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마당개\"/>
    </mc:Choice>
  </mc:AlternateContent>
  <xr:revisionPtr revIDLastSave="0" documentId="13_ncr:1_{F192BC4E-2921-43B7-B400-46A38390E909}" xr6:coauthVersionLast="47" xr6:coauthVersionMax="47" xr10:uidLastSave="{00000000-0000-0000-0000-000000000000}"/>
  <bookViews>
    <workbookView xWindow="-120" yWindow="-120" windowWidth="29040" windowHeight="15750" activeTab="1" xr2:uid="{00000000-000D-0000-FFFF-FFFF00000000}"/>
  </bookViews>
  <sheets>
    <sheet name="집계표" sheetId="2" r:id="rId1"/>
    <sheet name="토지조서(전체)" sheetId="1" r:id="rId2"/>
  </sheets>
  <definedNames>
    <definedName name="_xlnm._FilterDatabase" localSheetId="1" hidden="1">'토지조서(전체)'!$A$5:$Z$162</definedName>
    <definedName name="_xlnm.Print_Area" localSheetId="1">'토지조서(전체)'!$A$1:$M$162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2" l="1"/>
  <c r="I23" i="2"/>
  <c r="I21" i="2"/>
  <c r="I19" i="2"/>
  <c r="I17" i="2"/>
  <c r="I15" i="2"/>
  <c r="J12" i="2"/>
  <c r="H27" i="2"/>
  <c r="G27" i="2"/>
  <c r="F27" i="2"/>
  <c r="E27" i="2"/>
  <c r="D27" i="2"/>
  <c r="C27" i="2"/>
  <c r="I11" i="2"/>
  <c r="J7" i="2"/>
  <c r="I7" i="2"/>
  <c r="J25" i="2"/>
  <c r="J24" i="2"/>
  <c r="J23" i="2"/>
  <c r="J22" i="2"/>
  <c r="I22" i="2"/>
  <c r="J21" i="2"/>
  <c r="J20" i="2"/>
  <c r="I20" i="2"/>
  <c r="J19" i="2"/>
  <c r="J18" i="2"/>
  <c r="I18" i="2"/>
  <c r="J17" i="2"/>
  <c r="J16" i="2"/>
  <c r="I16" i="2"/>
  <c r="J15" i="2"/>
  <c r="J27" i="2" s="1"/>
  <c r="J14" i="2"/>
  <c r="I14" i="2"/>
  <c r="J13" i="2"/>
  <c r="J11" i="2"/>
  <c r="J10" i="2"/>
  <c r="I10" i="2"/>
  <c r="J9" i="2"/>
  <c r="J8" i="2"/>
  <c r="I8" i="2"/>
  <c r="J6" i="2"/>
  <c r="J26" i="2" s="1"/>
  <c r="I6" i="2"/>
  <c r="I26" i="2" s="1"/>
  <c r="H26" i="2"/>
  <c r="G26" i="2"/>
  <c r="F26" i="2"/>
  <c r="E26" i="2"/>
  <c r="D26" i="2"/>
  <c r="C26" i="2"/>
  <c r="T9" i="1"/>
  <c r="S9" i="1"/>
  <c r="R9" i="1"/>
  <c r="T8" i="1"/>
  <c r="S8" i="1"/>
  <c r="R8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8" i="1"/>
  <c r="O146" i="1"/>
  <c r="O145" i="1"/>
  <c r="O143" i="1"/>
  <c r="O141" i="1"/>
  <c r="O137" i="1"/>
  <c r="O136" i="1"/>
  <c r="O135" i="1"/>
  <c r="O134" i="1"/>
  <c r="O132" i="1"/>
  <c r="O131" i="1"/>
  <c r="O130" i="1"/>
  <c r="O129" i="1"/>
  <c r="O128" i="1"/>
  <c r="O127" i="1"/>
  <c r="O126" i="1"/>
  <c r="O125" i="1"/>
  <c r="O124" i="1"/>
  <c r="O123" i="1"/>
  <c r="O121" i="1"/>
  <c r="O119" i="1"/>
  <c r="O117" i="1"/>
  <c r="O116" i="1"/>
  <c r="O115" i="1"/>
  <c r="O114" i="1"/>
  <c r="O113" i="1"/>
  <c r="O112" i="1"/>
  <c r="O111" i="1"/>
  <c r="O109" i="1"/>
  <c r="O107" i="1"/>
  <c r="O106" i="1"/>
  <c r="O105" i="1"/>
  <c r="O104" i="1"/>
  <c r="O102" i="1"/>
  <c r="O101" i="1"/>
  <c r="O100" i="1"/>
  <c r="O99" i="1"/>
  <c r="O98" i="1"/>
  <c r="O97" i="1"/>
  <c r="O96" i="1"/>
  <c r="O95" i="1"/>
  <c r="O93" i="1"/>
  <c r="O91" i="1"/>
  <c r="O90" i="1"/>
  <c r="O89" i="1"/>
  <c r="O85" i="1"/>
  <c r="O84" i="1"/>
  <c r="O83" i="1"/>
  <c r="O79" i="1"/>
  <c r="O78" i="1"/>
  <c r="O77" i="1"/>
  <c r="O76" i="1"/>
  <c r="O75" i="1"/>
  <c r="O74" i="1"/>
  <c r="O73" i="1"/>
  <c r="O72" i="1"/>
  <c r="O70" i="1"/>
  <c r="O69" i="1"/>
  <c r="O68" i="1"/>
  <c r="O67" i="1"/>
  <c r="O66" i="1"/>
  <c r="O65" i="1"/>
  <c r="O64" i="1"/>
  <c r="O63" i="1"/>
  <c r="O62" i="1"/>
  <c r="O61" i="1"/>
  <c r="O58" i="1"/>
  <c r="O57" i="1"/>
  <c r="O56" i="1"/>
  <c r="O54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25" i="1"/>
  <c r="O24" i="1"/>
  <c r="O23" i="1"/>
  <c r="O22" i="1"/>
  <c r="O19" i="1"/>
  <c r="O18" i="1"/>
  <c r="O17" i="1"/>
  <c r="O16" i="1"/>
  <c r="O15" i="1"/>
  <c r="O14" i="1"/>
  <c r="O13" i="1"/>
  <c r="O12" i="1"/>
  <c r="O11" i="1"/>
  <c r="O10" i="1"/>
  <c r="O9" i="1"/>
  <c r="O7" i="1"/>
  <c r="O6" i="1"/>
  <c r="I27" i="2" l="1"/>
  <c r="T14" i="1"/>
  <c r="V15" i="1"/>
  <c r="R15" i="1"/>
  <c r="S14" i="1"/>
  <c r="Y14" i="1"/>
  <c r="W15" i="1"/>
  <c r="X15" i="1"/>
  <c r="U14" i="1"/>
  <c r="S15" i="1"/>
  <c r="Y15" i="1"/>
  <c r="V14" i="1"/>
  <c r="T15" i="1"/>
  <c r="W14" i="1"/>
  <c r="U15" i="1"/>
  <c r="R14" i="1"/>
  <c r="X14" i="1"/>
  <c r="U8" i="1"/>
  <c r="U9" i="1"/>
  <c r="R10" i="1" s="1"/>
  <c r="T10" i="1" l="1"/>
  <c r="S10" i="1"/>
  <c r="U10" i="1" l="1"/>
  <c r="G5" i="1" l="1"/>
  <c r="F5" i="1"/>
  <c r="F162" i="1"/>
  <c r="G162" i="1"/>
  <c r="Z14" i="1"/>
  <c r="Z15" i="1"/>
  <c r="V16" i="1" l="1"/>
  <c r="T16" i="1"/>
  <c r="U16" i="1"/>
  <c r="X16" i="1"/>
  <c r="Y16" i="1"/>
  <c r="W16" i="1"/>
  <c r="R16" i="1"/>
  <c r="S16" i="1"/>
  <c r="Z16" i="1" l="1"/>
</calcChain>
</file>

<file path=xl/sharedStrings.xml><?xml version="1.0" encoding="utf-8"?>
<sst xmlns="http://schemas.openxmlformats.org/spreadsheetml/2006/main" count="1056" uniqueCount="428">
  <si>
    <t>번 호</t>
    <phoneticPr fontId="5" type="noConversion"/>
  </si>
  <si>
    <t>소재지</t>
    <phoneticPr fontId="5" type="noConversion"/>
  </si>
  <si>
    <t>지  번</t>
    <phoneticPr fontId="5" type="noConversion"/>
  </si>
  <si>
    <t>지  목</t>
    <phoneticPr fontId="5" type="noConversion"/>
  </si>
  <si>
    <t>주    소</t>
    <phoneticPr fontId="5" type="noConversion"/>
  </si>
  <si>
    <t>성 명</t>
    <phoneticPr fontId="5" type="noConversion"/>
  </si>
  <si>
    <t>관계인/성명</t>
    <phoneticPr fontId="5" type="noConversion"/>
  </si>
  <si>
    <t>소유권
이외의권리</t>
    <phoneticPr fontId="5" type="noConversion"/>
  </si>
  <si>
    <t>비  고</t>
    <phoneticPr fontId="5" type="noConversion"/>
  </si>
  <si>
    <t>기정</t>
    <phoneticPr fontId="4" type="noConversion"/>
  </si>
  <si>
    <t>변경</t>
    <phoneticPr fontId="4" type="noConversion"/>
  </si>
  <si>
    <t>주  소</t>
    <phoneticPr fontId="5" type="noConversion"/>
  </si>
  <si>
    <t>성  명</t>
    <phoneticPr fontId="5" type="noConversion"/>
  </si>
  <si>
    <t>중산동</t>
  </si>
  <si>
    <t>1210-1</t>
    <phoneticPr fontId="4" type="noConversion"/>
  </si>
  <si>
    <t>답</t>
  </si>
  <si>
    <t>인천광역시 계양구 장제로997번길 **</t>
    <phoneticPr fontId="4" type="noConversion"/>
  </si>
  <si>
    <t>박*준</t>
    <phoneticPr fontId="4" type="noConversion"/>
  </si>
  <si>
    <t>1210-2</t>
    <phoneticPr fontId="4" type="noConversion"/>
  </si>
  <si>
    <t>인천광역시 중구 젓개로46번길 **</t>
    <phoneticPr fontId="4" type="noConversion"/>
  </si>
  <si>
    <t>최*복</t>
    <phoneticPr fontId="4" type="noConversion"/>
  </si>
  <si>
    <t>1216-47</t>
    <phoneticPr fontId="4" type="noConversion"/>
  </si>
  <si>
    <t>임</t>
  </si>
  <si>
    <t>인천광역시 중구 흰바위로232번길 **, 6**호</t>
    <phoneticPr fontId="4" type="noConversion"/>
  </si>
  <si>
    <t>주식회사****앤디</t>
    <phoneticPr fontId="4" type="noConversion"/>
  </si>
  <si>
    <t>인천광역시 중구 운남로 166 (운남동)(신흥지점)</t>
    <phoneticPr fontId="4" type="noConversion"/>
  </si>
  <si>
    <t>중구농업협동조합</t>
  </si>
  <si>
    <t>근저당권자</t>
  </si>
  <si>
    <t>근저당권설정</t>
  </si>
  <si>
    <t>1210-10</t>
    <phoneticPr fontId="4" type="noConversion"/>
  </si>
  <si>
    <t>도</t>
  </si>
  <si>
    <t>인천광역시 중구 은하수로 412,1**동 12**호</t>
    <phoneticPr fontId="4" type="noConversion"/>
  </si>
  <si>
    <t>구*나</t>
    <phoneticPr fontId="4" type="noConversion"/>
  </si>
  <si>
    <t>인천광역시 중구 운남로 166(운남동)(하늘도시지점)</t>
  </si>
  <si>
    <t>근저당권자설정</t>
  </si>
  <si>
    <t xml:space="preserve">인천광역시 중구 마장포로 **-12 </t>
    <phoneticPr fontId="4" type="noConversion"/>
  </si>
  <si>
    <t>김*수</t>
    <phoneticPr fontId="4" type="noConversion"/>
  </si>
  <si>
    <t>서울특별시 영등포구 국제금융로8길 26</t>
  </si>
  <si>
    <t>주식회사국민은행</t>
  </si>
  <si>
    <t>인천광역시 서구 청라커낼로 163, 4**동 17**호</t>
    <phoneticPr fontId="4" type="noConversion"/>
  </si>
  <si>
    <t>김*예</t>
    <phoneticPr fontId="4" type="noConversion"/>
  </si>
  <si>
    <t xml:space="preserve">인천광역시 중구 백운로 5**-** </t>
    <phoneticPr fontId="4" type="noConversion"/>
  </si>
  <si>
    <t>유*례</t>
    <phoneticPr fontId="4" type="noConversion"/>
  </si>
  <si>
    <t>인천광역시 중구 백운로254번길 **, 1**동 2**호</t>
    <phoneticPr fontId="4" type="noConversion"/>
  </si>
  <si>
    <t>이*</t>
    <phoneticPr fontId="4" type="noConversion"/>
  </si>
  <si>
    <t xml:space="preserve">인천광역시 중구 마장포로 8*-2* </t>
    <phoneticPr fontId="4" type="noConversion"/>
  </si>
  <si>
    <t>이*찬</t>
    <phoneticPr fontId="4" type="noConversion"/>
  </si>
  <si>
    <t>서울특별시 중구 세종대로 9길 20 (태평로2가)(간석동지점)</t>
  </si>
  <si>
    <t>주식회사신한은행</t>
  </si>
  <si>
    <t>인천광역시 중구 흰바위로 14, 2**동 8**호</t>
    <phoneticPr fontId="4" type="noConversion"/>
  </si>
  <si>
    <t>정*숙</t>
    <phoneticPr fontId="4" type="noConversion"/>
  </si>
  <si>
    <t>인천광역시 남동구 구월로192 , 12**동 13**호</t>
    <phoneticPr fontId="4" type="noConversion"/>
  </si>
  <si>
    <t>정*수</t>
    <phoneticPr fontId="4" type="noConversion"/>
  </si>
  <si>
    <t xml:space="preserve">인천광역시 중구 마장포로 ** </t>
    <phoneticPr fontId="4" type="noConversion"/>
  </si>
  <si>
    <t>최*선</t>
    <phoneticPr fontId="4" type="noConversion"/>
  </si>
  <si>
    <t xml:space="preserve">인천광역시 중구 백운로186번길 **, 나동 1**호 </t>
    <phoneticPr fontId="4" type="noConversion"/>
  </si>
  <si>
    <t>최*정</t>
    <phoneticPr fontId="4" type="noConversion"/>
  </si>
  <si>
    <t>부산광역시 남구 문헌금융로 40 (문현동, 부산국제금융센터)
부산광역시 남구 문헌금융로 40 (문현동, 부산국제금융센터)</t>
    <phoneticPr fontId="4" type="noConversion"/>
  </si>
  <si>
    <t>한국자산관리공사
한국자산관리공사</t>
    <phoneticPr fontId="4" type="noConversion"/>
  </si>
  <si>
    <t>근저당권자
근저당권자</t>
    <phoneticPr fontId="4" type="noConversion"/>
  </si>
  <si>
    <t>근저당권자설정
근저당권자설정</t>
    <phoneticPr fontId="4" type="noConversion"/>
  </si>
  <si>
    <t>한*섭</t>
    <phoneticPr fontId="4" type="noConversion"/>
  </si>
  <si>
    <t>1216-46</t>
    <phoneticPr fontId="4" type="noConversion"/>
  </si>
  <si>
    <t>인천광역시 중구 흰바위로232번길 73, 6**호</t>
    <phoneticPr fontId="4" type="noConversion"/>
  </si>
  <si>
    <t>1216-54</t>
    <phoneticPr fontId="4" type="noConversion"/>
  </si>
  <si>
    <t>대</t>
  </si>
  <si>
    <t xml:space="preserve">인천광역시 중구 마장포로 **-4 </t>
    <phoneticPr fontId="4" type="noConversion"/>
  </si>
  <si>
    <t>유*희</t>
    <phoneticPr fontId="4" type="noConversion"/>
  </si>
  <si>
    <t>부산광역시 남구 문헌금융로 40(문현동, 부산국제금융센터)</t>
    <phoneticPr fontId="4" type="noConversion"/>
  </si>
  <si>
    <t>한국주택금융공사</t>
  </si>
  <si>
    <t>1210-15</t>
    <phoneticPr fontId="4" type="noConversion"/>
  </si>
  <si>
    <t>서울특별시 강서구 양천로75길 19,1**동 2**4호</t>
    <phoneticPr fontId="4" type="noConversion"/>
  </si>
  <si>
    <t>홍*현</t>
    <phoneticPr fontId="4" type="noConversion"/>
  </si>
  <si>
    <t>1216-51</t>
    <phoneticPr fontId="4" type="noConversion"/>
  </si>
  <si>
    <t>인천광역시 중구 은하수로 412, 1**동 1**2호</t>
    <phoneticPr fontId="4" type="noConversion"/>
  </si>
  <si>
    <t>임*진</t>
    <phoneticPr fontId="4" type="noConversion"/>
  </si>
  <si>
    <t>인천광역시 강화군 강화읍 강화대로 376(영종지점)
인천광역시 강화군 강화읍 강화대로 376</t>
  </si>
  <si>
    <t>인천강화옹진
축산업협동조합
인천강화옹진
축산업협동조합</t>
    <phoneticPr fontId="4" type="noConversion"/>
  </si>
  <si>
    <t>근저당권자
지상권자</t>
    <phoneticPr fontId="4" type="noConversion"/>
  </si>
  <si>
    <t>근저당권설정
지상권설정</t>
    <phoneticPr fontId="4" type="noConversion"/>
  </si>
  <si>
    <t>1216-32</t>
    <phoneticPr fontId="4" type="noConversion"/>
  </si>
  <si>
    <t>인천광역시 강화군 강화읍 강화대로 376(영종지점)
인천광역시 강화군 강화읍 강화대로 376</t>
    <phoneticPr fontId="4" type="noConversion"/>
  </si>
  <si>
    <t>산370</t>
    <phoneticPr fontId="4" type="noConversion"/>
  </si>
  <si>
    <t>국</t>
  </si>
  <si>
    <t>국(국토교통부)</t>
    <phoneticPr fontId="4" type="noConversion"/>
  </si>
  <si>
    <t>1212-1</t>
    <phoneticPr fontId="4" type="noConversion"/>
  </si>
  <si>
    <t>전</t>
  </si>
  <si>
    <t>김*분</t>
    <phoneticPr fontId="4" type="noConversion"/>
  </si>
  <si>
    <t>인천광역시 중구 유동 6-3
인천광역시 중구 유동 6-3</t>
  </si>
  <si>
    <t>옹진농업협동조합
옹진농업협동조합</t>
  </si>
  <si>
    <t>근저당권자
지상권자</t>
  </si>
  <si>
    <t>근저당권자설정
지상권자설정</t>
  </si>
  <si>
    <t>1210-14</t>
    <phoneticPr fontId="4" type="noConversion"/>
  </si>
  <si>
    <t xml:space="preserve">인천광역시 중구 영종순환로 2**-52 </t>
    <phoneticPr fontId="4" type="noConversion"/>
  </si>
  <si>
    <t>박*욱</t>
    <phoneticPr fontId="4" type="noConversion"/>
  </si>
  <si>
    <t>인천광역시 중구 운남로 166 (운남동)(공항신도시지점)</t>
  </si>
  <si>
    <t>국(농림축산식품부)</t>
    <phoneticPr fontId="4" type="noConversion"/>
  </si>
  <si>
    <t>1210-16</t>
    <phoneticPr fontId="4" type="noConversion"/>
  </si>
  <si>
    <t xml:space="preserve">인천광역시 중구 운남동로 ** </t>
    <phoneticPr fontId="4" type="noConversion"/>
  </si>
  <si>
    <t>박*경</t>
    <phoneticPr fontId="4" type="noConversion"/>
  </si>
  <si>
    <t>인천 부평구 부평5동 572-1
인천 부평구 부평5동 572-1
인천 부평구 부평5동 572-1</t>
  </si>
  <si>
    <t>부평5동새마을금고
부평5동새마을금고
부평동부새마을금고</t>
  </si>
  <si>
    <t>근저당권자
지상권자
근저당권자</t>
  </si>
  <si>
    <t>근저당권설정
지상권설정
근저당권자설정</t>
  </si>
  <si>
    <t>1208-2</t>
    <phoneticPr fontId="4" type="noConversion"/>
  </si>
  <si>
    <t>인천광역시 옹진군 북도면 장봉로 4**-1</t>
    <phoneticPr fontId="4" type="noConversion"/>
  </si>
  <si>
    <t>김*일</t>
    <phoneticPr fontId="4" type="noConversion"/>
  </si>
  <si>
    <t xml:space="preserve">근저당권자설정 </t>
  </si>
  <si>
    <t>1215-4</t>
    <phoneticPr fontId="4" type="noConversion"/>
  </si>
  <si>
    <t>1215-5</t>
    <phoneticPr fontId="4" type="noConversion"/>
  </si>
  <si>
    <t>인천광역시 연수구 연수동 577-5 (연수동지점)
인천광역시 연수구 연수동 577-5</t>
  </si>
  <si>
    <t>인천수산업협동조합
인천수산업협동조합</t>
  </si>
  <si>
    <t>1215-2</t>
    <phoneticPr fontId="4" type="noConversion"/>
  </si>
  <si>
    <t>최*봉</t>
    <phoneticPr fontId="4" type="noConversion"/>
  </si>
  <si>
    <t xml:space="preserve">
</t>
  </si>
  <si>
    <t>1215-1</t>
    <phoneticPr fontId="4" type="noConversion"/>
  </si>
  <si>
    <t>서울특별시 영등포구 도신로 **, 1**동 2**호</t>
    <phoneticPr fontId="4" type="noConversion"/>
  </si>
  <si>
    <t>김*난</t>
    <phoneticPr fontId="4" type="noConversion"/>
  </si>
  <si>
    <t>광주광역시 광산구 수등로76번길 **, 1**동 2**3호</t>
    <phoneticPr fontId="4" type="noConversion"/>
  </si>
  <si>
    <t>김*곤</t>
    <phoneticPr fontId="4" type="noConversion"/>
  </si>
  <si>
    <t>인천광역시 중구 운남로 166(운남동)(용유지점)
인천광역시 중구 운남로 166(운남동)</t>
    <phoneticPr fontId="4" type="noConversion"/>
  </si>
  <si>
    <t>중구농업협동조합
중구농업협동조합</t>
    <phoneticPr fontId="4" type="noConversion"/>
  </si>
  <si>
    <t>근저당권자
지상권자</t>
    <phoneticPr fontId="4" type="noConversion"/>
  </si>
  <si>
    <t>근저당권설정
지상권설정</t>
    <phoneticPr fontId="4" type="noConversion"/>
  </si>
  <si>
    <t>인천광역시 남동구 구월로 **, 1**동 5**호</t>
    <phoneticPr fontId="4" type="noConversion"/>
  </si>
  <si>
    <t>박*옥</t>
    <phoneticPr fontId="4" type="noConversion"/>
  </si>
  <si>
    <t>인천광역시 중구 운남로 166(운남동)(신흥지점)
인천광역시 중구 운남로 166(운남동)(신흥지점)</t>
    <phoneticPr fontId="4" type="noConversion"/>
  </si>
  <si>
    <t>근저당권자설정
지상권자설정</t>
    <phoneticPr fontId="4" type="noConversion"/>
  </si>
  <si>
    <t>김*녀</t>
    <phoneticPr fontId="4" type="noConversion"/>
  </si>
  <si>
    <t>인천광역시 중구 운남로 166(운남동)(신흥지점)</t>
    <phoneticPr fontId="4" type="noConversion"/>
  </si>
  <si>
    <t>지상권자</t>
  </si>
  <si>
    <t>지상권자설정</t>
  </si>
  <si>
    <t>1208-1</t>
    <phoneticPr fontId="4" type="noConversion"/>
  </si>
  <si>
    <t>서울특별시 중구 남대문로2가 9-1 (인천공항신도시지점)</t>
  </si>
  <si>
    <t>1208-3</t>
    <phoneticPr fontId="4" type="noConversion"/>
  </si>
  <si>
    <t>1207-9</t>
    <phoneticPr fontId="4" type="noConversion"/>
  </si>
  <si>
    <t>인천광역시 중구 마장포로53번길 **</t>
    <phoneticPr fontId="4" type="noConversion"/>
  </si>
  <si>
    <t>김*철</t>
    <phoneticPr fontId="4" type="noConversion"/>
  </si>
  <si>
    <t>인천광역시 서구 승학로 247 (심곡로)</t>
  </si>
  <si>
    <t>서인천새마을금고</t>
  </si>
  <si>
    <t xml:space="preserve">인천광역시 중구 마장포로 **-1 </t>
    <phoneticPr fontId="4" type="noConversion"/>
  </si>
  <si>
    <t>인천광역시 중구 운남로 166(운남동)</t>
  </si>
  <si>
    <t xml:space="preserve">인천광역시 중구 백운로 328번길 **-28 </t>
    <phoneticPr fontId="4" type="noConversion"/>
  </si>
  <si>
    <t>이*순</t>
    <phoneticPr fontId="4" type="noConversion"/>
  </si>
  <si>
    <t>1215-6</t>
    <phoneticPr fontId="4" type="noConversion"/>
  </si>
  <si>
    <t>공</t>
  </si>
  <si>
    <t>인천광역시중구</t>
  </si>
  <si>
    <t>1207-18</t>
    <phoneticPr fontId="4" type="noConversion"/>
  </si>
  <si>
    <t>최*근</t>
    <phoneticPr fontId="4" type="noConversion"/>
  </si>
  <si>
    <t>1207-5</t>
    <phoneticPr fontId="4" type="noConversion"/>
  </si>
  <si>
    <t>서울시 강남구 광평로 295, 서관 9**호 **행정사사무소</t>
    <phoneticPr fontId="4" type="noConversion"/>
  </si>
  <si>
    <t>최*지</t>
    <phoneticPr fontId="4" type="noConversion"/>
  </si>
  <si>
    <t>1215-3</t>
    <phoneticPr fontId="4" type="noConversion"/>
  </si>
  <si>
    <t>1783-1</t>
    <phoneticPr fontId="4" type="noConversion"/>
  </si>
  <si>
    <t>잡</t>
  </si>
  <si>
    <t>국(기획재정부)</t>
    <phoneticPr fontId="4" type="noConversion"/>
  </si>
  <si>
    <t>1217-1</t>
    <phoneticPr fontId="4" type="noConversion"/>
  </si>
  <si>
    <t xml:space="preserve">인천광역시 중구 마장포로 **-2 </t>
    <phoneticPr fontId="4" type="noConversion"/>
  </si>
  <si>
    <t>김*임</t>
    <phoneticPr fontId="4" type="noConversion"/>
  </si>
  <si>
    <t>서울특별시 영등포구 국제금융로8길 2, 3층 4층(여의도동,농협재단)</t>
    <phoneticPr fontId="4" type="noConversion"/>
  </si>
  <si>
    <t>농업협동조합
자산관리회사</t>
  </si>
  <si>
    <t>1220-4</t>
    <phoneticPr fontId="4" type="noConversion"/>
  </si>
  <si>
    <t xml:space="preserve">인천광역시 중구 중산로 ** </t>
    <phoneticPr fontId="4" type="noConversion"/>
  </si>
  <si>
    <t>김*성</t>
    <phoneticPr fontId="4" type="noConversion"/>
  </si>
  <si>
    <t>인천광역시 중구 운남로 166 (운남동)(하늘도시지점)
인천광역시 중구 운남로 166 (운남동)</t>
    <phoneticPr fontId="4" type="noConversion"/>
  </si>
  <si>
    <t>1220-9</t>
    <phoneticPr fontId="4" type="noConversion"/>
  </si>
  <si>
    <t>서*형</t>
    <phoneticPr fontId="4" type="noConversion"/>
  </si>
  <si>
    <t>인천중구운남동 383
인천중구운남동 383
인천중구운남동 383</t>
  </si>
  <si>
    <t>중구농업협동조합
중구농업협동조합
중구농업협동조합</t>
  </si>
  <si>
    <t xml:space="preserve">지상권자
근저당권자
지상권자 </t>
  </si>
  <si>
    <t>지상권자설정
근저당권자설정
지상권자설정</t>
  </si>
  <si>
    <t>1220-1</t>
    <phoneticPr fontId="4" type="noConversion"/>
  </si>
  <si>
    <t xml:space="preserve">인천광역시 중구 은하수로 436, 6**동 5**호 </t>
    <phoneticPr fontId="4" type="noConversion"/>
  </si>
  <si>
    <t>이*덕</t>
    <phoneticPr fontId="4" type="noConversion"/>
  </si>
  <si>
    <t>인천광역시 중구 은하수로 436, 6**동 5**호</t>
    <phoneticPr fontId="4" type="noConversion"/>
  </si>
  <si>
    <t>최*수</t>
    <phoneticPr fontId="4" type="noConversion"/>
  </si>
  <si>
    <t>1783-2</t>
    <phoneticPr fontId="4" type="noConversion"/>
  </si>
  <si>
    <t>경기도 부천시 작동로58번길 **</t>
    <phoneticPr fontId="4" type="noConversion"/>
  </si>
  <si>
    <t>장*경</t>
    <phoneticPr fontId="4" type="noConversion"/>
  </si>
  <si>
    <t>1222-6</t>
    <phoneticPr fontId="4" type="noConversion"/>
  </si>
  <si>
    <t>1222-3</t>
    <phoneticPr fontId="4" type="noConversion"/>
  </si>
  <si>
    <t>1223-1</t>
    <phoneticPr fontId="4" type="noConversion"/>
  </si>
  <si>
    <t>신*식</t>
    <phoneticPr fontId="4" type="noConversion"/>
  </si>
  <si>
    <t>인천 중구 운남동 383
인천 중구 운남동 383
인천 중구 운남동 433-3
인천광역시 중구 운남동 166 (운남동)(신흥지점)</t>
  </si>
  <si>
    <t>중구농업협동조합
중구농업협동조합
중구농업협동조합
중구농업협동조합</t>
  </si>
  <si>
    <t>근저당권자
지상권자
근저당권자
근저당권자</t>
  </si>
  <si>
    <t>근저당권자설정
지상권자설정
근저당권자설정
근저당권자설정</t>
  </si>
  <si>
    <t>1222-5</t>
    <phoneticPr fontId="4" type="noConversion"/>
  </si>
  <si>
    <t>1207-11</t>
    <phoneticPr fontId="4" type="noConversion"/>
  </si>
  <si>
    <t>설*자</t>
    <phoneticPr fontId="4" type="noConversion"/>
  </si>
  <si>
    <t>인천광역시 중구 운남로 166 (운남동)</t>
  </si>
  <si>
    <t>1207-15</t>
    <phoneticPr fontId="4" type="noConversion"/>
  </si>
  <si>
    <t xml:space="preserve">인천광역시 중구 마장포로 **-33 </t>
    <phoneticPr fontId="4" type="noConversion"/>
  </si>
  <si>
    <t>김*기</t>
    <phoneticPr fontId="4" type="noConversion"/>
  </si>
  <si>
    <t>김*영</t>
    <phoneticPr fontId="4" type="noConversion"/>
  </si>
  <si>
    <t>인천광역시 중구 마장포로 **</t>
    <phoneticPr fontId="4" type="noConversion"/>
  </si>
  <si>
    <t>이*욱</t>
    <phoneticPr fontId="4" type="noConversion"/>
  </si>
  <si>
    <t>1207-12</t>
    <phoneticPr fontId="4" type="noConversion"/>
  </si>
  <si>
    <t>1222-2</t>
    <phoneticPr fontId="4" type="noConversion"/>
  </si>
  <si>
    <t>1224-7</t>
    <phoneticPr fontId="4" type="noConversion"/>
  </si>
  <si>
    <t xml:space="preserve">인천광역시 중구 마장포로53번길 *, *층 </t>
    <phoneticPr fontId="4" type="noConversion"/>
  </si>
  <si>
    <t>김*덕</t>
    <phoneticPr fontId="4" type="noConversion"/>
  </si>
  <si>
    <t>인천광역시 중구 인중로 41번길 1 (신흥동3가)(송현지점)</t>
  </si>
  <si>
    <t>옹진농업협동조합</t>
  </si>
  <si>
    <t>경기도 성남시 수정구 위례순환로 2**, 5**1동 1**4호</t>
    <phoneticPr fontId="4" type="noConversion"/>
  </si>
  <si>
    <t>손*숙</t>
    <phoneticPr fontId="4" type="noConversion"/>
  </si>
  <si>
    <t xml:space="preserve">인천광역시 중구 마장포로53번길 ** </t>
    <phoneticPr fontId="4" type="noConversion"/>
  </si>
  <si>
    <t>정*철</t>
    <phoneticPr fontId="4" type="noConversion"/>
  </si>
  <si>
    <t>경기도 안산시 단원구 새뿔길 **, 1**동 8**호</t>
    <phoneticPr fontId="4" type="noConversion"/>
  </si>
  <si>
    <t>홍*규</t>
    <phoneticPr fontId="4" type="noConversion"/>
  </si>
  <si>
    <t>1224-29</t>
    <phoneticPr fontId="4" type="noConversion"/>
  </si>
  <si>
    <t>1204-1</t>
    <phoneticPr fontId="4" type="noConversion"/>
  </si>
  <si>
    <t>이*석</t>
    <phoneticPr fontId="4" type="noConversion"/>
  </si>
  <si>
    <t>서울특별시 중구 세종대로 9길 20 (태평로2가)(인천국제공항지점)</t>
  </si>
  <si>
    <t>조*임</t>
    <phoneticPr fontId="4" type="noConversion"/>
  </si>
  <si>
    <t>1204-3</t>
    <phoneticPr fontId="4" type="noConversion"/>
  </si>
  <si>
    <t>1205-1</t>
    <phoneticPr fontId="4" type="noConversion"/>
  </si>
  <si>
    <t>주*숙</t>
    <phoneticPr fontId="4" type="noConversion"/>
  </si>
  <si>
    <t>서울특별시 중구 남대문로2가 9-1(인천국제공항지점)
서울특별시 영등포구 국회대로66길 3(여의도동, 현대캐피탈2관)</t>
  </si>
  <si>
    <t>주식회사국민은행
현대커머셜주식회사</t>
  </si>
  <si>
    <t>근저당권자
근저당권자</t>
  </si>
  <si>
    <t>근저당권설정
근저당권설정</t>
  </si>
  <si>
    <t>1205-2도</t>
  </si>
  <si>
    <t>1204-5</t>
    <phoneticPr fontId="4" type="noConversion"/>
  </si>
  <si>
    <t xml:space="preserve">인천광역시 중구 중산동 18**-* </t>
    <phoneticPr fontId="4" type="noConversion"/>
  </si>
  <si>
    <t>오*성</t>
    <phoneticPr fontId="4" type="noConversion"/>
  </si>
  <si>
    <t>인천광역시 계양구 길마로11번길 3, 1**동 1**2호</t>
    <phoneticPr fontId="4" type="noConversion"/>
  </si>
  <si>
    <t>염*우</t>
    <phoneticPr fontId="4" type="noConversion"/>
  </si>
  <si>
    <t>인천광역시 연수구 옥련동 334-1</t>
  </si>
  <si>
    <t>남인천농업협동조합</t>
  </si>
  <si>
    <t>구</t>
  </si>
  <si>
    <t>인천광역시 남동구 만수서로 36, 2**동 3**호</t>
    <phoneticPr fontId="4" type="noConversion"/>
  </si>
  <si>
    <t>최*상</t>
    <phoneticPr fontId="4" type="noConversion"/>
  </si>
  <si>
    <t>인천광역시 남동구 장승로 28(만수동)(구월남지점)</t>
  </si>
  <si>
    <t>남동농업협동조합</t>
  </si>
  <si>
    <t>1203-1</t>
    <phoneticPr fontId="4" type="noConversion"/>
  </si>
  <si>
    <t>부산광역시 부산진구 개금온정로 10, 1**동 2***호</t>
    <phoneticPr fontId="4" type="noConversion"/>
  </si>
  <si>
    <t>김*문</t>
    <phoneticPr fontId="4" type="noConversion"/>
  </si>
  <si>
    <t>부산광역시 수영구 광남로223번길 31, 1**동 **3호</t>
    <phoneticPr fontId="4" type="noConversion"/>
  </si>
  <si>
    <t>최*일</t>
    <phoneticPr fontId="4" type="noConversion"/>
  </si>
  <si>
    <t>1186-3</t>
    <phoneticPr fontId="4" type="noConversion"/>
  </si>
  <si>
    <t>서울시 강남구 광평로 295, *관 9**호 **행정사사무소</t>
    <phoneticPr fontId="4" type="noConversion"/>
  </si>
  <si>
    <t>1199-1</t>
    <phoneticPr fontId="4" type="noConversion"/>
  </si>
  <si>
    <t>인천광역시 중구 운남서로 7, 1**동 21**호</t>
    <phoneticPr fontId="4" type="noConversion"/>
  </si>
  <si>
    <t>김*자</t>
    <phoneticPr fontId="4" type="noConversion"/>
  </si>
  <si>
    <t>1189-3</t>
    <phoneticPr fontId="4" type="noConversion"/>
  </si>
  <si>
    <t>인천광역시 중구 두미포로 112, 1**동 **01호</t>
    <phoneticPr fontId="4" type="noConversion"/>
  </si>
  <si>
    <t>최*흠</t>
    <phoneticPr fontId="4" type="noConversion"/>
  </si>
  <si>
    <t>김*별</t>
    <phoneticPr fontId="4" type="noConversion"/>
  </si>
  <si>
    <t>윤*경</t>
    <phoneticPr fontId="4" type="noConversion"/>
  </si>
  <si>
    <t>1187-4</t>
    <phoneticPr fontId="4" type="noConversion"/>
  </si>
  <si>
    <t xml:space="preserve">인천광역시 중구 마장포로40번길 * </t>
    <phoneticPr fontId="4" type="noConversion"/>
  </si>
  <si>
    <t>1186-1</t>
    <phoneticPr fontId="4" type="noConversion"/>
  </si>
  <si>
    <t>최*숙</t>
    <phoneticPr fontId="4" type="noConversion"/>
  </si>
  <si>
    <t>1186-2</t>
    <phoneticPr fontId="4" type="noConversion"/>
  </si>
  <si>
    <t>1187-9</t>
    <phoneticPr fontId="4" type="noConversion"/>
  </si>
  <si>
    <t>김*필</t>
    <phoneticPr fontId="4" type="noConversion"/>
  </si>
  <si>
    <t>서울특별시 중구 을지로 66(을지로2가)
서울특별시 중구 을지로 66(을지로2가)</t>
  </si>
  <si>
    <t>주식회사하나은행
주식회사하나은행</t>
  </si>
  <si>
    <t>근저당권설정
지상권설정</t>
  </si>
  <si>
    <t>1187-6</t>
    <phoneticPr fontId="4" type="noConversion"/>
  </si>
  <si>
    <t>1187-1</t>
    <phoneticPr fontId="4" type="noConversion"/>
  </si>
  <si>
    <t>인천광역시 서구 도요지로 15, 1**동 1**2호</t>
    <phoneticPr fontId="4" type="noConversion"/>
  </si>
  <si>
    <t>김*엽</t>
    <phoneticPr fontId="4" type="noConversion"/>
  </si>
  <si>
    <t>하*용</t>
    <phoneticPr fontId="4" type="noConversion"/>
  </si>
  <si>
    <t>1187-13</t>
    <phoneticPr fontId="4" type="noConversion"/>
  </si>
  <si>
    <t>1187-12</t>
    <phoneticPr fontId="4" type="noConversion"/>
  </si>
  <si>
    <t>1175-7</t>
    <phoneticPr fontId="4" type="noConversion"/>
  </si>
  <si>
    <t>인천광역시 중구 마장포로29번길 *</t>
    <phoneticPr fontId="4" type="noConversion"/>
  </si>
  <si>
    <t>1186-4</t>
    <phoneticPr fontId="4" type="noConversion"/>
  </si>
  <si>
    <t>1186-20</t>
    <phoneticPr fontId="4" type="noConversion"/>
  </si>
  <si>
    <t>최*림</t>
    <phoneticPr fontId="4" type="noConversion"/>
  </si>
  <si>
    <t>1186-5</t>
    <phoneticPr fontId="4" type="noConversion"/>
  </si>
  <si>
    <t>사회복지법인**재단</t>
    <phoneticPr fontId="4" type="noConversion"/>
  </si>
  <si>
    <t>1175-10</t>
    <phoneticPr fontId="4" type="noConversion"/>
  </si>
  <si>
    <t>1175-18</t>
    <phoneticPr fontId="4" type="noConversion"/>
  </si>
  <si>
    <t>1175-21</t>
    <phoneticPr fontId="4" type="noConversion"/>
  </si>
  <si>
    <t>1175-22</t>
    <phoneticPr fontId="4" type="noConversion"/>
  </si>
  <si>
    <t>서울특별시 노원구 상계로3길 50, 1**동 9**호</t>
    <phoneticPr fontId="4" type="noConversion"/>
  </si>
  <si>
    <t>이*로</t>
    <phoneticPr fontId="4" type="noConversion"/>
  </si>
  <si>
    <t>인천광역시 중구 운남로 166(운남동)(하늘도시지점)
인천광역시 중구 운남로 166(운남동)</t>
  </si>
  <si>
    <t>중구농업협동조합
중구농업협동조합</t>
  </si>
  <si>
    <t>1187-8</t>
    <phoneticPr fontId="4" type="noConversion"/>
  </si>
  <si>
    <t>인천광역시 계양구 봉오대로 477번지 20,1**동 1**2호</t>
    <phoneticPr fontId="4" type="noConversion"/>
  </si>
  <si>
    <t>신*운</t>
    <phoneticPr fontId="4" type="noConversion"/>
  </si>
  <si>
    <t>경기도 성남시 분당구 서현로 471, 3**동 1**호</t>
    <phoneticPr fontId="4" type="noConversion"/>
  </si>
  <si>
    <t>홍*숙</t>
    <phoneticPr fontId="4" type="noConversion"/>
  </si>
  <si>
    <t>서울특별시 강남구 테헤란로 4**</t>
    <phoneticPr fontId="4" type="noConversion"/>
  </si>
  <si>
    <t>**자산신탁주식회사</t>
    <phoneticPr fontId="4" type="noConversion"/>
  </si>
  <si>
    <t>인천광역시 연수구 새말로 141(연수동) (계산동지점)</t>
  </si>
  <si>
    <t>인천수산업협동조합</t>
  </si>
  <si>
    <t>1172-3</t>
    <phoneticPr fontId="4" type="noConversion"/>
  </si>
  <si>
    <t xml:space="preserve">인천광역시 중구 큰무리로7번길 ** </t>
    <phoneticPr fontId="4" type="noConversion"/>
  </si>
  <si>
    <t>이*연</t>
    <phoneticPr fontId="4" type="noConversion"/>
  </si>
  <si>
    <t>인천광역시 서구 검단로 497(마전동)(원당지점)</t>
  </si>
  <si>
    <t>검단농업협동조합</t>
  </si>
  <si>
    <t>원</t>
  </si>
  <si>
    <t>1850-398</t>
    <phoneticPr fontId="4" type="noConversion"/>
  </si>
  <si>
    <t>1850-301</t>
    <phoneticPr fontId="4" type="noConversion"/>
  </si>
  <si>
    <t>1850-296</t>
    <phoneticPr fontId="4" type="noConversion"/>
  </si>
  <si>
    <t>1850-294</t>
    <phoneticPr fontId="4" type="noConversion"/>
  </si>
  <si>
    <t>1850-295</t>
    <phoneticPr fontId="4" type="noConversion"/>
  </si>
  <si>
    <t>1850-25</t>
    <phoneticPr fontId="4" type="noConversion"/>
  </si>
  <si>
    <t>1850-408</t>
    <phoneticPr fontId="4" type="noConversion"/>
  </si>
  <si>
    <t>1850-312</t>
    <phoneticPr fontId="4" type="noConversion"/>
  </si>
  <si>
    <t>1850-313</t>
    <phoneticPr fontId="4" type="noConversion"/>
  </si>
  <si>
    <t>1850-154</t>
    <phoneticPr fontId="4" type="noConversion"/>
  </si>
  <si>
    <t>1216-36</t>
    <phoneticPr fontId="4" type="noConversion"/>
  </si>
  <si>
    <t>1216-41</t>
    <phoneticPr fontId="4" type="noConversion"/>
  </si>
  <si>
    <t>서울특별시 강남구 개포로 2**, 1**동 22**호</t>
    <phoneticPr fontId="4" type="noConversion"/>
  </si>
  <si>
    <t>서울특별시 서초구 헌릉로8길 **, 1**동 12**호</t>
    <phoneticPr fontId="4" type="noConversion"/>
  </si>
  <si>
    <t xml:space="preserve">경기도 수원시 영통구 센트럴파크로127번길 **-7, **1호 </t>
    <phoneticPr fontId="4" type="noConversion"/>
  </si>
  <si>
    <t>인천광역시 서구 가정로 3**, 1**동 9**호</t>
    <phoneticPr fontId="4" type="noConversion"/>
  </si>
  <si>
    <t>인천광역시 중구 전소로 **-1 (운남동)</t>
    <phoneticPr fontId="4" type="noConversion"/>
  </si>
  <si>
    <t xml:space="preserve">인천광역시 중구 늘목로7번길 **-1 </t>
    <phoneticPr fontId="4" type="noConversion"/>
  </si>
  <si>
    <t>서울특별시 강남구 언주로30길 **, *동 **호</t>
    <phoneticPr fontId="4" type="noConversion"/>
  </si>
  <si>
    <t xml:space="preserve">인천광역시 중구 백운로1**번길 **-14 </t>
    <phoneticPr fontId="4" type="noConversion"/>
  </si>
  <si>
    <t>인천광역시 중구 영종대로2**번길 **, 1**동 **01호</t>
    <phoneticPr fontId="4" type="noConversion"/>
  </si>
  <si>
    <t xml:space="preserve">경기도 안양시 동안구 경수대로623번길 **, 1**동 13**호 </t>
    <phoneticPr fontId="4" type="noConversion"/>
  </si>
  <si>
    <t>인천광역시 중구 영종대로27번길 40, 2**동 5**호</t>
    <phoneticPr fontId="4" type="noConversion"/>
  </si>
  <si>
    <t>제주특별자치도 제주시 조천읍 조천4길 *</t>
    <phoneticPr fontId="4" type="noConversion"/>
  </si>
  <si>
    <t>이*현</t>
    <phoneticPr fontId="4" type="noConversion"/>
  </si>
  <si>
    <t>신*인</t>
    <phoneticPr fontId="4" type="noConversion"/>
  </si>
  <si>
    <t>조*희</t>
    <phoneticPr fontId="4" type="noConversion"/>
  </si>
  <si>
    <t>김*화</t>
    <phoneticPr fontId="4" type="noConversion"/>
  </si>
  <si>
    <t>김*무</t>
    <phoneticPr fontId="4" type="noConversion"/>
  </si>
  <si>
    <t>이*자</t>
    <phoneticPr fontId="4" type="noConversion"/>
  </si>
  <si>
    <t>김*섭</t>
    <phoneticPr fontId="4" type="noConversion"/>
  </si>
  <si>
    <t>최*옥</t>
    <phoneticPr fontId="4" type="noConversion"/>
  </si>
  <si>
    <t>송*철</t>
    <phoneticPr fontId="4" type="noConversion"/>
  </si>
  <si>
    <t>고*현</t>
    <phoneticPr fontId="4" type="noConversion"/>
  </si>
  <si>
    <t>인천광역시 중구 운남동 433-3
인천광역시 중구 운남동 433-3</t>
  </si>
  <si>
    <t>서울특별시 중구 통일로 120 (충정로1가)(전농동지점)</t>
  </si>
  <si>
    <t>서울특별시 구로구 디지털로27길 36, 8층 8**호 내 **호(구로동,이스페이스)</t>
    <phoneticPr fontId="4" type="noConversion"/>
  </si>
  <si>
    <t>인천광역시 남동구 호구포로 803, 2**2동 1**4호 (구월동 롯데캐슬아파트)</t>
    <phoneticPr fontId="4" type="noConversion"/>
  </si>
  <si>
    <t>농협은행주식회사</t>
  </si>
  <si>
    <t>주식회사*****</t>
    <phoneticPr fontId="4" type="noConversion"/>
  </si>
  <si>
    <t>인천광역시 중구 운남로 166(운남동)(하인천지점)</t>
    <phoneticPr fontId="4" type="noConversion"/>
  </si>
  <si>
    <t>경기도 부천시 도약로 206, 2**동 9**호</t>
    <phoneticPr fontId="4" type="noConversion"/>
  </si>
  <si>
    <t>인천광역시 연수구 송도문화로 28번길 27, 2**동 2**4호</t>
    <phoneticPr fontId="4" type="noConversion"/>
  </si>
  <si>
    <t xml:space="preserve">인천광역시 연수구 송도문화로 28번길 27, 2**동 2**4호 </t>
    <phoneticPr fontId="4" type="noConversion"/>
  </si>
  <si>
    <t xml:space="preserve">경기도 광명시 양지로 16, 1**동 3**4호 </t>
    <phoneticPr fontId="4" type="noConversion"/>
  </si>
  <si>
    <t>인천광역시 중구 운서4로 18, 1**동 **1호</t>
    <phoneticPr fontId="4" type="noConversion"/>
  </si>
  <si>
    <t xml:space="preserve">인천광역시 중구 모랫말로16번길 **-47, **2호 </t>
    <phoneticPr fontId="4" type="noConversion"/>
  </si>
  <si>
    <t>인천광역시 서구 봉화로 18, 1**동 **2호</t>
    <phoneticPr fontId="4" type="noConversion"/>
  </si>
  <si>
    <t>강원특별자치도 횡성군 청일면 청일로737번길 **-**</t>
    <phoneticPr fontId="4" type="noConversion"/>
  </si>
  <si>
    <t xml:space="preserve">인천광역시 중구 마장포로 12 </t>
    <phoneticPr fontId="4" type="noConversion"/>
  </si>
  <si>
    <t>인천광역시 중구 하늘별빛로 86, 9**동 **02호</t>
    <phoneticPr fontId="4" type="noConversion"/>
  </si>
  <si>
    <t>인천광역시 중구 신도시북로43번길 32, 2**동 **4호</t>
    <phoneticPr fontId="4" type="noConversion"/>
  </si>
  <si>
    <t>박*규</t>
    <phoneticPr fontId="4" type="noConversion"/>
  </si>
  <si>
    <t>이*훈</t>
    <phoneticPr fontId="4" type="noConversion"/>
  </si>
  <si>
    <t>김*경</t>
    <phoneticPr fontId="4" type="noConversion"/>
  </si>
  <si>
    <t>유*광</t>
    <phoneticPr fontId="4" type="noConversion"/>
  </si>
  <si>
    <t>박*철</t>
    <phoneticPr fontId="4" type="noConversion"/>
  </si>
  <si>
    <t>이*환</t>
    <phoneticPr fontId="4" type="noConversion"/>
  </si>
  <si>
    <t>이*범</t>
    <phoneticPr fontId="4" type="noConversion"/>
  </si>
  <si>
    <t>신*현</t>
    <phoneticPr fontId="4" type="noConversion"/>
  </si>
  <si>
    <t>최*영</t>
    <phoneticPr fontId="4" type="noConversion"/>
  </si>
  <si>
    <t>최*언</t>
    <phoneticPr fontId="4" type="noConversion"/>
  </si>
  <si>
    <t>김*연</t>
    <phoneticPr fontId="4" type="noConversion"/>
  </si>
  <si>
    <t>우*국</t>
    <phoneticPr fontId="4" type="noConversion"/>
  </si>
  <si>
    <t>인천광역시 중구</t>
  </si>
  <si>
    <t>인천광역시 부평구 산곡동 26-20</t>
  </si>
  <si>
    <t>인천광역시 남동구 장승로 28(만수동)
인천광역시 남동구 장승로 28(만수동)</t>
  </si>
  <si>
    <t>인천광역시 강화군 강화읍 강화대로 376
인천광역시 강화군 강화읍 강화대로 376</t>
  </si>
  <si>
    <t>산곡1동새마을금고</t>
  </si>
  <si>
    <t>남동농업협동조합
남동농업협동조합</t>
  </si>
  <si>
    <t>근저당권자
지상권자</t>
  </si>
  <si>
    <t>근저당권설정
지상권설정</t>
  </si>
  <si>
    <t>산371</t>
    <phoneticPr fontId="4" type="noConversion"/>
  </si>
  <si>
    <t>1172-8</t>
    <phoneticPr fontId="4" type="noConversion"/>
  </si>
  <si>
    <t>1172-7</t>
    <phoneticPr fontId="4" type="noConversion"/>
  </si>
  <si>
    <t>1172-2</t>
    <phoneticPr fontId="4" type="noConversion"/>
  </si>
  <si>
    <t>1175-29</t>
    <phoneticPr fontId="4" type="noConversion"/>
  </si>
  <si>
    <t>1172-23</t>
    <phoneticPr fontId="4" type="noConversion"/>
  </si>
  <si>
    <t>1175-23</t>
    <phoneticPr fontId="4" type="noConversion"/>
  </si>
  <si>
    <t>1168-14</t>
    <phoneticPr fontId="4" type="noConversion"/>
  </si>
  <si>
    <t>1167-2</t>
    <phoneticPr fontId="4" type="noConversion"/>
  </si>
  <si>
    <t>1167-3</t>
    <phoneticPr fontId="4" type="noConversion"/>
  </si>
  <si>
    <t>1167-5</t>
    <phoneticPr fontId="4" type="noConversion"/>
  </si>
  <si>
    <t>산372</t>
    <phoneticPr fontId="4" type="noConversion"/>
  </si>
  <si>
    <t>1167-6</t>
    <phoneticPr fontId="4" type="noConversion"/>
  </si>
  <si>
    <t>1167-4</t>
    <phoneticPr fontId="4" type="noConversion"/>
  </si>
  <si>
    <t>1165-6</t>
    <phoneticPr fontId="4" type="noConversion"/>
  </si>
  <si>
    <t>1165-7</t>
    <phoneticPr fontId="4" type="noConversion"/>
  </si>
  <si>
    <t>서울특별시 중구 통일로 120 (충정로1가)(광명시지부)</t>
    <phoneticPr fontId="4" type="noConversion"/>
  </si>
  <si>
    <t>인천광역시 계양구 계양문화로 142, 3**동 **1호</t>
    <phoneticPr fontId="4" type="noConversion"/>
  </si>
  <si>
    <t>공</t>
    <phoneticPr fontId="4" type="noConversion"/>
  </si>
  <si>
    <t>전</t>
    <phoneticPr fontId="4" type="noConversion"/>
  </si>
  <si>
    <t>사</t>
    <phoneticPr fontId="4" type="noConversion"/>
  </si>
  <si>
    <t>답</t>
    <phoneticPr fontId="4" type="noConversion"/>
  </si>
  <si>
    <t>국</t>
    <phoneticPr fontId="4" type="noConversion"/>
  </si>
  <si>
    <t>소유자별</t>
    <phoneticPr fontId="4" type="noConversion"/>
  </si>
  <si>
    <t>합</t>
    <phoneticPr fontId="12" type="noConversion"/>
  </si>
  <si>
    <t>필지수</t>
    <phoneticPr fontId="4" type="noConversion"/>
  </si>
  <si>
    <t>면적</t>
    <phoneticPr fontId="12" type="noConversion"/>
  </si>
  <si>
    <t>구성비</t>
    <phoneticPr fontId="4" type="noConversion"/>
  </si>
  <si>
    <t>지목별</t>
    <phoneticPr fontId="4" type="noConversion"/>
  </si>
  <si>
    <t>구</t>
    <phoneticPr fontId="4" type="noConversion"/>
  </si>
  <si>
    <t>대</t>
    <phoneticPr fontId="4" type="noConversion"/>
  </si>
  <si>
    <t>도</t>
    <phoneticPr fontId="4" type="noConversion"/>
  </si>
  <si>
    <t>원</t>
    <phoneticPr fontId="4" type="noConversion"/>
  </si>
  <si>
    <t>면적</t>
    <phoneticPr fontId="4" type="noConversion"/>
  </si>
  <si>
    <t>임</t>
    <phoneticPr fontId="4" type="noConversion"/>
  </si>
  <si>
    <t>잡</t>
    <phoneticPr fontId="4" type="noConversion"/>
  </si>
  <si>
    <t>구분</t>
    <phoneticPr fontId="4" type="noConversion"/>
  </si>
  <si>
    <t>임(임야)</t>
    <phoneticPr fontId="4" type="noConversion"/>
  </si>
  <si>
    <t>천(하천)</t>
    <phoneticPr fontId="4" type="noConversion"/>
  </si>
  <si>
    <t>구(구거)</t>
    <phoneticPr fontId="4" type="noConversion"/>
  </si>
  <si>
    <t>대(대지)</t>
    <phoneticPr fontId="4" type="noConversion"/>
  </si>
  <si>
    <t>도(도로)</t>
    <phoneticPr fontId="4" type="noConversion"/>
  </si>
  <si>
    <t>유,원(유원지)</t>
    <phoneticPr fontId="4" type="noConversion"/>
  </si>
  <si>
    <t>잡(잡종지)</t>
    <phoneticPr fontId="4" type="noConversion"/>
  </si>
  <si>
    <t>기타</t>
    <phoneticPr fontId="4" type="noConversion"/>
  </si>
  <si>
    <t>계</t>
    <phoneticPr fontId="4" type="noConversion"/>
  </si>
  <si>
    <t>편입용지</t>
    <phoneticPr fontId="4" type="noConversion"/>
  </si>
  <si>
    <t>사유지</t>
    <phoneticPr fontId="4" type="noConversion"/>
  </si>
  <si>
    <t>면적(m2)</t>
    <phoneticPr fontId="4" type="noConversion"/>
  </si>
  <si>
    <t>국유지</t>
    <phoneticPr fontId="4" type="noConversion"/>
  </si>
  <si>
    <t>공유지</t>
    <phoneticPr fontId="4" type="noConversion"/>
  </si>
  <si>
    <t>합계</t>
    <phoneticPr fontId="4" type="noConversion"/>
  </si>
  <si>
    <t>비고</t>
    <phoneticPr fontId="4" type="noConversion"/>
  </si>
  <si>
    <t xml:space="preserve"> 사 업 명 : 마당개 진입도로 개설공사</t>
    <phoneticPr fontId="4" type="noConversion"/>
  </si>
  <si>
    <t>사 업 명 : 마당개 진입도로 개설공사</t>
    <phoneticPr fontId="4" type="noConversion"/>
  </si>
  <si>
    <t>공부면적(㎡)</t>
    <phoneticPr fontId="5" type="noConversion"/>
  </si>
  <si>
    <t>편입면적(㎡)</t>
    <phoneticPr fontId="5" type="noConversion"/>
  </si>
  <si>
    <t>토 지 조 서</t>
    <phoneticPr fontId="5" type="noConversion"/>
  </si>
  <si>
    <t>토지조서 집계표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</si>
</sst>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name val="바탕체"/>
      <family val="1"/>
      <charset val="129"/>
    </font>
    <font>
      <sz val="9"/>
      <color theme="1"/>
      <name val="굴림체"/>
      <family val="3"/>
      <charset val="129"/>
    </font>
    <font>
      <sz val="9"/>
      <color rgb="FFFF0000"/>
      <name val="굴림체"/>
      <family val="3"/>
      <charset val="129"/>
    </font>
    <font>
      <sz val="10"/>
      <name val="Times New Roman"/>
      <family val="1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rgb="FFFF0000"/>
      <name val="-윤고딕120"/>
      <family val="1"/>
      <charset val="129"/>
    </font>
    <font>
      <sz val="11"/>
      <color rgb="FF000000"/>
      <name val="-윤고딕120"/>
      <family val="1"/>
      <charset val="129"/>
    </font>
    <font>
      <sz val="8"/>
      <color theme="1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</cellStyleXfs>
  <cellXfs count="97">
    <xf numFmtId="0" fontId="0" fillId="0" borderId="0" xfId="0">
      <alignment vertical="center"/>
    </xf>
    <xf numFmtId="0" fontId="6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/>
    <xf numFmtId="0" fontId="6" fillId="0" borderId="6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9" xfId="0" applyFont="1" applyBorder="1" applyAlignment="1">
      <alignment horizontal="center" vertical="center"/>
    </xf>
    <xf numFmtId="41" fontId="6" fillId="0" borderId="6" xfId="0" applyNumberFormat="1" applyFont="1" applyBorder="1" applyAlignment="1">
      <alignment horizontal="center" vertical="center"/>
    </xf>
    <xf numFmtId="41" fontId="8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1" fontId="1" fillId="0" borderId="0" xfId="1" applyFont="1" applyFill="1" applyBorder="1" applyAlignment="1">
      <alignment horizontal="center" vertical="center"/>
    </xf>
    <xf numFmtId="41" fontId="21" fillId="0" borderId="2" xfId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2" xfId="0" applyNumberFormat="1" applyBorder="1" applyAlignment="1">
      <alignment horizontal="center" vertical="center"/>
    </xf>
    <xf numFmtId="41" fontId="13" fillId="0" borderId="2" xfId="1" applyFont="1" applyBorder="1" applyAlignment="1">
      <alignment horizontal="center" vertical="center"/>
    </xf>
    <xf numFmtId="41" fontId="2" fillId="0" borderId="2" xfId="1" applyFont="1" applyBorder="1" applyAlignment="1">
      <alignment horizontal="center" vertical="center"/>
    </xf>
    <xf numFmtId="41" fontId="2" fillId="0" borderId="2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41" fontId="14" fillId="0" borderId="16" xfId="1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readingOrder="1"/>
    </xf>
    <xf numFmtId="0" fontId="0" fillId="0" borderId="8" xfId="0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6" fillId="0" borderId="18" xfId="0" applyFont="1" applyBorder="1" applyAlignment="1">
      <alignment horizontal="left" vertical="center" readingOrder="1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readingOrder="1"/>
    </xf>
    <xf numFmtId="0" fontId="7" fillId="0" borderId="2" xfId="0" applyFont="1" applyBorder="1" applyAlignment="1"/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1" fontId="10" fillId="0" borderId="2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>
      <alignment vertical="center"/>
    </xf>
    <xf numFmtId="41" fontId="15" fillId="0" borderId="2" xfId="0" applyNumberFormat="1" applyFont="1" applyBorder="1">
      <alignment vertical="center"/>
    </xf>
    <xf numFmtId="41" fontId="14" fillId="0" borderId="2" xfId="0" applyNumberFormat="1" applyFont="1" applyBorder="1">
      <alignment vertical="center"/>
    </xf>
    <xf numFmtId="0" fontId="10" fillId="0" borderId="8" xfId="3" applyFont="1" applyFill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center" vertical="center" wrapText="1"/>
    </xf>
    <xf numFmtId="41" fontId="16" fillId="0" borderId="2" xfId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center" vertical="center" wrapText="1"/>
    </xf>
    <xf numFmtId="41" fontId="0" fillId="0" borderId="0" xfId="1" applyFont="1" applyFill="1" applyAlignment="1">
      <alignment horizontal="center" vertical="center"/>
    </xf>
    <xf numFmtId="41" fontId="0" fillId="0" borderId="0" xfId="1" applyFont="1" applyFill="1">
      <alignment vertical="center"/>
    </xf>
    <xf numFmtId="41" fontId="2" fillId="0" borderId="0" xfId="1" applyFont="1" applyFill="1">
      <alignment vertical="center"/>
    </xf>
    <xf numFmtId="41" fontId="2" fillId="0" borderId="0" xfId="1" applyFont="1" applyFill="1" applyAlignment="1">
      <alignment horizontal="center" vertical="center"/>
    </xf>
    <xf numFmtId="0" fontId="10" fillId="0" borderId="3" xfId="3" applyFont="1" applyFill="1" applyBorder="1" applyAlignment="1">
      <alignment horizontal="center" vertical="center" wrapText="1"/>
    </xf>
    <xf numFmtId="41" fontId="10" fillId="0" borderId="3" xfId="1" applyFont="1" applyFill="1" applyBorder="1" applyAlignment="1">
      <alignment horizontal="center" vertical="center" wrapText="1"/>
    </xf>
    <xf numFmtId="41" fontId="16" fillId="0" borderId="3" xfId="1" applyFont="1" applyFill="1" applyBorder="1" applyAlignment="1">
      <alignment horizontal="center" vertical="center" wrapText="1"/>
    </xf>
    <xf numFmtId="41" fontId="11" fillId="0" borderId="3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41" fontId="17" fillId="0" borderId="2" xfId="1" applyFont="1" applyFill="1" applyBorder="1" applyAlignment="1">
      <alignment horizontal="center" vertical="center"/>
    </xf>
    <xf numFmtId="41" fontId="24" fillId="0" borderId="2" xfId="1" applyFont="1" applyFill="1" applyBorder="1" applyAlignment="1">
      <alignment horizontal="center" vertical="center"/>
    </xf>
    <xf numFmtId="41" fontId="18" fillId="0" borderId="0" xfId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wrapText="1"/>
    </xf>
    <xf numFmtId="41" fontId="10" fillId="0" borderId="6" xfId="1" applyFont="1" applyFill="1" applyBorder="1" applyAlignment="1">
      <alignment horizontal="center" vertical="center" wrapText="1"/>
    </xf>
    <xf numFmtId="41" fontId="16" fillId="0" borderId="6" xfId="1" applyFont="1" applyFill="1" applyBorder="1" applyAlignment="1">
      <alignment horizontal="center" vertical="center" wrapText="1"/>
    </xf>
    <xf numFmtId="41" fontId="11" fillId="0" borderId="6" xfId="1" applyFont="1" applyFill="1" applyBorder="1" applyAlignment="1">
      <alignment horizontal="center" vertical="center" wrapText="1"/>
    </xf>
    <xf numFmtId="41" fontId="17" fillId="0" borderId="2" xfId="1" applyFont="1" applyFill="1" applyBorder="1" applyAlignment="1">
      <alignment vertical="center"/>
    </xf>
    <xf numFmtId="176" fontId="17" fillId="0" borderId="2" xfId="2" applyNumberFormat="1" applyFont="1" applyFill="1" applyBorder="1" applyAlignment="1">
      <alignment vertical="center"/>
    </xf>
    <xf numFmtId="9" fontId="18" fillId="0" borderId="0" xfId="2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3" fontId="19" fillId="0" borderId="0" xfId="0" applyNumberFormat="1" applyFont="1" applyFill="1" applyAlignment="1">
      <alignment horizontal="center" vertical="center" wrapText="1"/>
    </xf>
    <xf numFmtId="3" fontId="20" fillId="0" borderId="0" xfId="0" applyNumberFormat="1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center" vertical="center" wrapText="1"/>
    </xf>
    <xf numFmtId="41" fontId="10" fillId="0" borderId="7" xfId="1" applyFont="1" applyFill="1" applyBorder="1" applyAlignment="1">
      <alignment horizontal="center" vertical="center" wrapText="1"/>
    </xf>
    <xf numFmtId="41" fontId="16" fillId="0" borderId="7" xfId="1" applyFont="1" applyFill="1" applyBorder="1" applyAlignment="1">
      <alignment horizontal="center" vertical="center" wrapText="1"/>
    </xf>
    <xf numFmtId="41" fontId="11" fillId="0" borderId="7" xfId="1" applyFont="1" applyFill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center" vertical="center" wrapText="1"/>
    </xf>
    <xf numFmtId="41" fontId="10" fillId="0" borderId="2" xfId="1" applyFont="1" applyFill="1" applyBorder="1" applyAlignment="1">
      <alignment horizontal="center" vertical="center" wrapText="1"/>
    </xf>
    <xf numFmtId="41" fontId="16" fillId="0" borderId="2" xfId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10" fillId="0" borderId="2" xfId="3" quotePrefix="1" applyFont="1" applyFill="1" applyBorder="1" applyAlignment="1">
      <alignment horizontal="center" vertical="center" wrapText="1"/>
    </xf>
  </cellXfs>
  <cellStyles count="4">
    <cellStyle name="백분율" xfId="2" builtinId="5"/>
    <cellStyle name="쉼표 [0]" xfId="1" builtinId="6"/>
    <cellStyle name="표준" xfId="0" builtinId="0"/>
    <cellStyle name="표준_용지조서(1)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zoomScale="85" zoomScaleNormal="85" workbookViewId="0">
      <selection activeCell="A2" sqref="A2"/>
    </sheetView>
  </sheetViews>
  <sheetFormatPr defaultRowHeight="16.5"/>
  <cols>
    <col min="1" max="1" width="12.75" bestFit="1" customWidth="1"/>
    <col min="3" max="10" width="10.375" customWidth="1"/>
  </cols>
  <sheetData>
    <row r="1" spans="1:11" ht="38.25">
      <c r="A1" s="35" t="s">
        <v>427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24" customHeight="1" thickBot="1">
      <c r="A2" t="s">
        <v>422</v>
      </c>
      <c r="C2" s="15"/>
      <c r="D2" s="15"/>
      <c r="E2" s="15"/>
      <c r="F2" s="15"/>
      <c r="G2" s="15"/>
      <c r="H2" s="15"/>
      <c r="I2" s="15"/>
      <c r="J2" s="15"/>
    </row>
    <row r="3" spans="1:11" s="16" customFormat="1" ht="21.75" customHeight="1">
      <c r="A3" s="39" t="s">
        <v>405</v>
      </c>
      <c r="B3" s="32"/>
      <c r="C3" s="32" t="s">
        <v>415</v>
      </c>
      <c r="D3" s="32"/>
      <c r="E3" s="32"/>
      <c r="F3" s="32"/>
      <c r="G3" s="32"/>
      <c r="H3" s="32"/>
      <c r="I3" s="32" t="s">
        <v>420</v>
      </c>
      <c r="J3" s="32"/>
      <c r="K3" s="33" t="s">
        <v>421</v>
      </c>
    </row>
    <row r="4" spans="1:11" s="16" customFormat="1" ht="21.75" customHeight="1">
      <c r="A4" s="37"/>
      <c r="B4" s="31"/>
      <c r="C4" s="31" t="s">
        <v>416</v>
      </c>
      <c r="D4" s="31"/>
      <c r="E4" s="31" t="s">
        <v>418</v>
      </c>
      <c r="F4" s="31"/>
      <c r="G4" s="31" t="s">
        <v>419</v>
      </c>
      <c r="H4" s="31"/>
      <c r="I4" s="31"/>
      <c r="J4" s="31"/>
      <c r="K4" s="34"/>
    </row>
    <row r="5" spans="1:11" s="16" customFormat="1" ht="21.75" customHeight="1">
      <c r="A5" s="37"/>
      <c r="B5" s="31"/>
      <c r="C5" s="17" t="s">
        <v>394</v>
      </c>
      <c r="D5" s="17" t="s">
        <v>417</v>
      </c>
      <c r="E5" s="17" t="s">
        <v>394</v>
      </c>
      <c r="F5" s="17" t="s">
        <v>417</v>
      </c>
      <c r="G5" s="17" t="s">
        <v>394</v>
      </c>
      <c r="H5" s="17" t="s">
        <v>417</v>
      </c>
      <c r="I5" s="17" t="s">
        <v>394</v>
      </c>
      <c r="J5" s="17" t="s">
        <v>417</v>
      </c>
      <c r="K5" s="34"/>
    </row>
    <row r="6" spans="1:11" s="10" customFormat="1" ht="27" customHeight="1">
      <c r="A6" s="36" t="s">
        <v>388</v>
      </c>
      <c r="B6" s="18" t="s">
        <v>9</v>
      </c>
      <c r="C6" s="18">
        <v>28</v>
      </c>
      <c r="D6" s="20">
        <v>2833</v>
      </c>
      <c r="E6" s="18"/>
      <c r="F6" s="20"/>
      <c r="G6" s="18">
        <v>4</v>
      </c>
      <c r="H6" s="20">
        <v>368</v>
      </c>
      <c r="I6" s="18">
        <f>C6+E6+G6</f>
        <v>32</v>
      </c>
      <c r="J6" s="21">
        <f>D6+F6+H6</f>
        <v>3201</v>
      </c>
      <c r="K6" s="25"/>
    </row>
    <row r="7" spans="1:11" s="10" customFormat="1" ht="27" customHeight="1">
      <c r="A7" s="36"/>
      <c r="B7" s="19" t="s">
        <v>10</v>
      </c>
      <c r="C7" s="19">
        <v>28</v>
      </c>
      <c r="D7" s="23">
        <v>2832</v>
      </c>
      <c r="E7" s="19"/>
      <c r="F7" s="23"/>
      <c r="G7" s="19">
        <v>4</v>
      </c>
      <c r="H7" s="23">
        <v>368</v>
      </c>
      <c r="I7" s="19">
        <f t="shared" ref="I7:I23" si="0">C7+E7+G7</f>
        <v>32</v>
      </c>
      <c r="J7" s="24">
        <f t="shared" ref="J7:J25" si="1">D7+F7+H7</f>
        <v>3200</v>
      </c>
      <c r="K7" s="26"/>
    </row>
    <row r="8" spans="1:11" s="10" customFormat="1" ht="27" customHeight="1">
      <c r="A8" s="36" t="s">
        <v>390</v>
      </c>
      <c r="B8" s="18" t="s">
        <v>9</v>
      </c>
      <c r="C8" s="18">
        <v>7</v>
      </c>
      <c r="D8" s="20">
        <v>847</v>
      </c>
      <c r="E8" s="18"/>
      <c r="F8" s="20"/>
      <c r="G8" s="18">
        <v>4</v>
      </c>
      <c r="H8" s="20">
        <v>63</v>
      </c>
      <c r="I8" s="18">
        <f t="shared" si="0"/>
        <v>11</v>
      </c>
      <c r="J8" s="21">
        <f t="shared" si="1"/>
        <v>910</v>
      </c>
      <c r="K8" s="25"/>
    </row>
    <row r="9" spans="1:11" s="10" customFormat="1" ht="27" customHeight="1">
      <c r="A9" s="36"/>
      <c r="B9" s="19" t="s">
        <v>10</v>
      </c>
      <c r="C9" s="19">
        <v>7</v>
      </c>
      <c r="D9" s="23">
        <v>847</v>
      </c>
      <c r="E9" s="19"/>
      <c r="F9" s="23"/>
      <c r="G9" s="19">
        <v>4</v>
      </c>
      <c r="H9" s="23">
        <v>63</v>
      </c>
      <c r="I9" s="19">
        <f t="shared" si="0"/>
        <v>11</v>
      </c>
      <c r="J9" s="24">
        <f t="shared" si="1"/>
        <v>910</v>
      </c>
      <c r="K9" s="26"/>
    </row>
    <row r="10" spans="1:11" s="10" customFormat="1" ht="27" customHeight="1">
      <c r="A10" s="36" t="s">
        <v>406</v>
      </c>
      <c r="B10" s="18" t="s">
        <v>9</v>
      </c>
      <c r="C10" s="18">
        <v>7</v>
      </c>
      <c r="D10" s="20">
        <v>349</v>
      </c>
      <c r="E10" s="18"/>
      <c r="F10" s="20"/>
      <c r="G10" s="18"/>
      <c r="H10" s="20"/>
      <c r="I10" s="18">
        <f t="shared" si="0"/>
        <v>7</v>
      </c>
      <c r="J10" s="21">
        <f t="shared" si="1"/>
        <v>349</v>
      </c>
      <c r="K10" s="25"/>
    </row>
    <row r="11" spans="1:11" s="10" customFormat="1" ht="27" customHeight="1">
      <c r="A11" s="36"/>
      <c r="B11" s="19" t="s">
        <v>10</v>
      </c>
      <c r="C11" s="19">
        <v>7</v>
      </c>
      <c r="D11" s="23">
        <v>349</v>
      </c>
      <c r="E11" s="19"/>
      <c r="F11" s="23"/>
      <c r="G11" s="19"/>
      <c r="H11" s="23"/>
      <c r="I11" s="19">
        <f t="shared" si="0"/>
        <v>7</v>
      </c>
      <c r="J11" s="24">
        <f t="shared" si="1"/>
        <v>349</v>
      </c>
      <c r="K11" s="26"/>
    </row>
    <row r="12" spans="1:11" s="10" customFormat="1" ht="27" customHeight="1">
      <c r="A12" s="36" t="s">
        <v>407</v>
      </c>
      <c r="B12" s="18" t="s">
        <v>9</v>
      </c>
      <c r="C12" s="18"/>
      <c r="D12" s="20"/>
      <c r="E12" s="18"/>
      <c r="F12" s="20"/>
      <c r="G12" s="18"/>
      <c r="H12" s="20"/>
      <c r="I12" s="18"/>
      <c r="J12" s="21">
        <f t="shared" si="1"/>
        <v>0</v>
      </c>
      <c r="K12" s="25"/>
    </row>
    <row r="13" spans="1:11" s="10" customFormat="1" ht="27" customHeight="1">
      <c r="A13" s="36"/>
      <c r="B13" s="19" t="s">
        <v>10</v>
      </c>
      <c r="C13" s="19"/>
      <c r="D13" s="23"/>
      <c r="E13" s="19"/>
      <c r="F13" s="23"/>
      <c r="G13" s="19"/>
      <c r="H13" s="23"/>
      <c r="I13" s="19"/>
      <c r="J13" s="24">
        <f t="shared" si="1"/>
        <v>0</v>
      </c>
      <c r="K13" s="26"/>
    </row>
    <row r="14" spans="1:11" s="10" customFormat="1" ht="27" customHeight="1">
      <c r="A14" s="36" t="s">
        <v>408</v>
      </c>
      <c r="B14" s="18" t="s">
        <v>9</v>
      </c>
      <c r="C14" s="18"/>
      <c r="D14" s="20"/>
      <c r="E14" s="18">
        <v>2</v>
      </c>
      <c r="F14" s="20">
        <v>895</v>
      </c>
      <c r="G14" s="18"/>
      <c r="H14" s="20"/>
      <c r="I14" s="18">
        <f t="shared" si="0"/>
        <v>2</v>
      </c>
      <c r="J14" s="21">
        <f t="shared" si="1"/>
        <v>895</v>
      </c>
      <c r="K14" s="25"/>
    </row>
    <row r="15" spans="1:11" s="10" customFormat="1" ht="27" customHeight="1">
      <c r="A15" s="36"/>
      <c r="B15" s="19" t="s">
        <v>10</v>
      </c>
      <c r="C15" s="19"/>
      <c r="D15" s="23"/>
      <c r="E15" s="19">
        <v>2</v>
      </c>
      <c r="F15" s="23">
        <v>895</v>
      </c>
      <c r="G15" s="19"/>
      <c r="H15" s="23"/>
      <c r="I15" s="19">
        <f t="shared" si="0"/>
        <v>2</v>
      </c>
      <c r="J15" s="24">
        <f t="shared" si="1"/>
        <v>895</v>
      </c>
      <c r="K15" s="26"/>
    </row>
    <row r="16" spans="1:11" s="10" customFormat="1" ht="27" customHeight="1">
      <c r="A16" s="36" t="s">
        <v>409</v>
      </c>
      <c r="B16" s="18" t="s">
        <v>9</v>
      </c>
      <c r="C16" s="18">
        <v>22</v>
      </c>
      <c r="D16" s="20">
        <v>1196</v>
      </c>
      <c r="E16" s="18"/>
      <c r="F16" s="20"/>
      <c r="G16" s="18"/>
      <c r="H16" s="20"/>
      <c r="I16" s="18">
        <f t="shared" si="0"/>
        <v>22</v>
      </c>
      <c r="J16" s="21">
        <f t="shared" si="1"/>
        <v>1196</v>
      </c>
      <c r="K16" s="25"/>
    </row>
    <row r="17" spans="1:11" s="10" customFormat="1" ht="27" customHeight="1">
      <c r="A17" s="36"/>
      <c r="B17" s="19" t="s">
        <v>10</v>
      </c>
      <c r="C17" s="19">
        <v>22</v>
      </c>
      <c r="D17" s="23">
        <v>1196</v>
      </c>
      <c r="E17" s="19"/>
      <c r="F17" s="23"/>
      <c r="G17" s="19"/>
      <c r="H17" s="23"/>
      <c r="I17" s="19">
        <f t="shared" si="0"/>
        <v>22</v>
      </c>
      <c r="J17" s="24">
        <f t="shared" si="1"/>
        <v>1196</v>
      </c>
      <c r="K17" s="26"/>
    </row>
    <row r="18" spans="1:11" s="10" customFormat="1" ht="27" customHeight="1">
      <c r="A18" s="36" t="s">
        <v>410</v>
      </c>
      <c r="B18" s="18" t="s">
        <v>9</v>
      </c>
      <c r="C18" s="18">
        <v>24</v>
      </c>
      <c r="D18" s="20">
        <v>1193</v>
      </c>
      <c r="E18" s="18">
        <v>7</v>
      </c>
      <c r="F18" s="20">
        <v>2156</v>
      </c>
      <c r="G18" s="18"/>
      <c r="H18" s="20"/>
      <c r="I18" s="18">
        <f t="shared" si="0"/>
        <v>31</v>
      </c>
      <c r="J18" s="21">
        <f t="shared" si="1"/>
        <v>3349</v>
      </c>
      <c r="K18" s="25"/>
    </row>
    <row r="19" spans="1:11" s="10" customFormat="1" ht="27" customHeight="1">
      <c r="A19" s="36"/>
      <c r="B19" s="19" t="s">
        <v>10</v>
      </c>
      <c r="C19" s="19">
        <v>24</v>
      </c>
      <c r="D19" s="23">
        <v>1193</v>
      </c>
      <c r="E19" s="19">
        <v>7</v>
      </c>
      <c r="F19" s="23">
        <v>2156</v>
      </c>
      <c r="G19" s="19"/>
      <c r="H19" s="23"/>
      <c r="I19" s="19">
        <f t="shared" si="0"/>
        <v>31</v>
      </c>
      <c r="J19" s="24">
        <f t="shared" si="1"/>
        <v>3349</v>
      </c>
      <c r="K19" s="26"/>
    </row>
    <row r="20" spans="1:11" s="10" customFormat="1" ht="27" customHeight="1">
      <c r="A20" s="36" t="s">
        <v>411</v>
      </c>
      <c r="B20" s="18" t="s">
        <v>9</v>
      </c>
      <c r="C20" s="18">
        <v>10</v>
      </c>
      <c r="D20" s="20">
        <v>1220</v>
      </c>
      <c r="E20" s="18"/>
      <c r="F20" s="20"/>
      <c r="G20" s="18"/>
      <c r="H20" s="20"/>
      <c r="I20" s="18">
        <f t="shared" si="0"/>
        <v>10</v>
      </c>
      <c r="J20" s="21">
        <f t="shared" si="1"/>
        <v>1220</v>
      </c>
      <c r="K20" s="25"/>
    </row>
    <row r="21" spans="1:11" s="10" customFormat="1" ht="27" customHeight="1">
      <c r="A21" s="36"/>
      <c r="B21" s="19" t="s">
        <v>10</v>
      </c>
      <c r="C21" s="19">
        <v>10</v>
      </c>
      <c r="D21" s="23">
        <v>1220</v>
      </c>
      <c r="E21" s="19"/>
      <c r="F21" s="23"/>
      <c r="G21" s="19"/>
      <c r="H21" s="23"/>
      <c r="I21" s="19">
        <f t="shared" si="0"/>
        <v>10</v>
      </c>
      <c r="J21" s="24">
        <f t="shared" si="1"/>
        <v>1220</v>
      </c>
      <c r="K21" s="26"/>
    </row>
    <row r="22" spans="1:11" s="10" customFormat="1" ht="27" customHeight="1">
      <c r="A22" s="36" t="s">
        <v>412</v>
      </c>
      <c r="B22" s="18" t="s">
        <v>9</v>
      </c>
      <c r="C22" s="18"/>
      <c r="D22" s="20"/>
      <c r="E22" s="18">
        <v>1</v>
      </c>
      <c r="F22" s="20">
        <v>3</v>
      </c>
      <c r="G22" s="18"/>
      <c r="H22" s="20"/>
      <c r="I22" s="18">
        <f t="shared" si="0"/>
        <v>1</v>
      </c>
      <c r="J22" s="21">
        <f t="shared" si="1"/>
        <v>3</v>
      </c>
      <c r="K22" s="25"/>
    </row>
    <row r="23" spans="1:11" s="10" customFormat="1" ht="27" customHeight="1">
      <c r="A23" s="36"/>
      <c r="B23" s="19" t="s">
        <v>10</v>
      </c>
      <c r="C23" s="19"/>
      <c r="D23" s="23"/>
      <c r="E23" s="19">
        <v>1</v>
      </c>
      <c r="F23" s="23">
        <v>3</v>
      </c>
      <c r="G23" s="19"/>
      <c r="H23" s="23"/>
      <c r="I23" s="19">
        <f t="shared" si="0"/>
        <v>1</v>
      </c>
      <c r="J23" s="24">
        <f t="shared" si="1"/>
        <v>3</v>
      </c>
      <c r="K23" s="26"/>
    </row>
    <row r="24" spans="1:11" s="10" customFormat="1" ht="27" customHeight="1">
      <c r="A24" s="36" t="s">
        <v>413</v>
      </c>
      <c r="B24" s="18" t="s">
        <v>9</v>
      </c>
      <c r="C24" s="18"/>
      <c r="D24" s="20"/>
      <c r="E24" s="18"/>
      <c r="F24" s="20"/>
      <c r="G24" s="18"/>
      <c r="H24" s="20"/>
      <c r="I24" s="18"/>
      <c r="J24" s="21">
        <f t="shared" si="1"/>
        <v>0</v>
      </c>
      <c r="K24" s="25"/>
    </row>
    <row r="25" spans="1:11" s="10" customFormat="1" ht="27" customHeight="1">
      <c r="A25" s="36"/>
      <c r="B25" s="19" t="s">
        <v>10</v>
      </c>
      <c r="C25" s="19"/>
      <c r="D25" s="23"/>
      <c r="E25" s="19"/>
      <c r="F25" s="23"/>
      <c r="G25" s="19"/>
      <c r="H25" s="23"/>
      <c r="I25" s="19"/>
      <c r="J25" s="24">
        <f t="shared" si="1"/>
        <v>0</v>
      </c>
      <c r="K25" s="26"/>
    </row>
    <row r="26" spans="1:11" s="10" customFormat="1" ht="27" customHeight="1">
      <c r="A26" s="37" t="s">
        <v>414</v>
      </c>
      <c r="B26" s="17" t="s">
        <v>9</v>
      </c>
      <c r="C26" s="17">
        <f t="shared" ref="C26:J27" si="2">C6+C8+C10+C12+C14+C16+C18+C20+C22+C24</f>
        <v>98</v>
      </c>
      <c r="D26" s="22">
        <f t="shared" si="2"/>
        <v>7638</v>
      </c>
      <c r="E26" s="17">
        <f t="shared" si="2"/>
        <v>10</v>
      </c>
      <c r="F26" s="22">
        <f t="shared" si="2"/>
        <v>3054</v>
      </c>
      <c r="G26" s="17">
        <f t="shared" si="2"/>
        <v>8</v>
      </c>
      <c r="H26" s="22">
        <f t="shared" si="2"/>
        <v>431</v>
      </c>
      <c r="I26" s="17">
        <f t="shared" si="2"/>
        <v>116</v>
      </c>
      <c r="J26" s="22">
        <f t="shared" si="2"/>
        <v>11123</v>
      </c>
      <c r="K26" s="27"/>
    </row>
    <row r="27" spans="1:11" s="10" customFormat="1" ht="27" customHeight="1" thickBot="1">
      <c r="A27" s="38"/>
      <c r="B27" s="28" t="s">
        <v>10</v>
      </c>
      <c r="C27" s="28">
        <f t="shared" si="2"/>
        <v>98</v>
      </c>
      <c r="D27" s="29">
        <f t="shared" si="2"/>
        <v>7637</v>
      </c>
      <c r="E27" s="28">
        <f t="shared" si="2"/>
        <v>10</v>
      </c>
      <c r="F27" s="29">
        <f t="shared" si="2"/>
        <v>3054</v>
      </c>
      <c r="G27" s="28">
        <f t="shared" si="2"/>
        <v>8</v>
      </c>
      <c r="H27" s="29">
        <f t="shared" si="2"/>
        <v>431</v>
      </c>
      <c r="I27" s="28">
        <f t="shared" si="2"/>
        <v>116</v>
      </c>
      <c r="J27" s="29">
        <f t="shared" si="2"/>
        <v>11122</v>
      </c>
      <c r="K27" s="30"/>
    </row>
  </sheetData>
  <mergeCells count="19">
    <mergeCell ref="A18:A19"/>
    <mergeCell ref="A20:A21"/>
    <mergeCell ref="A22:A23"/>
    <mergeCell ref="A24:A25"/>
    <mergeCell ref="A26:A27"/>
    <mergeCell ref="G4:H4"/>
    <mergeCell ref="I3:J4"/>
    <mergeCell ref="K3:K5"/>
    <mergeCell ref="A1:K1"/>
    <mergeCell ref="A16:A17"/>
    <mergeCell ref="A6:A7"/>
    <mergeCell ref="A8:A9"/>
    <mergeCell ref="A10:A11"/>
    <mergeCell ref="A12:A13"/>
    <mergeCell ref="A14:A15"/>
    <mergeCell ref="A3:B5"/>
    <mergeCell ref="C3:H3"/>
    <mergeCell ref="C4:D4"/>
    <mergeCell ref="E4:F4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62"/>
  <sheetViews>
    <sheetView tabSelected="1" view="pageBreakPreview" zoomScaleNormal="85" zoomScaleSheetLayoutView="100" workbookViewId="0">
      <selection activeCell="J131" sqref="J131"/>
    </sheetView>
  </sheetViews>
  <sheetFormatPr defaultRowHeight="16.5"/>
  <cols>
    <col min="1" max="1" width="5.375" bestFit="1" customWidth="1"/>
    <col min="2" max="2" width="6.375" bestFit="1" customWidth="1"/>
    <col min="3" max="3" width="12.75" customWidth="1"/>
    <col min="4" max="4" width="6" bestFit="1" customWidth="1"/>
    <col min="5" max="5" width="11.875" bestFit="1" customWidth="1"/>
    <col min="6" max="7" width="9.375" bestFit="1" customWidth="1"/>
    <col min="8" max="8" width="43" bestFit="1" customWidth="1"/>
    <col min="9" max="9" width="16.625" customWidth="1"/>
    <col min="10" max="10" width="57.5" customWidth="1"/>
    <col min="11" max="11" width="15.875" customWidth="1"/>
    <col min="12" max="12" width="12.125" customWidth="1"/>
    <col min="13" max="13" width="14.5" customWidth="1"/>
  </cols>
  <sheetData>
    <row r="1" spans="1:26" ht="38.25">
      <c r="A1" s="46" t="s">
        <v>426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26" ht="20.25" customHeight="1">
      <c r="A2" s="40" t="s">
        <v>423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26">
      <c r="A3" s="45" t="s">
        <v>0</v>
      </c>
      <c r="B3" s="45" t="s">
        <v>1</v>
      </c>
      <c r="C3" s="45" t="s">
        <v>2</v>
      </c>
      <c r="D3" s="45" t="s">
        <v>3</v>
      </c>
      <c r="E3" s="48" t="s">
        <v>424</v>
      </c>
      <c r="F3" s="50" t="s">
        <v>425</v>
      </c>
      <c r="G3" s="51"/>
      <c r="H3" s="45" t="s">
        <v>4</v>
      </c>
      <c r="I3" s="45" t="s">
        <v>5</v>
      </c>
      <c r="J3" s="45" t="s">
        <v>6</v>
      </c>
      <c r="K3" s="45"/>
      <c r="L3" s="43" t="s">
        <v>7</v>
      </c>
      <c r="M3" s="45" t="s">
        <v>8</v>
      </c>
    </row>
    <row r="4" spans="1:26">
      <c r="A4" s="45"/>
      <c r="B4" s="45"/>
      <c r="C4" s="47"/>
      <c r="D4" s="45"/>
      <c r="E4" s="49"/>
      <c r="F4" s="1" t="s">
        <v>9</v>
      </c>
      <c r="G4" s="2" t="s">
        <v>10</v>
      </c>
      <c r="H4" s="45"/>
      <c r="I4" s="45"/>
      <c r="J4" s="3" t="s">
        <v>11</v>
      </c>
      <c r="K4" s="3" t="s">
        <v>12</v>
      </c>
      <c r="L4" s="44"/>
      <c r="M4" s="45"/>
    </row>
    <row r="5" spans="1:26">
      <c r="A5" s="7"/>
      <c r="B5" s="3"/>
      <c r="C5" s="4"/>
      <c r="D5" s="3"/>
      <c r="E5" s="1"/>
      <c r="F5" s="8">
        <f>SUM(F6:F161)</f>
        <v>11123</v>
      </c>
      <c r="G5" s="9">
        <f>SUM(G6:G161)</f>
        <v>11122</v>
      </c>
      <c r="H5" s="3"/>
      <c r="I5" s="3"/>
      <c r="J5" s="3"/>
      <c r="K5" s="3"/>
      <c r="L5" s="5"/>
      <c r="M5" s="3"/>
    </row>
    <row r="6" spans="1:26" s="6" customFormat="1">
      <c r="A6" s="57">
        <v>1</v>
      </c>
      <c r="B6" s="58" t="s">
        <v>13</v>
      </c>
      <c r="C6" s="58" t="s">
        <v>297</v>
      </c>
      <c r="D6" s="58" t="s">
        <v>296</v>
      </c>
      <c r="E6" s="52">
        <v>151</v>
      </c>
      <c r="F6" s="59">
        <v>105</v>
      </c>
      <c r="G6" s="60">
        <v>105</v>
      </c>
      <c r="H6" s="58" t="s">
        <v>309</v>
      </c>
      <c r="I6" s="58" t="s">
        <v>321</v>
      </c>
      <c r="J6" s="58"/>
      <c r="K6" s="58"/>
      <c r="L6" s="58"/>
      <c r="M6" s="58"/>
      <c r="N6" s="12" t="s">
        <v>389</v>
      </c>
      <c r="O6" s="12" t="str">
        <f>D6</f>
        <v>원</v>
      </c>
      <c r="Q6" s="61" t="s">
        <v>392</v>
      </c>
      <c r="R6" s="62"/>
      <c r="S6" s="63"/>
      <c r="T6" s="62"/>
      <c r="U6" s="64"/>
    </row>
    <row r="7" spans="1:26" s="6" customFormat="1">
      <c r="A7" s="65">
        <v>2</v>
      </c>
      <c r="B7" s="65" t="s">
        <v>13</v>
      </c>
      <c r="C7" s="65" t="s">
        <v>298</v>
      </c>
      <c r="D7" s="65" t="s">
        <v>296</v>
      </c>
      <c r="E7" s="66">
        <v>1502</v>
      </c>
      <c r="F7" s="67">
        <v>28</v>
      </c>
      <c r="G7" s="68">
        <v>28</v>
      </c>
      <c r="H7" s="58" t="s">
        <v>310</v>
      </c>
      <c r="I7" s="58" t="s">
        <v>322</v>
      </c>
      <c r="J7" s="58"/>
      <c r="K7" s="58"/>
      <c r="L7" s="58"/>
      <c r="M7" s="58"/>
      <c r="N7" s="41" t="s">
        <v>389</v>
      </c>
      <c r="O7" s="69" t="str">
        <f>D7</f>
        <v>원</v>
      </c>
      <c r="Q7" s="70"/>
      <c r="R7" s="71" t="s">
        <v>391</v>
      </c>
      <c r="S7" s="71" t="s">
        <v>387</v>
      </c>
      <c r="T7" s="71" t="s">
        <v>389</v>
      </c>
      <c r="U7" s="72" t="s">
        <v>393</v>
      </c>
    </row>
    <row r="8" spans="1:26" s="6" customFormat="1">
      <c r="A8" s="73"/>
      <c r="B8" s="73"/>
      <c r="C8" s="73"/>
      <c r="D8" s="73"/>
      <c r="E8" s="74"/>
      <c r="F8" s="75"/>
      <c r="G8" s="76"/>
      <c r="H8" s="58" t="s">
        <v>311</v>
      </c>
      <c r="I8" s="58" t="s">
        <v>323</v>
      </c>
      <c r="J8" s="58"/>
      <c r="K8" s="58"/>
      <c r="L8" s="58"/>
      <c r="M8" s="58"/>
      <c r="N8" s="41"/>
      <c r="O8" s="69"/>
      <c r="Q8" s="70" t="s">
        <v>394</v>
      </c>
      <c r="R8" s="77">
        <f>COUNTIF($N$6:$N$161,R7)</f>
        <v>10</v>
      </c>
      <c r="S8" s="77">
        <f>COUNTIF($N$6:$N$161,S7)</f>
        <v>8</v>
      </c>
      <c r="T8" s="77">
        <f>COUNTIF($N$6:$N$161,T7)</f>
        <v>98</v>
      </c>
      <c r="U8" s="72">
        <f>R8+S8+T8</f>
        <v>116</v>
      </c>
    </row>
    <row r="9" spans="1:26" s="6" customFormat="1">
      <c r="A9" s="58">
        <v>3</v>
      </c>
      <c r="B9" s="58" t="s">
        <v>13</v>
      </c>
      <c r="C9" s="58" t="s">
        <v>300</v>
      </c>
      <c r="D9" s="58" t="s">
        <v>296</v>
      </c>
      <c r="E9" s="52">
        <v>862</v>
      </c>
      <c r="F9" s="59">
        <v>125</v>
      </c>
      <c r="G9" s="60">
        <v>125</v>
      </c>
      <c r="H9" s="58" t="s">
        <v>312</v>
      </c>
      <c r="I9" s="58" t="s">
        <v>324</v>
      </c>
      <c r="J9" s="58"/>
      <c r="K9" s="58"/>
      <c r="L9" s="58"/>
      <c r="M9" s="58"/>
      <c r="N9" s="12" t="s">
        <v>389</v>
      </c>
      <c r="O9" s="12" t="str">
        <f>D9</f>
        <v>원</v>
      </c>
      <c r="Q9" s="70" t="s">
        <v>395</v>
      </c>
      <c r="R9" s="77">
        <f>SUMIF($N$6:$N$161,R7,$G$6:$G$161)</f>
        <v>3054</v>
      </c>
      <c r="S9" s="77">
        <f>SUMIF($N$6:$N$161,S7,$G$6:$G$161)</f>
        <v>431</v>
      </c>
      <c r="T9" s="77">
        <f>SUMIF($N$6:$N$161,T7,$G$6:$G$161)</f>
        <v>7637</v>
      </c>
      <c r="U9" s="72">
        <f>R9+S9+T9</f>
        <v>11122</v>
      </c>
    </row>
    <row r="10" spans="1:26" s="6" customFormat="1">
      <c r="A10" s="58">
        <v>4</v>
      </c>
      <c r="B10" s="58" t="s">
        <v>13</v>
      </c>
      <c r="C10" s="58" t="s">
        <v>301</v>
      </c>
      <c r="D10" s="58" t="s">
        <v>296</v>
      </c>
      <c r="E10" s="52">
        <v>330</v>
      </c>
      <c r="F10" s="59">
        <v>25</v>
      </c>
      <c r="G10" s="60">
        <v>25</v>
      </c>
      <c r="H10" s="58" t="s">
        <v>312</v>
      </c>
      <c r="I10" s="58" t="s">
        <v>324</v>
      </c>
      <c r="J10" s="58"/>
      <c r="K10" s="58"/>
      <c r="L10" s="58"/>
      <c r="M10" s="58"/>
      <c r="N10" s="12" t="s">
        <v>389</v>
      </c>
      <c r="O10" s="12" t="str">
        <f>D10</f>
        <v>원</v>
      </c>
      <c r="Q10" s="70" t="s">
        <v>396</v>
      </c>
      <c r="R10" s="78">
        <f>R9/$U$9</f>
        <v>0.27459090091710125</v>
      </c>
      <c r="S10" s="78">
        <f>S9/$U$9</f>
        <v>3.8752023017442905E-2</v>
      </c>
      <c r="T10" s="78">
        <f>T9/$U$9</f>
        <v>0.6866570760654559</v>
      </c>
      <c r="U10" s="79">
        <f t="shared" ref="U10" si="0">R10+S10+T10</f>
        <v>1</v>
      </c>
    </row>
    <row r="11" spans="1:26" s="6" customFormat="1">
      <c r="A11" s="58">
        <v>5</v>
      </c>
      <c r="B11" s="58" t="s">
        <v>13</v>
      </c>
      <c r="C11" s="58" t="s">
        <v>299</v>
      </c>
      <c r="D11" s="58" t="s">
        <v>296</v>
      </c>
      <c r="E11" s="52">
        <v>331</v>
      </c>
      <c r="F11" s="59">
        <v>128</v>
      </c>
      <c r="G11" s="60">
        <v>128</v>
      </c>
      <c r="H11" s="58" t="s">
        <v>312</v>
      </c>
      <c r="I11" s="58" t="s">
        <v>324</v>
      </c>
      <c r="J11" s="58"/>
      <c r="K11" s="58"/>
      <c r="L11" s="58"/>
      <c r="M11" s="58"/>
      <c r="N11" s="12" t="s">
        <v>389</v>
      </c>
      <c r="O11" s="12" t="str">
        <f>D11</f>
        <v>원</v>
      </c>
    </row>
    <row r="12" spans="1:26" s="6" customFormat="1" ht="22.5">
      <c r="A12" s="58">
        <v>6</v>
      </c>
      <c r="B12" s="58" t="s">
        <v>13</v>
      </c>
      <c r="C12" s="58" t="s">
        <v>302</v>
      </c>
      <c r="D12" s="58" t="s">
        <v>296</v>
      </c>
      <c r="E12" s="52">
        <v>4122</v>
      </c>
      <c r="F12" s="59">
        <v>293</v>
      </c>
      <c r="G12" s="60">
        <v>293</v>
      </c>
      <c r="H12" s="58" t="s">
        <v>313</v>
      </c>
      <c r="I12" s="58" t="s">
        <v>325</v>
      </c>
      <c r="J12" s="58" t="s">
        <v>331</v>
      </c>
      <c r="K12" s="58" t="s">
        <v>281</v>
      </c>
      <c r="L12" s="58" t="s">
        <v>90</v>
      </c>
      <c r="M12" s="58" t="s">
        <v>91</v>
      </c>
      <c r="N12" s="12" t="s">
        <v>389</v>
      </c>
      <c r="O12" s="12" t="str">
        <f>D12</f>
        <v>원</v>
      </c>
      <c r="Q12" s="13" t="s">
        <v>397</v>
      </c>
      <c r="R12" s="80"/>
      <c r="S12" s="80"/>
      <c r="T12" s="81"/>
      <c r="U12" s="80"/>
      <c r="V12" s="80"/>
      <c r="W12" s="82"/>
      <c r="X12" s="83"/>
      <c r="Y12" s="82"/>
    </row>
    <row r="13" spans="1:26" s="6" customFormat="1">
      <c r="A13" s="58">
        <v>7</v>
      </c>
      <c r="B13" s="58" t="s">
        <v>13</v>
      </c>
      <c r="C13" s="58">
        <v>1855</v>
      </c>
      <c r="D13" s="58" t="s">
        <v>230</v>
      </c>
      <c r="E13" s="52">
        <v>6798</v>
      </c>
      <c r="F13" s="59">
        <v>734</v>
      </c>
      <c r="G13" s="60">
        <v>734</v>
      </c>
      <c r="H13" s="58" t="s">
        <v>83</v>
      </c>
      <c r="I13" s="58" t="s">
        <v>84</v>
      </c>
      <c r="J13" s="58"/>
      <c r="K13" s="58"/>
      <c r="L13" s="58"/>
      <c r="M13" s="58"/>
      <c r="N13" s="12" t="s">
        <v>391</v>
      </c>
      <c r="O13" s="12" t="str">
        <f>D13</f>
        <v>구</v>
      </c>
      <c r="Q13" s="14"/>
      <c r="R13" s="84" t="s">
        <v>398</v>
      </c>
      <c r="S13" s="85" t="s">
        <v>390</v>
      </c>
      <c r="T13" s="85" t="s">
        <v>399</v>
      </c>
      <c r="U13" s="85" t="s">
        <v>400</v>
      </c>
      <c r="V13" s="85" t="s">
        <v>401</v>
      </c>
      <c r="W13" s="85" t="s">
        <v>403</v>
      </c>
      <c r="X13" s="85" t="s">
        <v>404</v>
      </c>
      <c r="Y13" s="85" t="s">
        <v>388</v>
      </c>
      <c r="Z13" s="72" t="s">
        <v>393</v>
      </c>
    </row>
    <row r="14" spans="1:26" s="6" customFormat="1">
      <c r="A14" s="58">
        <v>8</v>
      </c>
      <c r="B14" s="58" t="s">
        <v>13</v>
      </c>
      <c r="C14" s="58" t="s">
        <v>303</v>
      </c>
      <c r="D14" s="58" t="s">
        <v>296</v>
      </c>
      <c r="E14" s="52">
        <v>551</v>
      </c>
      <c r="F14" s="59">
        <v>56</v>
      </c>
      <c r="G14" s="60">
        <v>56</v>
      </c>
      <c r="H14" s="58" t="s">
        <v>314</v>
      </c>
      <c r="I14" s="58" t="s">
        <v>326</v>
      </c>
      <c r="J14" s="58" t="s">
        <v>332</v>
      </c>
      <c r="K14" s="58" t="s">
        <v>335</v>
      </c>
      <c r="L14" s="58" t="s">
        <v>27</v>
      </c>
      <c r="M14" s="58" t="s">
        <v>28</v>
      </c>
      <c r="N14" s="12" t="s">
        <v>389</v>
      </c>
      <c r="O14" s="12" t="str">
        <f>D14</f>
        <v>원</v>
      </c>
      <c r="Q14" s="14" t="s">
        <v>394</v>
      </c>
      <c r="R14" s="86">
        <f t="shared" ref="R14:Y14" si="1">COUNTIF($O$6:$O$161,R13)</f>
        <v>2</v>
      </c>
      <c r="S14" s="86">
        <f t="shared" si="1"/>
        <v>11</v>
      </c>
      <c r="T14" s="86">
        <f t="shared" si="1"/>
        <v>22</v>
      </c>
      <c r="U14" s="86">
        <f t="shared" si="1"/>
        <v>31</v>
      </c>
      <c r="V14" s="86">
        <f t="shared" si="1"/>
        <v>10</v>
      </c>
      <c r="W14" s="86">
        <f t="shared" si="1"/>
        <v>7</v>
      </c>
      <c r="X14" s="86">
        <f t="shared" si="1"/>
        <v>1</v>
      </c>
      <c r="Y14" s="86">
        <f t="shared" si="1"/>
        <v>32</v>
      </c>
      <c r="Z14" s="72">
        <f>SUM(R14:Y14)</f>
        <v>116</v>
      </c>
    </row>
    <row r="15" spans="1:26" s="6" customFormat="1">
      <c r="A15" s="58">
        <v>9</v>
      </c>
      <c r="B15" s="58" t="s">
        <v>13</v>
      </c>
      <c r="C15" s="58" t="s">
        <v>304</v>
      </c>
      <c r="D15" s="58" t="s">
        <v>296</v>
      </c>
      <c r="E15" s="52">
        <v>992</v>
      </c>
      <c r="F15" s="59">
        <v>50</v>
      </c>
      <c r="G15" s="60">
        <v>50</v>
      </c>
      <c r="H15" s="58" t="s">
        <v>315</v>
      </c>
      <c r="I15" s="58" t="s">
        <v>327</v>
      </c>
      <c r="J15" s="58"/>
      <c r="K15" s="58"/>
      <c r="L15" s="58"/>
      <c r="M15" s="58"/>
      <c r="N15" s="12" t="s">
        <v>389</v>
      </c>
      <c r="O15" s="12" t="str">
        <f>D15</f>
        <v>원</v>
      </c>
      <c r="Q15" s="14" t="s">
        <v>402</v>
      </c>
      <c r="R15" s="14">
        <f t="shared" ref="R15:Y15" si="2">SUMIF($O$6:$O$161,R13,$G$6:$G$161)</f>
        <v>895</v>
      </c>
      <c r="S15" s="14">
        <f t="shared" si="2"/>
        <v>910</v>
      </c>
      <c r="T15" s="14">
        <f t="shared" si="2"/>
        <v>1196</v>
      </c>
      <c r="U15" s="14">
        <f t="shared" si="2"/>
        <v>3349</v>
      </c>
      <c r="V15" s="14">
        <f t="shared" si="2"/>
        <v>1220</v>
      </c>
      <c r="W15" s="14">
        <f t="shared" si="2"/>
        <v>349</v>
      </c>
      <c r="X15" s="14">
        <f t="shared" si="2"/>
        <v>3</v>
      </c>
      <c r="Y15" s="14">
        <f t="shared" si="2"/>
        <v>3200</v>
      </c>
      <c r="Z15" s="72">
        <f t="shared" ref="Z15:Z16" si="3">SUM(R15:Y15)</f>
        <v>11122</v>
      </c>
    </row>
    <row r="16" spans="1:26" s="6" customFormat="1">
      <c r="A16" s="58">
        <v>10</v>
      </c>
      <c r="B16" s="58" t="s">
        <v>13</v>
      </c>
      <c r="C16" s="58" t="s">
        <v>305</v>
      </c>
      <c r="D16" s="58" t="s">
        <v>296</v>
      </c>
      <c r="E16" s="52">
        <v>661</v>
      </c>
      <c r="F16" s="59">
        <v>221</v>
      </c>
      <c r="G16" s="60">
        <v>221</v>
      </c>
      <c r="H16" s="58" t="s">
        <v>316</v>
      </c>
      <c r="I16" s="58" t="s">
        <v>328</v>
      </c>
      <c r="J16" s="58"/>
      <c r="K16" s="58"/>
      <c r="L16" s="58"/>
      <c r="M16" s="58"/>
      <c r="N16" s="12" t="s">
        <v>389</v>
      </c>
      <c r="O16" s="12" t="str">
        <f>D16</f>
        <v>원</v>
      </c>
      <c r="Q16" s="14" t="s">
        <v>396</v>
      </c>
      <c r="R16" s="78">
        <f>R15/$Z$15</f>
        <v>8.0471138284481214E-2</v>
      </c>
      <c r="S16" s="78">
        <f t="shared" ref="S16:Y16" si="4">S15/$Z$15</f>
        <v>8.1819816579751847E-2</v>
      </c>
      <c r="T16" s="78">
        <f t="shared" si="4"/>
        <v>0.10753461607624527</v>
      </c>
      <c r="U16" s="78">
        <f t="shared" si="4"/>
        <v>0.30111490739075708</v>
      </c>
      <c r="V16" s="78">
        <f t="shared" si="4"/>
        <v>0.10969250134867829</v>
      </c>
      <c r="W16" s="78">
        <f t="shared" si="4"/>
        <v>3.1379248336630104E-2</v>
      </c>
      <c r="X16" s="78">
        <f t="shared" si="4"/>
        <v>2.6973565905412698E-4</v>
      </c>
      <c r="Y16" s="78">
        <f t="shared" si="4"/>
        <v>0.28771803632440207</v>
      </c>
      <c r="Z16" s="79">
        <f t="shared" si="3"/>
        <v>0.99999999999999989</v>
      </c>
    </row>
    <row r="17" spans="1:15" s="6" customFormat="1" ht="22.5">
      <c r="A17" s="58">
        <v>11</v>
      </c>
      <c r="B17" s="58" t="s">
        <v>13</v>
      </c>
      <c r="C17" s="58" t="s">
        <v>306</v>
      </c>
      <c r="D17" s="58" t="s">
        <v>296</v>
      </c>
      <c r="E17" s="52">
        <v>582</v>
      </c>
      <c r="F17" s="59">
        <v>189</v>
      </c>
      <c r="G17" s="60">
        <v>189</v>
      </c>
      <c r="H17" s="58" t="s">
        <v>317</v>
      </c>
      <c r="I17" s="58" t="s">
        <v>329</v>
      </c>
      <c r="J17" s="58" t="s">
        <v>331</v>
      </c>
      <c r="K17" s="58" t="s">
        <v>281</v>
      </c>
      <c r="L17" s="58" t="s">
        <v>90</v>
      </c>
      <c r="M17" s="58" t="s">
        <v>91</v>
      </c>
      <c r="N17" s="12" t="s">
        <v>389</v>
      </c>
      <c r="O17" s="12" t="str">
        <f>D17</f>
        <v>원</v>
      </c>
    </row>
    <row r="18" spans="1:15" s="6" customFormat="1">
      <c r="A18" s="58">
        <v>12</v>
      </c>
      <c r="B18" s="58" t="s">
        <v>13</v>
      </c>
      <c r="C18" s="58" t="s">
        <v>307</v>
      </c>
      <c r="D18" s="58" t="s">
        <v>22</v>
      </c>
      <c r="E18" s="52">
        <v>285</v>
      </c>
      <c r="F18" s="59">
        <v>69</v>
      </c>
      <c r="G18" s="60">
        <v>69</v>
      </c>
      <c r="H18" s="58" t="s">
        <v>318</v>
      </c>
      <c r="I18" s="58" t="s">
        <v>52</v>
      </c>
      <c r="J18" s="58" t="s">
        <v>333</v>
      </c>
      <c r="K18" s="58" t="s">
        <v>336</v>
      </c>
      <c r="L18" s="58"/>
      <c r="M18" s="58"/>
      <c r="N18" s="12" t="s">
        <v>389</v>
      </c>
      <c r="O18" s="12" t="str">
        <f>D18</f>
        <v>임</v>
      </c>
    </row>
    <row r="19" spans="1:15" s="6" customFormat="1">
      <c r="A19" s="65">
        <v>13</v>
      </c>
      <c r="B19" s="65" t="s">
        <v>13</v>
      </c>
      <c r="C19" s="65" t="s">
        <v>308</v>
      </c>
      <c r="D19" s="65" t="s">
        <v>22</v>
      </c>
      <c r="E19" s="66">
        <v>208</v>
      </c>
      <c r="F19" s="67">
        <v>13</v>
      </c>
      <c r="G19" s="68">
        <v>13</v>
      </c>
      <c r="H19" s="58" t="s">
        <v>319</v>
      </c>
      <c r="I19" s="58" t="s">
        <v>330</v>
      </c>
      <c r="J19" s="58" t="s">
        <v>334</v>
      </c>
      <c r="K19" s="58" t="s">
        <v>327</v>
      </c>
      <c r="L19" s="58" t="s">
        <v>27</v>
      </c>
      <c r="M19" s="58" t="s">
        <v>34</v>
      </c>
      <c r="N19" s="41" t="s">
        <v>389</v>
      </c>
      <c r="O19" s="69" t="str">
        <f>D19</f>
        <v>임</v>
      </c>
    </row>
    <row r="20" spans="1:15" s="6" customFormat="1">
      <c r="A20" s="87"/>
      <c r="B20" s="87"/>
      <c r="C20" s="87"/>
      <c r="D20" s="87"/>
      <c r="E20" s="88"/>
      <c r="F20" s="89"/>
      <c r="G20" s="90"/>
      <c r="H20" s="58" t="s">
        <v>320</v>
      </c>
      <c r="I20" s="58" t="s">
        <v>106</v>
      </c>
      <c r="J20" s="58"/>
      <c r="K20" s="58"/>
      <c r="L20" s="58"/>
      <c r="M20" s="58"/>
      <c r="N20" s="41"/>
      <c r="O20" s="69"/>
    </row>
    <row r="21" spans="1:15" s="6" customFormat="1">
      <c r="A21" s="73"/>
      <c r="B21" s="73"/>
      <c r="C21" s="73"/>
      <c r="D21" s="73"/>
      <c r="E21" s="74"/>
      <c r="F21" s="75"/>
      <c r="G21" s="76"/>
      <c r="H21" s="58" t="s">
        <v>23</v>
      </c>
      <c r="I21" s="58" t="s">
        <v>24</v>
      </c>
      <c r="J21" s="58" t="s">
        <v>337</v>
      </c>
      <c r="K21" s="58" t="s">
        <v>26</v>
      </c>
      <c r="L21" s="58" t="s">
        <v>27</v>
      </c>
      <c r="M21" s="58" t="s">
        <v>34</v>
      </c>
      <c r="N21" s="41"/>
      <c r="O21" s="69"/>
    </row>
    <row r="22" spans="1:15" s="6" customFormat="1">
      <c r="A22" s="58">
        <v>14</v>
      </c>
      <c r="B22" s="58" t="s">
        <v>13</v>
      </c>
      <c r="C22" s="58" t="s">
        <v>14</v>
      </c>
      <c r="D22" s="58" t="s">
        <v>15</v>
      </c>
      <c r="E22" s="52">
        <v>1465</v>
      </c>
      <c r="F22" s="59">
        <v>227</v>
      </c>
      <c r="G22" s="60">
        <v>227</v>
      </c>
      <c r="H22" s="58" t="s">
        <v>16</v>
      </c>
      <c r="I22" s="58" t="s">
        <v>17</v>
      </c>
      <c r="J22" s="58"/>
      <c r="K22" s="58"/>
      <c r="L22" s="58"/>
      <c r="M22" s="58"/>
      <c r="N22" s="11" t="s">
        <v>389</v>
      </c>
      <c r="O22" s="12" t="str">
        <f>D22</f>
        <v>답</v>
      </c>
    </row>
    <row r="23" spans="1:15" s="6" customFormat="1">
      <c r="A23" s="58">
        <v>15</v>
      </c>
      <c r="B23" s="58" t="s">
        <v>13</v>
      </c>
      <c r="C23" s="58" t="s">
        <v>18</v>
      </c>
      <c r="D23" s="58" t="s">
        <v>15</v>
      </c>
      <c r="E23" s="52">
        <v>512</v>
      </c>
      <c r="F23" s="59">
        <v>249</v>
      </c>
      <c r="G23" s="60">
        <v>249</v>
      </c>
      <c r="H23" s="58" t="s">
        <v>19</v>
      </c>
      <c r="I23" s="58" t="s">
        <v>20</v>
      </c>
      <c r="J23" s="58"/>
      <c r="K23" s="58"/>
      <c r="L23" s="58"/>
      <c r="M23" s="58"/>
      <c r="N23" s="11" t="s">
        <v>389</v>
      </c>
      <c r="O23" s="12" t="str">
        <f>D23</f>
        <v>답</v>
      </c>
    </row>
    <row r="24" spans="1:15" s="6" customFormat="1">
      <c r="A24" s="58">
        <v>16</v>
      </c>
      <c r="B24" s="58" t="s">
        <v>13</v>
      </c>
      <c r="C24" s="58" t="s">
        <v>21</v>
      </c>
      <c r="D24" s="58" t="s">
        <v>22</v>
      </c>
      <c r="E24" s="52">
        <v>628</v>
      </c>
      <c r="F24" s="59">
        <v>10</v>
      </c>
      <c r="G24" s="60">
        <v>10</v>
      </c>
      <c r="H24" s="58" t="s">
        <v>23</v>
      </c>
      <c r="I24" s="58" t="s">
        <v>24</v>
      </c>
      <c r="J24" s="58" t="s">
        <v>25</v>
      </c>
      <c r="K24" s="58" t="s">
        <v>26</v>
      </c>
      <c r="L24" s="58" t="s">
        <v>27</v>
      </c>
      <c r="M24" s="58" t="s">
        <v>28</v>
      </c>
      <c r="N24" s="11" t="s">
        <v>389</v>
      </c>
      <c r="O24" s="12" t="str">
        <f>D24</f>
        <v>임</v>
      </c>
    </row>
    <row r="25" spans="1:15" s="6" customFormat="1">
      <c r="A25" s="91">
        <v>17</v>
      </c>
      <c r="B25" s="91" t="s">
        <v>13</v>
      </c>
      <c r="C25" s="91" t="s">
        <v>29</v>
      </c>
      <c r="D25" s="91" t="s">
        <v>30</v>
      </c>
      <c r="E25" s="92">
        <v>655</v>
      </c>
      <c r="F25" s="93">
        <v>63</v>
      </c>
      <c r="G25" s="94">
        <v>63</v>
      </c>
      <c r="H25" s="58" t="s">
        <v>31</v>
      </c>
      <c r="I25" s="58" t="s">
        <v>32</v>
      </c>
      <c r="J25" s="58" t="s">
        <v>33</v>
      </c>
      <c r="K25" s="58" t="s">
        <v>26</v>
      </c>
      <c r="L25" s="58" t="s">
        <v>27</v>
      </c>
      <c r="M25" s="58" t="s">
        <v>34</v>
      </c>
      <c r="N25" s="42" t="s">
        <v>389</v>
      </c>
      <c r="O25" s="69" t="str">
        <f>D25</f>
        <v>도</v>
      </c>
    </row>
    <row r="26" spans="1:15" s="6" customFormat="1">
      <c r="A26" s="91"/>
      <c r="B26" s="91"/>
      <c r="C26" s="91"/>
      <c r="D26" s="91"/>
      <c r="E26" s="92"/>
      <c r="F26" s="93"/>
      <c r="G26" s="94"/>
      <c r="H26" s="58" t="s">
        <v>35</v>
      </c>
      <c r="I26" s="58" t="s">
        <v>36</v>
      </c>
      <c r="J26" s="58" t="s">
        <v>37</v>
      </c>
      <c r="K26" s="58" t="s">
        <v>38</v>
      </c>
      <c r="L26" s="58" t="s">
        <v>27</v>
      </c>
      <c r="M26" s="58" t="s">
        <v>34</v>
      </c>
      <c r="N26" s="42"/>
      <c r="O26" s="69"/>
    </row>
    <row r="27" spans="1:15" s="6" customFormat="1">
      <c r="A27" s="91"/>
      <c r="B27" s="91"/>
      <c r="C27" s="91"/>
      <c r="D27" s="91"/>
      <c r="E27" s="92"/>
      <c r="F27" s="93"/>
      <c r="G27" s="94"/>
      <c r="H27" s="58" t="s">
        <v>39</v>
      </c>
      <c r="I27" s="58" t="s">
        <v>40</v>
      </c>
      <c r="J27" s="58"/>
      <c r="K27" s="58"/>
      <c r="L27" s="58"/>
      <c r="M27" s="58"/>
      <c r="N27" s="42"/>
      <c r="O27" s="69"/>
    </row>
    <row r="28" spans="1:15" s="6" customFormat="1">
      <c r="A28" s="91"/>
      <c r="B28" s="91"/>
      <c r="C28" s="91"/>
      <c r="D28" s="91"/>
      <c r="E28" s="92"/>
      <c r="F28" s="93"/>
      <c r="G28" s="94"/>
      <c r="H28" s="58" t="s">
        <v>41</v>
      </c>
      <c r="I28" s="58" t="s">
        <v>42</v>
      </c>
      <c r="J28" s="58"/>
      <c r="K28" s="58"/>
      <c r="L28" s="58"/>
      <c r="M28" s="58"/>
      <c r="N28" s="42"/>
      <c r="O28" s="69"/>
    </row>
    <row r="29" spans="1:15" s="6" customFormat="1">
      <c r="A29" s="91"/>
      <c r="B29" s="91"/>
      <c r="C29" s="91"/>
      <c r="D29" s="91"/>
      <c r="E29" s="92"/>
      <c r="F29" s="93"/>
      <c r="G29" s="94"/>
      <c r="H29" s="58" t="s">
        <v>43</v>
      </c>
      <c r="I29" s="58" t="s">
        <v>44</v>
      </c>
      <c r="J29" s="58"/>
      <c r="K29" s="58"/>
      <c r="L29" s="58"/>
      <c r="M29" s="58"/>
      <c r="N29" s="42"/>
      <c r="O29" s="69"/>
    </row>
    <row r="30" spans="1:15" s="6" customFormat="1">
      <c r="A30" s="91"/>
      <c r="B30" s="91"/>
      <c r="C30" s="91"/>
      <c r="D30" s="91"/>
      <c r="E30" s="92"/>
      <c r="F30" s="93"/>
      <c r="G30" s="94"/>
      <c r="H30" s="58" t="s">
        <v>45</v>
      </c>
      <c r="I30" s="58" t="s">
        <v>46</v>
      </c>
      <c r="J30" s="58" t="s">
        <v>47</v>
      </c>
      <c r="K30" s="58" t="s">
        <v>48</v>
      </c>
      <c r="L30" s="58" t="s">
        <v>27</v>
      </c>
      <c r="M30" s="58" t="s">
        <v>34</v>
      </c>
      <c r="N30" s="42"/>
      <c r="O30" s="69"/>
    </row>
    <row r="31" spans="1:15" s="6" customFormat="1">
      <c r="A31" s="91"/>
      <c r="B31" s="91"/>
      <c r="C31" s="91"/>
      <c r="D31" s="91"/>
      <c r="E31" s="92"/>
      <c r="F31" s="93"/>
      <c r="G31" s="94"/>
      <c r="H31" s="58" t="s">
        <v>49</v>
      </c>
      <c r="I31" s="58" t="s">
        <v>50</v>
      </c>
      <c r="J31" s="58"/>
      <c r="K31" s="58"/>
      <c r="L31" s="58"/>
      <c r="M31" s="58"/>
      <c r="N31" s="42"/>
      <c r="O31" s="69"/>
    </row>
    <row r="32" spans="1:15" s="6" customFormat="1">
      <c r="A32" s="91"/>
      <c r="B32" s="91"/>
      <c r="C32" s="91"/>
      <c r="D32" s="91"/>
      <c r="E32" s="92"/>
      <c r="F32" s="93"/>
      <c r="G32" s="94"/>
      <c r="H32" s="58" t="s">
        <v>51</v>
      </c>
      <c r="I32" s="58" t="s">
        <v>52</v>
      </c>
      <c r="J32" s="58"/>
      <c r="K32" s="58"/>
      <c r="L32" s="58"/>
      <c r="M32" s="58"/>
      <c r="N32" s="42"/>
      <c r="O32" s="69"/>
    </row>
    <row r="33" spans="1:15" s="6" customFormat="1">
      <c r="A33" s="91"/>
      <c r="B33" s="91"/>
      <c r="C33" s="91"/>
      <c r="D33" s="91"/>
      <c r="E33" s="92"/>
      <c r="F33" s="93"/>
      <c r="G33" s="94"/>
      <c r="H33" s="58" t="s">
        <v>53</v>
      </c>
      <c r="I33" s="58" t="s">
        <v>54</v>
      </c>
      <c r="J33" s="58"/>
      <c r="K33" s="58"/>
      <c r="L33" s="58"/>
      <c r="M33" s="58"/>
      <c r="N33" s="42"/>
      <c r="O33" s="69"/>
    </row>
    <row r="34" spans="1:15" s="6" customFormat="1" ht="22.5">
      <c r="A34" s="91"/>
      <c r="B34" s="91"/>
      <c r="C34" s="91"/>
      <c r="D34" s="91"/>
      <c r="E34" s="92"/>
      <c r="F34" s="93"/>
      <c r="G34" s="94"/>
      <c r="H34" s="58" t="s">
        <v>55</v>
      </c>
      <c r="I34" s="58" t="s">
        <v>56</v>
      </c>
      <c r="J34" s="58" t="s">
        <v>57</v>
      </c>
      <c r="K34" s="58" t="s">
        <v>58</v>
      </c>
      <c r="L34" s="58" t="s">
        <v>59</v>
      </c>
      <c r="M34" s="58" t="s">
        <v>60</v>
      </c>
      <c r="N34" s="42"/>
      <c r="O34" s="69"/>
    </row>
    <row r="35" spans="1:15" s="6" customFormat="1">
      <c r="A35" s="91"/>
      <c r="B35" s="91"/>
      <c r="C35" s="91"/>
      <c r="D35" s="91"/>
      <c r="E35" s="92"/>
      <c r="F35" s="93"/>
      <c r="G35" s="94"/>
      <c r="H35" s="58" t="s">
        <v>39</v>
      </c>
      <c r="I35" s="58" t="s">
        <v>61</v>
      </c>
      <c r="J35" s="95"/>
      <c r="K35" s="95"/>
      <c r="L35" s="95"/>
      <c r="M35" s="95"/>
      <c r="N35" s="42"/>
      <c r="O35" s="69"/>
    </row>
    <row r="36" spans="1:15" s="6" customFormat="1">
      <c r="A36" s="58">
        <v>18</v>
      </c>
      <c r="B36" s="58" t="s">
        <v>13</v>
      </c>
      <c r="C36" s="58" t="s">
        <v>62</v>
      </c>
      <c r="D36" s="58" t="s">
        <v>22</v>
      </c>
      <c r="E36" s="52">
        <v>240</v>
      </c>
      <c r="F36" s="59">
        <v>41</v>
      </c>
      <c r="G36" s="60">
        <v>41</v>
      </c>
      <c r="H36" s="58" t="s">
        <v>63</v>
      </c>
      <c r="I36" s="58" t="s">
        <v>24</v>
      </c>
      <c r="J36" s="58" t="s">
        <v>25</v>
      </c>
      <c r="K36" s="58" t="s">
        <v>26</v>
      </c>
      <c r="L36" s="58" t="s">
        <v>27</v>
      </c>
      <c r="M36" s="58" t="s">
        <v>28</v>
      </c>
      <c r="N36" s="11" t="s">
        <v>389</v>
      </c>
      <c r="O36" s="12" t="str">
        <f>D36</f>
        <v>임</v>
      </c>
    </row>
    <row r="37" spans="1:15" s="6" customFormat="1">
      <c r="A37" s="58">
        <v>19</v>
      </c>
      <c r="B37" s="58" t="s">
        <v>13</v>
      </c>
      <c r="C37" s="58" t="s">
        <v>64</v>
      </c>
      <c r="D37" s="58" t="s">
        <v>22</v>
      </c>
      <c r="E37" s="52">
        <v>117</v>
      </c>
      <c r="F37" s="59">
        <v>44</v>
      </c>
      <c r="G37" s="60">
        <v>44</v>
      </c>
      <c r="H37" s="58" t="s">
        <v>63</v>
      </c>
      <c r="I37" s="58" t="s">
        <v>24</v>
      </c>
      <c r="J37" s="58" t="s">
        <v>25</v>
      </c>
      <c r="K37" s="58" t="s">
        <v>26</v>
      </c>
      <c r="L37" s="58" t="s">
        <v>27</v>
      </c>
      <c r="M37" s="58" t="s">
        <v>28</v>
      </c>
      <c r="N37" s="11" t="s">
        <v>389</v>
      </c>
      <c r="O37" s="12" t="str">
        <f>D37</f>
        <v>임</v>
      </c>
    </row>
    <row r="38" spans="1:15" s="6" customFormat="1">
      <c r="A38" s="58">
        <v>20</v>
      </c>
      <c r="B38" s="58" t="s">
        <v>13</v>
      </c>
      <c r="C38" s="58">
        <v>1210</v>
      </c>
      <c r="D38" s="58" t="s">
        <v>65</v>
      </c>
      <c r="E38" s="52">
        <v>380</v>
      </c>
      <c r="F38" s="59">
        <v>28</v>
      </c>
      <c r="G38" s="60">
        <v>28</v>
      </c>
      <c r="H38" s="58" t="s">
        <v>66</v>
      </c>
      <c r="I38" s="58" t="s">
        <v>67</v>
      </c>
      <c r="J38" s="58" t="s">
        <v>68</v>
      </c>
      <c r="K38" s="58" t="s">
        <v>69</v>
      </c>
      <c r="L38" s="58" t="s">
        <v>27</v>
      </c>
      <c r="M38" s="58" t="s">
        <v>28</v>
      </c>
      <c r="N38" s="11" t="s">
        <v>389</v>
      </c>
      <c r="O38" s="12" t="str">
        <f>D38</f>
        <v>대</v>
      </c>
    </row>
    <row r="39" spans="1:15" s="6" customFormat="1">
      <c r="A39" s="58">
        <v>21</v>
      </c>
      <c r="B39" s="58" t="s">
        <v>13</v>
      </c>
      <c r="C39" s="58" t="s">
        <v>70</v>
      </c>
      <c r="D39" s="58" t="s">
        <v>30</v>
      </c>
      <c r="E39" s="52">
        <v>111</v>
      </c>
      <c r="F39" s="59">
        <v>111</v>
      </c>
      <c r="G39" s="60">
        <v>111</v>
      </c>
      <c r="H39" s="58" t="s">
        <v>71</v>
      </c>
      <c r="I39" s="58" t="s">
        <v>72</v>
      </c>
      <c r="J39" s="95"/>
      <c r="K39" s="95"/>
      <c r="L39" s="95"/>
      <c r="M39" s="95"/>
      <c r="N39" s="11" t="s">
        <v>389</v>
      </c>
      <c r="O39" s="12" t="str">
        <f>D39</f>
        <v>도</v>
      </c>
    </row>
    <row r="40" spans="1:15" s="6" customFormat="1" ht="45">
      <c r="A40" s="58">
        <v>22</v>
      </c>
      <c r="B40" s="58" t="s">
        <v>13</v>
      </c>
      <c r="C40" s="58" t="s">
        <v>73</v>
      </c>
      <c r="D40" s="58" t="s">
        <v>22</v>
      </c>
      <c r="E40" s="52">
        <v>161</v>
      </c>
      <c r="F40" s="59">
        <v>107</v>
      </c>
      <c r="G40" s="60">
        <v>107</v>
      </c>
      <c r="H40" s="58" t="s">
        <v>74</v>
      </c>
      <c r="I40" s="58" t="s">
        <v>75</v>
      </c>
      <c r="J40" s="58" t="s">
        <v>76</v>
      </c>
      <c r="K40" s="58" t="s">
        <v>77</v>
      </c>
      <c r="L40" s="58" t="s">
        <v>78</v>
      </c>
      <c r="M40" s="58" t="s">
        <v>79</v>
      </c>
      <c r="N40" s="11" t="s">
        <v>389</v>
      </c>
      <c r="O40" s="12" t="str">
        <f>D40</f>
        <v>임</v>
      </c>
    </row>
    <row r="41" spans="1:15" s="6" customFormat="1" ht="45">
      <c r="A41" s="58">
        <v>23</v>
      </c>
      <c r="B41" s="58" t="s">
        <v>13</v>
      </c>
      <c r="C41" s="58" t="s">
        <v>80</v>
      </c>
      <c r="D41" s="58" t="s">
        <v>22</v>
      </c>
      <c r="E41" s="52">
        <v>1474</v>
      </c>
      <c r="F41" s="59">
        <v>65</v>
      </c>
      <c r="G41" s="60">
        <v>65</v>
      </c>
      <c r="H41" s="58" t="s">
        <v>74</v>
      </c>
      <c r="I41" s="58" t="s">
        <v>75</v>
      </c>
      <c r="J41" s="58" t="s">
        <v>81</v>
      </c>
      <c r="K41" s="58" t="s">
        <v>77</v>
      </c>
      <c r="L41" s="58" t="s">
        <v>78</v>
      </c>
      <c r="M41" s="58" t="s">
        <v>79</v>
      </c>
      <c r="N41" s="11" t="s">
        <v>389</v>
      </c>
      <c r="O41" s="12" t="str">
        <f>D41</f>
        <v>임</v>
      </c>
    </row>
    <row r="42" spans="1:15" s="6" customFormat="1">
      <c r="A42" s="58">
        <v>24</v>
      </c>
      <c r="B42" s="58" t="s">
        <v>13</v>
      </c>
      <c r="C42" s="58" t="s">
        <v>82</v>
      </c>
      <c r="D42" s="58" t="s">
        <v>30</v>
      </c>
      <c r="E42" s="52">
        <v>169</v>
      </c>
      <c r="F42" s="59">
        <v>169</v>
      </c>
      <c r="G42" s="60">
        <v>169</v>
      </c>
      <c r="H42" s="58" t="s">
        <v>83</v>
      </c>
      <c r="I42" s="58" t="s">
        <v>84</v>
      </c>
      <c r="J42" s="95"/>
      <c r="K42" s="95"/>
      <c r="L42" s="95"/>
      <c r="M42" s="95"/>
      <c r="N42" s="11" t="s">
        <v>391</v>
      </c>
      <c r="O42" s="12" t="str">
        <f>D42</f>
        <v>도</v>
      </c>
    </row>
    <row r="43" spans="1:15" s="6" customFormat="1" ht="22.5">
      <c r="A43" s="58">
        <v>25</v>
      </c>
      <c r="B43" s="58" t="s">
        <v>13</v>
      </c>
      <c r="C43" s="58" t="s">
        <v>85</v>
      </c>
      <c r="D43" s="58" t="s">
        <v>86</v>
      </c>
      <c r="E43" s="52">
        <v>935</v>
      </c>
      <c r="F43" s="59">
        <v>62</v>
      </c>
      <c r="G43" s="60">
        <v>62</v>
      </c>
      <c r="H43" s="58" t="s">
        <v>53</v>
      </c>
      <c r="I43" s="58" t="s">
        <v>87</v>
      </c>
      <c r="J43" s="58" t="s">
        <v>88</v>
      </c>
      <c r="K43" s="58" t="s">
        <v>89</v>
      </c>
      <c r="L43" s="58" t="s">
        <v>90</v>
      </c>
      <c r="M43" s="58" t="s">
        <v>91</v>
      </c>
      <c r="N43" s="11" t="s">
        <v>389</v>
      </c>
      <c r="O43" s="12" t="str">
        <f>D43</f>
        <v>전</v>
      </c>
    </row>
    <row r="44" spans="1:15" s="6" customFormat="1">
      <c r="A44" s="58">
        <v>26</v>
      </c>
      <c r="B44" s="58" t="s">
        <v>13</v>
      </c>
      <c r="C44" s="58" t="s">
        <v>92</v>
      </c>
      <c r="D44" s="58" t="s">
        <v>15</v>
      </c>
      <c r="E44" s="52">
        <v>1749</v>
      </c>
      <c r="F44" s="59">
        <v>169</v>
      </c>
      <c r="G44" s="60">
        <v>169</v>
      </c>
      <c r="H44" s="58" t="s">
        <v>93</v>
      </c>
      <c r="I44" s="58" t="s">
        <v>94</v>
      </c>
      <c r="J44" s="58" t="s">
        <v>95</v>
      </c>
      <c r="K44" s="58" t="s">
        <v>26</v>
      </c>
      <c r="L44" s="58" t="s">
        <v>27</v>
      </c>
      <c r="M44" s="58" t="s">
        <v>34</v>
      </c>
      <c r="N44" s="11" t="s">
        <v>389</v>
      </c>
      <c r="O44" s="12" t="str">
        <f>D44</f>
        <v>답</v>
      </c>
    </row>
    <row r="45" spans="1:15" s="6" customFormat="1">
      <c r="A45" s="58">
        <v>27</v>
      </c>
      <c r="B45" s="58" t="s">
        <v>13</v>
      </c>
      <c r="C45" s="58">
        <v>1783</v>
      </c>
      <c r="D45" s="58" t="s">
        <v>30</v>
      </c>
      <c r="E45" s="52">
        <v>1672</v>
      </c>
      <c r="F45" s="59">
        <v>1062</v>
      </c>
      <c r="G45" s="60">
        <v>1062</v>
      </c>
      <c r="H45" s="58" t="s">
        <v>83</v>
      </c>
      <c r="I45" s="58" t="s">
        <v>96</v>
      </c>
      <c r="J45" s="95"/>
      <c r="K45" s="95"/>
      <c r="L45" s="95"/>
      <c r="M45" s="95"/>
      <c r="N45" s="11" t="s">
        <v>391</v>
      </c>
      <c r="O45" s="12" t="str">
        <f>D45</f>
        <v>도</v>
      </c>
    </row>
    <row r="46" spans="1:15" s="6" customFormat="1" ht="33.75">
      <c r="A46" s="58">
        <v>28</v>
      </c>
      <c r="B46" s="58" t="s">
        <v>13</v>
      </c>
      <c r="C46" s="58" t="s">
        <v>97</v>
      </c>
      <c r="D46" s="58" t="s">
        <v>30</v>
      </c>
      <c r="E46" s="52">
        <v>75</v>
      </c>
      <c r="F46" s="59">
        <v>7</v>
      </c>
      <c r="G46" s="60">
        <v>7</v>
      </c>
      <c r="H46" s="58" t="s">
        <v>98</v>
      </c>
      <c r="I46" s="58" t="s">
        <v>99</v>
      </c>
      <c r="J46" s="58" t="s">
        <v>100</v>
      </c>
      <c r="K46" s="58" t="s">
        <v>101</v>
      </c>
      <c r="L46" s="58" t="s">
        <v>102</v>
      </c>
      <c r="M46" s="58" t="s">
        <v>103</v>
      </c>
      <c r="N46" s="11" t="s">
        <v>389</v>
      </c>
      <c r="O46" s="12" t="str">
        <f>D46</f>
        <v>도</v>
      </c>
    </row>
    <row r="47" spans="1:15" s="6" customFormat="1">
      <c r="A47" s="58">
        <v>29</v>
      </c>
      <c r="B47" s="58" t="s">
        <v>13</v>
      </c>
      <c r="C47" s="58" t="s">
        <v>104</v>
      </c>
      <c r="D47" s="58" t="s">
        <v>30</v>
      </c>
      <c r="E47" s="52">
        <v>34</v>
      </c>
      <c r="F47" s="59">
        <v>2</v>
      </c>
      <c r="G47" s="60">
        <v>2</v>
      </c>
      <c r="H47" s="58" t="s">
        <v>105</v>
      </c>
      <c r="I47" s="58" t="s">
        <v>106</v>
      </c>
      <c r="J47" s="95"/>
      <c r="K47" s="95"/>
      <c r="L47" s="95"/>
      <c r="M47" s="95"/>
      <c r="N47" s="11" t="s">
        <v>389</v>
      </c>
      <c r="O47" s="12" t="str">
        <f>D47</f>
        <v>도</v>
      </c>
    </row>
    <row r="48" spans="1:15" s="6" customFormat="1">
      <c r="A48" s="58">
        <v>30</v>
      </c>
      <c r="B48" s="58" t="s">
        <v>13</v>
      </c>
      <c r="C48" s="58">
        <v>1208</v>
      </c>
      <c r="D48" s="58" t="s">
        <v>65</v>
      </c>
      <c r="E48" s="52">
        <v>739</v>
      </c>
      <c r="F48" s="59">
        <v>70</v>
      </c>
      <c r="G48" s="60">
        <v>70</v>
      </c>
      <c r="H48" s="58" t="s">
        <v>105</v>
      </c>
      <c r="I48" s="58" t="s">
        <v>106</v>
      </c>
      <c r="J48" s="58" t="s">
        <v>95</v>
      </c>
      <c r="K48" s="58" t="s">
        <v>26</v>
      </c>
      <c r="L48" s="58" t="s">
        <v>27</v>
      </c>
      <c r="M48" s="58" t="s">
        <v>107</v>
      </c>
      <c r="N48" s="11" t="s">
        <v>389</v>
      </c>
      <c r="O48" s="12" t="str">
        <f>D48</f>
        <v>대</v>
      </c>
    </row>
    <row r="49" spans="1:15" s="6" customFormat="1">
      <c r="A49" s="58">
        <v>31</v>
      </c>
      <c r="B49" s="58" t="s">
        <v>13</v>
      </c>
      <c r="C49" s="58" t="s">
        <v>108</v>
      </c>
      <c r="D49" s="58" t="s">
        <v>86</v>
      </c>
      <c r="E49" s="52">
        <v>230</v>
      </c>
      <c r="F49" s="59">
        <v>21</v>
      </c>
      <c r="G49" s="60">
        <v>21</v>
      </c>
      <c r="H49" s="58" t="s">
        <v>53</v>
      </c>
      <c r="I49" s="58" t="s">
        <v>87</v>
      </c>
      <c r="J49" s="95"/>
      <c r="K49" s="95"/>
      <c r="L49" s="95"/>
      <c r="M49" s="95"/>
      <c r="N49" s="11" t="s">
        <v>389</v>
      </c>
      <c r="O49" s="12" t="str">
        <f>D49</f>
        <v>전</v>
      </c>
    </row>
    <row r="50" spans="1:15" s="6" customFormat="1" ht="22.5">
      <c r="A50" s="58">
        <v>32</v>
      </c>
      <c r="B50" s="58" t="s">
        <v>13</v>
      </c>
      <c r="C50" s="58" t="s">
        <v>109</v>
      </c>
      <c r="D50" s="58" t="s">
        <v>86</v>
      </c>
      <c r="E50" s="52">
        <v>75</v>
      </c>
      <c r="F50" s="59">
        <v>75</v>
      </c>
      <c r="G50" s="60">
        <v>75</v>
      </c>
      <c r="H50" s="58" t="s">
        <v>53</v>
      </c>
      <c r="I50" s="58" t="s">
        <v>87</v>
      </c>
      <c r="J50" s="58" t="s">
        <v>110</v>
      </c>
      <c r="K50" s="58" t="s">
        <v>111</v>
      </c>
      <c r="L50" s="58" t="s">
        <v>90</v>
      </c>
      <c r="M50" s="58" t="s">
        <v>91</v>
      </c>
      <c r="N50" s="11" t="s">
        <v>389</v>
      </c>
      <c r="O50" s="12" t="str">
        <f>D50</f>
        <v>전</v>
      </c>
    </row>
    <row r="51" spans="1:15" s="6" customFormat="1" ht="22.5">
      <c r="A51" s="58">
        <v>33</v>
      </c>
      <c r="B51" s="58" t="s">
        <v>13</v>
      </c>
      <c r="C51" s="58" t="s">
        <v>112</v>
      </c>
      <c r="D51" s="58" t="s">
        <v>86</v>
      </c>
      <c r="E51" s="52">
        <v>588</v>
      </c>
      <c r="F51" s="59">
        <v>76</v>
      </c>
      <c r="G51" s="60">
        <v>76</v>
      </c>
      <c r="H51" s="58" t="s">
        <v>53</v>
      </c>
      <c r="I51" s="58" t="s">
        <v>113</v>
      </c>
      <c r="J51" s="58"/>
      <c r="K51" s="58" t="s">
        <v>114</v>
      </c>
      <c r="L51" s="58"/>
      <c r="M51" s="58"/>
      <c r="N51" s="11" t="s">
        <v>389</v>
      </c>
      <c r="O51" s="12" t="str">
        <f>D51</f>
        <v>전</v>
      </c>
    </row>
    <row r="52" spans="1:15" s="6" customFormat="1">
      <c r="A52" s="65">
        <v>34</v>
      </c>
      <c r="B52" s="65" t="s">
        <v>13</v>
      </c>
      <c r="C52" s="65" t="s">
        <v>115</v>
      </c>
      <c r="D52" s="65" t="s">
        <v>86</v>
      </c>
      <c r="E52" s="66">
        <v>588</v>
      </c>
      <c r="F52" s="67">
        <v>106</v>
      </c>
      <c r="G52" s="68">
        <v>106</v>
      </c>
      <c r="H52" s="58" t="s">
        <v>116</v>
      </c>
      <c r="I52" s="58" t="s">
        <v>117</v>
      </c>
      <c r="J52" s="95"/>
      <c r="K52" s="95"/>
      <c r="L52" s="95"/>
      <c r="M52" s="95"/>
      <c r="N52" s="41" t="s">
        <v>389</v>
      </c>
      <c r="O52" s="69" t="str">
        <f>D52</f>
        <v>전</v>
      </c>
    </row>
    <row r="53" spans="1:15" s="6" customFormat="1" ht="22.5">
      <c r="A53" s="73"/>
      <c r="B53" s="73"/>
      <c r="C53" s="73"/>
      <c r="D53" s="73"/>
      <c r="E53" s="74"/>
      <c r="F53" s="75"/>
      <c r="G53" s="76"/>
      <c r="H53" s="58" t="s">
        <v>118</v>
      </c>
      <c r="I53" s="58" t="s">
        <v>119</v>
      </c>
      <c r="J53" s="58" t="s">
        <v>120</v>
      </c>
      <c r="K53" s="58" t="s">
        <v>121</v>
      </c>
      <c r="L53" s="58" t="s">
        <v>122</v>
      </c>
      <c r="M53" s="58" t="s">
        <v>123</v>
      </c>
      <c r="N53" s="41"/>
      <c r="O53" s="69"/>
    </row>
    <row r="54" spans="1:15" s="6" customFormat="1" ht="22.5">
      <c r="A54" s="65">
        <v>35</v>
      </c>
      <c r="B54" s="65" t="s">
        <v>13</v>
      </c>
      <c r="C54" s="65">
        <v>1215</v>
      </c>
      <c r="D54" s="65" t="s">
        <v>86</v>
      </c>
      <c r="E54" s="66">
        <v>588</v>
      </c>
      <c r="F54" s="67">
        <v>210</v>
      </c>
      <c r="G54" s="68">
        <v>210</v>
      </c>
      <c r="H54" s="58" t="s">
        <v>124</v>
      </c>
      <c r="I54" s="58" t="s">
        <v>125</v>
      </c>
      <c r="J54" s="58" t="s">
        <v>126</v>
      </c>
      <c r="K54" s="58" t="s">
        <v>121</v>
      </c>
      <c r="L54" s="58" t="s">
        <v>122</v>
      </c>
      <c r="M54" s="58" t="s">
        <v>127</v>
      </c>
      <c r="N54" s="41" t="s">
        <v>389</v>
      </c>
      <c r="O54" s="69" t="str">
        <f>D54</f>
        <v>전</v>
      </c>
    </row>
    <row r="55" spans="1:15" s="6" customFormat="1">
      <c r="A55" s="73"/>
      <c r="B55" s="73"/>
      <c r="C55" s="73"/>
      <c r="D55" s="73"/>
      <c r="E55" s="74"/>
      <c r="F55" s="75"/>
      <c r="G55" s="76"/>
      <c r="H55" s="58" t="s">
        <v>124</v>
      </c>
      <c r="I55" s="58" t="s">
        <v>128</v>
      </c>
      <c r="J55" s="58" t="s">
        <v>129</v>
      </c>
      <c r="K55" s="58" t="s">
        <v>26</v>
      </c>
      <c r="L55" s="58" t="s">
        <v>130</v>
      </c>
      <c r="M55" s="58" t="s">
        <v>131</v>
      </c>
      <c r="N55" s="41"/>
      <c r="O55" s="69"/>
    </row>
    <row r="56" spans="1:15" s="6" customFormat="1">
      <c r="A56" s="58">
        <v>36</v>
      </c>
      <c r="B56" s="58" t="s">
        <v>13</v>
      </c>
      <c r="C56" s="58" t="s">
        <v>132</v>
      </c>
      <c r="D56" s="58" t="s">
        <v>65</v>
      </c>
      <c r="E56" s="52">
        <v>657</v>
      </c>
      <c r="F56" s="59">
        <v>20</v>
      </c>
      <c r="G56" s="60">
        <v>20</v>
      </c>
      <c r="H56" s="58" t="s">
        <v>105</v>
      </c>
      <c r="I56" s="58" t="s">
        <v>106</v>
      </c>
      <c r="J56" s="58" t="s">
        <v>133</v>
      </c>
      <c r="K56" s="58" t="s">
        <v>38</v>
      </c>
      <c r="L56" s="58" t="s">
        <v>27</v>
      </c>
      <c r="M56" s="58" t="s">
        <v>107</v>
      </c>
      <c r="N56" s="11" t="s">
        <v>389</v>
      </c>
      <c r="O56" s="12" t="str">
        <f>D56</f>
        <v>대</v>
      </c>
    </row>
    <row r="57" spans="1:15" s="6" customFormat="1">
      <c r="A57" s="58">
        <v>37</v>
      </c>
      <c r="B57" s="58" t="s">
        <v>13</v>
      </c>
      <c r="C57" s="58" t="s">
        <v>134</v>
      </c>
      <c r="D57" s="58" t="s">
        <v>30</v>
      </c>
      <c r="E57" s="52">
        <v>8</v>
      </c>
      <c r="F57" s="59">
        <v>8</v>
      </c>
      <c r="G57" s="60">
        <v>8</v>
      </c>
      <c r="H57" s="58" t="s">
        <v>105</v>
      </c>
      <c r="I57" s="58" t="s">
        <v>106</v>
      </c>
      <c r="J57" s="58"/>
      <c r="K57" s="58"/>
      <c r="L57" s="58"/>
      <c r="M57" s="58"/>
      <c r="N57" s="11" t="s">
        <v>389</v>
      </c>
      <c r="O57" s="12" t="str">
        <f>D57</f>
        <v>도</v>
      </c>
    </row>
    <row r="58" spans="1:15" s="6" customFormat="1">
      <c r="A58" s="65">
        <v>38</v>
      </c>
      <c r="B58" s="65" t="s">
        <v>13</v>
      </c>
      <c r="C58" s="65" t="s">
        <v>135</v>
      </c>
      <c r="D58" s="65" t="s">
        <v>30</v>
      </c>
      <c r="E58" s="66">
        <v>227</v>
      </c>
      <c r="F58" s="67">
        <v>12</v>
      </c>
      <c r="G58" s="68">
        <v>12</v>
      </c>
      <c r="H58" s="58" t="s">
        <v>136</v>
      </c>
      <c r="I58" s="58" t="s">
        <v>137</v>
      </c>
      <c r="J58" s="58" t="s">
        <v>138</v>
      </c>
      <c r="K58" s="58" t="s">
        <v>139</v>
      </c>
      <c r="L58" s="58" t="s">
        <v>27</v>
      </c>
      <c r="M58" s="58" t="s">
        <v>28</v>
      </c>
      <c r="N58" s="41" t="s">
        <v>389</v>
      </c>
      <c r="O58" s="69" t="str">
        <f>D58</f>
        <v>도</v>
      </c>
    </row>
    <row r="59" spans="1:15" s="6" customFormat="1">
      <c r="A59" s="87"/>
      <c r="B59" s="87"/>
      <c r="C59" s="87"/>
      <c r="D59" s="87"/>
      <c r="E59" s="88"/>
      <c r="F59" s="89"/>
      <c r="G59" s="90"/>
      <c r="H59" s="58" t="s">
        <v>140</v>
      </c>
      <c r="I59" s="58" t="s">
        <v>36</v>
      </c>
      <c r="J59" s="58" t="s">
        <v>141</v>
      </c>
      <c r="K59" s="58" t="s">
        <v>26</v>
      </c>
      <c r="L59" s="58" t="s">
        <v>27</v>
      </c>
      <c r="M59" s="58" t="s">
        <v>28</v>
      </c>
      <c r="N59" s="41"/>
      <c r="O59" s="69"/>
    </row>
    <row r="60" spans="1:15" s="6" customFormat="1">
      <c r="A60" s="73"/>
      <c r="B60" s="73"/>
      <c r="C60" s="73"/>
      <c r="D60" s="73"/>
      <c r="E60" s="74"/>
      <c r="F60" s="75"/>
      <c r="G60" s="76"/>
      <c r="H60" s="58" t="s">
        <v>142</v>
      </c>
      <c r="I60" s="58" t="s">
        <v>143</v>
      </c>
      <c r="J60" s="58" t="s">
        <v>141</v>
      </c>
      <c r="K60" s="58" t="s">
        <v>26</v>
      </c>
      <c r="L60" s="58" t="s">
        <v>27</v>
      </c>
      <c r="M60" s="58" t="s">
        <v>28</v>
      </c>
      <c r="N60" s="41"/>
      <c r="O60" s="69"/>
    </row>
    <row r="61" spans="1:15" s="6" customFormat="1">
      <c r="A61" s="58">
        <v>39</v>
      </c>
      <c r="B61" s="58" t="s">
        <v>13</v>
      </c>
      <c r="C61" s="58" t="s">
        <v>144</v>
      </c>
      <c r="D61" s="58" t="s">
        <v>86</v>
      </c>
      <c r="E61" s="52">
        <v>13</v>
      </c>
      <c r="F61" s="59">
        <v>13</v>
      </c>
      <c r="G61" s="60">
        <v>13</v>
      </c>
      <c r="H61" s="58" t="s">
        <v>145</v>
      </c>
      <c r="I61" s="58" t="s">
        <v>146</v>
      </c>
      <c r="J61" s="58"/>
      <c r="K61" s="58"/>
      <c r="L61" s="58"/>
      <c r="M61" s="58"/>
      <c r="N61" s="11" t="s">
        <v>387</v>
      </c>
      <c r="O61" s="12" t="str">
        <f>D61</f>
        <v>전</v>
      </c>
    </row>
    <row r="62" spans="1:15" s="6" customFormat="1">
      <c r="A62" s="58">
        <v>40</v>
      </c>
      <c r="B62" s="58" t="s">
        <v>13</v>
      </c>
      <c r="C62" s="58" t="s">
        <v>147</v>
      </c>
      <c r="D62" s="58" t="s">
        <v>15</v>
      </c>
      <c r="E62" s="52">
        <v>9</v>
      </c>
      <c r="F62" s="59">
        <v>9</v>
      </c>
      <c r="G62" s="60">
        <v>9</v>
      </c>
      <c r="H62" s="58" t="s">
        <v>53</v>
      </c>
      <c r="I62" s="58" t="s">
        <v>148</v>
      </c>
      <c r="J62" s="58"/>
      <c r="K62" s="58"/>
      <c r="L62" s="58"/>
      <c r="M62" s="58"/>
      <c r="N62" s="11" t="s">
        <v>389</v>
      </c>
      <c r="O62" s="12" t="str">
        <f>D62</f>
        <v>답</v>
      </c>
    </row>
    <row r="63" spans="1:15" s="6" customFormat="1">
      <c r="A63" s="58">
        <v>41</v>
      </c>
      <c r="B63" s="58" t="s">
        <v>13</v>
      </c>
      <c r="C63" s="58" t="s">
        <v>149</v>
      </c>
      <c r="D63" s="58" t="s">
        <v>65</v>
      </c>
      <c r="E63" s="52">
        <v>611</v>
      </c>
      <c r="F63" s="59">
        <v>28</v>
      </c>
      <c r="G63" s="60">
        <v>28</v>
      </c>
      <c r="H63" s="58" t="s">
        <v>150</v>
      </c>
      <c r="I63" s="58" t="s">
        <v>151</v>
      </c>
      <c r="J63" s="58"/>
      <c r="K63" s="58"/>
      <c r="L63" s="58"/>
      <c r="M63" s="58"/>
      <c r="N63" s="11" t="s">
        <v>389</v>
      </c>
      <c r="O63" s="12" t="str">
        <f>D63</f>
        <v>대</v>
      </c>
    </row>
    <row r="64" spans="1:15" s="6" customFormat="1">
      <c r="A64" s="58">
        <v>42</v>
      </c>
      <c r="B64" s="58" t="s">
        <v>13</v>
      </c>
      <c r="C64" s="58" t="s">
        <v>152</v>
      </c>
      <c r="D64" s="58" t="s">
        <v>86</v>
      </c>
      <c r="E64" s="52">
        <v>599</v>
      </c>
      <c r="F64" s="59">
        <v>8</v>
      </c>
      <c r="G64" s="60">
        <v>8</v>
      </c>
      <c r="H64" s="58" t="s">
        <v>145</v>
      </c>
      <c r="I64" s="58" t="s">
        <v>146</v>
      </c>
      <c r="J64" s="95"/>
      <c r="K64" s="95"/>
      <c r="L64" s="95"/>
      <c r="M64" s="95"/>
      <c r="N64" s="11" t="s">
        <v>387</v>
      </c>
      <c r="O64" s="12" t="str">
        <f>D64</f>
        <v>전</v>
      </c>
    </row>
    <row r="65" spans="1:15" s="6" customFormat="1">
      <c r="A65" s="58">
        <v>43</v>
      </c>
      <c r="B65" s="58" t="s">
        <v>13</v>
      </c>
      <c r="C65" s="58" t="s">
        <v>153</v>
      </c>
      <c r="D65" s="58" t="s">
        <v>154</v>
      </c>
      <c r="E65" s="52">
        <v>93</v>
      </c>
      <c r="F65" s="59">
        <v>3</v>
      </c>
      <c r="G65" s="60">
        <v>3</v>
      </c>
      <c r="H65" s="58" t="s">
        <v>83</v>
      </c>
      <c r="I65" s="58" t="s">
        <v>155</v>
      </c>
      <c r="J65" s="58"/>
      <c r="K65" s="58"/>
      <c r="L65" s="58"/>
      <c r="M65" s="58"/>
      <c r="N65" s="11" t="s">
        <v>391</v>
      </c>
      <c r="O65" s="12" t="str">
        <f>D65</f>
        <v>잡</v>
      </c>
    </row>
    <row r="66" spans="1:15" s="6" customFormat="1" ht="22.5">
      <c r="A66" s="58">
        <v>44</v>
      </c>
      <c r="B66" s="58" t="s">
        <v>13</v>
      </c>
      <c r="C66" s="58" t="s">
        <v>156</v>
      </c>
      <c r="D66" s="58" t="s">
        <v>86</v>
      </c>
      <c r="E66" s="52">
        <v>123</v>
      </c>
      <c r="F66" s="59">
        <v>32</v>
      </c>
      <c r="G66" s="60">
        <v>32</v>
      </c>
      <c r="H66" s="58" t="s">
        <v>157</v>
      </c>
      <c r="I66" s="58" t="s">
        <v>158</v>
      </c>
      <c r="J66" s="58" t="s">
        <v>159</v>
      </c>
      <c r="K66" s="58" t="s">
        <v>160</v>
      </c>
      <c r="L66" s="58" t="s">
        <v>27</v>
      </c>
      <c r="M66" s="58" t="s">
        <v>34</v>
      </c>
      <c r="N66" s="11" t="s">
        <v>389</v>
      </c>
      <c r="O66" s="12" t="str">
        <f>D66</f>
        <v>전</v>
      </c>
    </row>
    <row r="67" spans="1:15" s="6" customFormat="1">
      <c r="A67" s="58">
        <v>45</v>
      </c>
      <c r="B67" s="58" t="s">
        <v>13</v>
      </c>
      <c r="C67" s="58">
        <v>1217</v>
      </c>
      <c r="D67" s="58" t="s">
        <v>86</v>
      </c>
      <c r="E67" s="52">
        <v>274</v>
      </c>
      <c r="F67" s="59">
        <v>66</v>
      </c>
      <c r="G67" s="60">
        <v>66</v>
      </c>
      <c r="H67" s="58" t="s">
        <v>150</v>
      </c>
      <c r="I67" s="58" t="s">
        <v>151</v>
      </c>
      <c r="J67" s="58"/>
      <c r="K67" s="58"/>
      <c r="L67" s="58"/>
      <c r="M67" s="58"/>
      <c r="N67" s="11" t="s">
        <v>389</v>
      </c>
      <c r="O67" s="12" t="str">
        <f>D67</f>
        <v>전</v>
      </c>
    </row>
    <row r="68" spans="1:15" s="6" customFormat="1" ht="22.5">
      <c r="A68" s="58">
        <v>46</v>
      </c>
      <c r="B68" s="58" t="s">
        <v>13</v>
      </c>
      <c r="C68" s="58" t="s">
        <v>161</v>
      </c>
      <c r="D68" s="58" t="s">
        <v>86</v>
      </c>
      <c r="E68" s="52">
        <v>928</v>
      </c>
      <c r="F68" s="59">
        <v>39</v>
      </c>
      <c r="G68" s="60">
        <v>39</v>
      </c>
      <c r="H68" s="58" t="s">
        <v>162</v>
      </c>
      <c r="I68" s="58" t="s">
        <v>163</v>
      </c>
      <c r="J68" s="58" t="s">
        <v>164</v>
      </c>
      <c r="K68" s="58" t="s">
        <v>121</v>
      </c>
      <c r="L68" s="58" t="s">
        <v>122</v>
      </c>
      <c r="M68" s="58" t="s">
        <v>127</v>
      </c>
      <c r="N68" s="11" t="s">
        <v>389</v>
      </c>
      <c r="O68" s="12" t="str">
        <f>D68</f>
        <v>전</v>
      </c>
    </row>
    <row r="69" spans="1:15" s="6" customFormat="1" ht="33.75">
      <c r="A69" s="58">
        <v>47</v>
      </c>
      <c r="B69" s="58" t="s">
        <v>13</v>
      </c>
      <c r="C69" s="58" t="s">
        <v>165</v>
      </c>
      <c r="D69" s="58" t="s">
        <v>86</v>
      </c>
      <c r="E69" s="52">
        <v>437</v>
      </c>
      <c r="F69" s="59">
        <v>86</v>
      </c>
      <c r="G69" s="60">
        <v>86</v>
      </c>
      <c r="H69" s="58" t="s">
        <v>53</v>
      </c>
      <c r="I69" s="58" t="s">
        <v>166</v>
      </c>
      <c r="J69" s="58" t="s">
        <v>167</v>
      </c>
      <c r="K69" s="58" t="s">
        <v>168</v>
      </c>
      <c r="L69" s="58" t="s">
        <v>169</v>
      </c>
      <c r="M69" s="58" t="s">
        <v>170</v>
      </c>
      <c r="N69" s="11" t="s">
        <v>389</v>
      </c>
      <c r="O69" s="12" t="str">
        <f>D69</f>
        <v>전</v>
      </c>
    </row>
    <row r="70" spans="1:15" s="6" customFormat="1">
      <c r="A70" s="65">
        <v>48</v>
      </c>
      <c r="B70" s="65" t="s">
        <v>13</v>
      </c>
      <c r="C70" s="65" t="s">
        <v>171</v>
      </c>
      <c r="D70" s="65" t="s">
        <v>86</v>
      </c>
      <c r="E70" s="66">
        <v>423</v>
      </c>
      <c r="F70" s="67">
        <v>129</v>
      </c>
      <c r="G70" s="68">
        <v>128</v>
      </c>
      <c r="H70" s="58" t="s">
        <v>172</v>
      </c>
      <c r="I70" s="58" t="s">
        <v>173</v>
      </c>
      <c r="J70" s="58"/>
      <c r="K70" s="58"/>
      <c r="L70" s="58"/>
      <c r="M70" s="58"/>
      <c r="N70" s="41" t="s">
        <v>389</v>
      </c>
      <c r="O70" s="69" t="str">
        <f>D70</f>
        <v>전</v>
      </c>
    </row>
    <row r="71" spans="1:15" s="6" customFormat="1">
      <c r="A71" s="73"/>
      <c r="B71" s="73"/>
      <c r="C71" s="73"/>
      <c r="D71" s="73"/>
      <c r="E71" s="74"/>
      <c r="F71" s="75"/>
      <c r="G71" s="76"/>
      <c r="H71" s="58" t="s">
        <v>174</v>
      </c>
      <c r="I71" s="58" t="s">
        <v>175</v>
      </c>
      <c r="J71" s="58"/>
      <c r="K71" s="58"/>
      <c r="L71" s="58"/>
      <c r="M71" s="58"/>
      <c r="N71" s="41"/>
      <c r="O71" s="69"/>
    </row>
    <row r="72" spans="1:15" s="6" customFormat="1">
      <c r="A72" s="58">
        <v>49</v>
      </c>
      <c r="B72" s="58" t="s">
        <v>13</v>
      </c>
      <c r="C72" s="58" t="s">
        <v>176</v>
      </c>
      <c r="D72" s="58" t="s">
        <v>86</v>
      </c>
      <c r="E72" s="52">
        <v>40</v>
      </c>
      <c r="F72" s="59">
        <v>13</v>
      </c>
      <c r="G72" s="60">
        <v>13</v>
      </c>
      <c r="H72" s="58" t="s">
        <v>177</v>
      </c>
      <c r="I72" s="58" t="s">
        <v>178</v>
      </c>
      <c r="J72" s="58"/>
      <c r="K72" s="58"/>
      <c r="L72" s="58"/>
      <c r="M72" s="58"/>
      <c r="N72" s="11" t="s">
        <v>389</v>
      </c>
      <c r="O72" s="12" t="str">
        <f t="shared" ref="O72:O134" si="5">D72</f>
        <v>전</v>
      </c>
    </row>
    <row r="73" spans="1:15" s="6" customFormat="1">
      <c r="A73" s="58">
        <v>50</v>
      </c>
      <c r="B73" s="58" t="s">
        <v>13</v>
      </c>
      <c r="C73" s="58" t="s">
        <v>179</v>
      </c>
      <c r="D73" s="58" t="s">
        <v>30</v>
      </c>
      <c r="E73" s="52">
        <v>5</v>
      </c>
      <c r="F73" s="59">
        <v>4</v>
      </c>
      <c r="G73" s="60">
        <v>4</v>
      </c>
      <c r="H73" s="58" t="s">
        <v>177</v>
      </c>
      <c r="I73" s="58" t="s">
        <v>178</v>
      </c>
      <c r="J73" s="58"/>
      <c r="K73" s="58"/>
      <c r="L73" s="58"/>
      <c r="M73" s="58"/>
      <c r="N73" s="11" t="s">
        <v>389</v>
      </c>
      <c r="O73" s="12" t="str">
        <f t="shared" si="5"/>
        <v>도</v>
      </c>
    </row>
    <row r="74" spans="1:15" s="6" customFormat="1">
      <c r="A74" s="58">
        <v>51</v>
      </c>
      <c r="B74" s="58" t="s">
        <v>13</v>
      </c>
      <c r="C74" s="58">
        <v>1221</v>
      </c>
      <c r="D74" s="58" t="s">
        <v>65</v>
      </c>
      <c r="E74" s="52">
        <v>472</v>
      </c>
      <c r="F74" s="59">
        <v>74</v>
      </c>
      <c r="G74" s="60">
        <v>74</v>
      </c>
      <c r="H74" s="58" t="s">
        <v>177</v>
      </c>
      <c r="I74" s="58" t="s">
        <v>178</v>
      </c>
      <c r="J74" s="58"/>
      <c r="K74" s="58"/>
      <c r="L74" s="58"/>
      <c r="M74" s="58"/>
      <c r="N74" s="11" t="s">
        <v>389</v>
      </c>
      <c r="O74" s="12" t="str">
        <f t="shared" si="5"/>
        <v>대</v>
      </c>
    </row>
    <row r="75" spans="1:15" s="6" customFormat="1">
      <c r="A75" s="58">
        <v>52</v>
      </c>
      <c r="B75" s="58" t="s">
        <v>13</v>
      </c>
      <c r="C75" s="58" t="s">
        <v>180</v>
      </c>
      <c r="D75" s="58" t="s">
        <v>65</v>
      </c>
      <c r="E75" s="52">
        <v>467</v>
      </c>
      <c r="F75" s="59">
        <v>99</v>
      </c>
      <c r="G75" s="60">
        <v>99</v>
      </c>
      <c r="H75" s="58" t="s">
        <v>177</v>
      </c>
      <c r="I75" s="58" t="s">
        <v>178</v>
      </c>
      <c r="J75" s="58"/>
      <c r="K75" s="58"/>
      <c r="L75" s="58"/>
      <c r="M75" s="58"/>
      <c r="N75" s="11" t="s">
        <v>389</v>
      </c>
      <c r="O75" s="12" t="str">
        <f t="shared" si="5"/>
        <v>대</v>
      </c>
    </row>
    <row r="76" spans="1:15" s="6" customFormat="1" ht="45">
      <c r="A76" s="58">
        <v>53</v>
      </c>
      <c r="B76" s="58" t="s">
        <v>13</v>
      </c>
      <c r="C76" s="58" t="s">
        <v>181</v>
      </c>
      <c r="D76" s="58" t="s">
        <v>30</v>
      </c>
      <c r="E76" s="52">
        <v>26</v>
      </c>
      <c r="F76" s="59">
        <v>19</v>
      </c>
      <c r="G76" s="60">
        <v>19</v>
      </c>
      <c r="H76" s="58" t="s">
        <v>53</v>
      </c>
      <c r="I76" s="58" t="s">
        <v>182</v>
      </c>
      <c r="J76" s="58" t="s">
        <v>183</v>
      </c>
      <c r="K76" s="58" t="s">
        <v>184</v>
      </c>
      <c r="L76" s="58" t="s">
        <v>185</v>
      </c>
      <c r="M76" s="58" t="s">
        <v>186</v>
      </c>
      <c r="N76" s="11" t="s">
        <v>389</v>
      </c>
      <c r="O76" s="12" t="str">
        <f t="shared" si="5"/>
        <v>도</v>
      </c>
    </row>
    <row r="77" spans="1:15" s="6" customFormat="1">
      <c r="A77" s="58">
        <v>54</v>
      </c>
      <c r="B77" s="58" t="s">
        <v>13</v>
      </c>
      <c r="C77" s="58" t="s">
        <v>187</v>
      </c>
      <c r="D77" s="58" t="s">
        <v>30</v>
      </c>
      <c r="E77" s="52">
        <v>27</v>
      </c>
      <c r="F77" s="59">
        <v>27</v>
      </c>
      <c r="G77" s="60">
        <v>27</v>
      </c>
      <c r="H77" s="58" t="s">
        <v>177</v>
      </c>
      <c r="I77" s="58" t="s">
        <v>178</v>
      </c>
      <c r="J77" s="58"/>
      <c r="K77" s="58"/>
      <c r="L77" s="58"/>
      <c r="M77" s="58"/>
      <c r="N77" s="11" t="s">
        <v>389</v>
      </c>
      <c r="O77" s="12" t="str">
        <f t="shared" si="5"/>
        <v>도</v>
      </c>
    </row>
    <row r="78" spans="1:15" s="6" customFormat="1">
      <c r="A78" s="58">
        <v>55</v>
      </c>
      <c r="B78" s="58" t="s">
        <v>13</v>
      </c>
      <c r="C78" s="58" t="s">
        <v>188</v>
      </c>
      <c r="D78" s="58" t="s">
        <v>65</v>
      </c>
      <c r="E78" s="52">
        <v>364</v>
      </c>
      <c r="F78" s="59">
        <v>2</v>
      </c>
      <c r="G78" s="60">
        <v>2</v>
      </c>
      <c r="H78" s="58" t="s">
        <v>53</v>
      </c>
      <c r="I78" s="58" t="s">
        <v>189</v>
      </c>
      <c r="J78" s="58" t="s">
        <v>190</v>
      </c>
      <c r="K78" s="58" t="s">
        <v>26</v>
      </c>
      <c r="L78" s="58" t="s">
        <v>27</v>
      </c>
      <c r="M78" s="58" t="s">
        <v>107</v>
      </c>
      <c r="N78" s="11" t="s">
        <v>389</v>
      </c>
      <c r="O78" s="12" t="str">
        <f t="shared" si="5"/>
        <v>대</v>
      </c>
    </row>
    <row r="79" spans="1:15" s="6" customFormat="1">
      <c r="A79" s="65">
        <v>56</v>
      </c>
      <c r="B79" s="65" t="s">
        <v>13</v>
      </c>
      <c r="C79" s="65" t="s">
        <v>191</v>
      </c>
      <c r="D79" s="65" t="s">
        <v>15</v>
      </c>
      <c r="E79" s="66">
        <v>27</v>
      </c>
      <c r="F79" s="67">
        <v>10</v>
      </c>
      <c r="G79" s="68">
        <v>10</v>
      </c>
      <c r="H79" s="58" t="s">
        <v>192</v>
      </c>
      <c r="I79" s="58" t="s">
        <v>193</v>
      </c>
      <c r="J79" s="58"/>
      <c r="K79" s="58"/>
      <c r="L79" s="58"/>
      <c r="M79" s="58"/>
      <c r="N79" s="41" t="s">
        <v>389</v>
      </c>
      <c r="O79" s="69" t="str">
        <f t="shared" si="5"/>
        <v>답</v>
      </c>
    </row>
    <row r="80" spans="1:15" s="6" customFormat="1">
      <c r="A80" s="87"/>
      <c r="B80" s="87"/>
      <c r="C80" s="87"/>
      <c r="D80" s="87"/>
      <c r="E80" s="88"/>
      <c r="F80" s="89"/>
      <c r="G80" s="90"/>
      <c r="H80" s="58" t="s">
        <v>140</v>
      </c>
      <c r="I80" s="58" t="s">
        <v>194</v>
      </c>
      <c r="J80" s="58"/>
      <c r="K80" s="58"/>
      <c r="L80" s="58"/>
      <c r="M80" s="58"/>
      <c r="N80" s="41"/>
      <c r="O80" s="69"/>
    </row>
    <row r="81" spans="1:15" s="6" customFormat="1">
      <c r="A81" s="87"/>
      <c r="B81" s="87"/>
      <c r="C81" s="87"/>
      <c r="D81" s="87"/>
      <c r="E81" s="88"/>
      <c r="F81" s="89"/>
      <c r="G81" s="90"/>
      <c r="H81" s="58" t="s">
        <v>53</v>
      </c>
      <c r="I81" s="58" t="s">
        <v>189</v>
      </c>
      <c r="J81" s="58"/>
      <c r="K81" s="58"/>
      <c r="L81" s="58"/>
      <c r="M81" s="58"/>
      <c r="N81" s="41"/>
      <c r="O81" s="69"/>
    </row>
    <row r="82" spans="1:15" s="6" customFormat="1">
      <c r="A82" s="73"/>
      <c r="B82" s="73"/>
      <c r="C82" s="73"/>
      <c r="D82" s="73"/>
      <c r="E82" s="74"/>
      <c r="F82" s="75"/>
      <c r="G82" s="76"/>
      <c r="H82" s="58" t="s">
        <v>195</v>
      </c>
      <c r="I82" s="58" t="s">
        <v>196</v>
      </c>
      <c r="J82" s="58"/>
      <c r="K82" s="58"/>
      <c r="L82" s="58"/>
      <c r="M82" s="58"/>
      <c r="N82" s="41"/>
      <c r="O82" s="69"/>
    </row>
    <row r="83" spans="1:15" s="6" customFormat="1">
      <c r="A83" s="58">
        <v>57</v>
      </c>
      <c r="B83" s="58" t="s">
        <v>13</v>
      </c>
      <c r="C83" s="58" t="s">
        <v>197</v>
      </c>
      <c r="D83" s="58" t="s">
        <v>65</v>
      </c>
      <c r="E83" s="52">
        <v>496</v>
      </c>
      <c r="F83" s="59">
        <v>50</v>
      </c>
      <c r="G83" s="60">
        <v>50</v>
      </c>
      <c r="H83" s="58" t="s">
        <v>195</v>
      </c>
      <c r="I83" s="58" t="s">
        <v>196</v>
      </c>
      <c r="J83" s="58"/>
      <c r="K83" s="58"/>
      <c r="L83" s="58"/>
      <c r="M83" s="58"/>
      <c r="N83" s="11" t="s">
        <v>389</v>
      </c>
      <c r="O83" s="12" t="str">
        <f t="shared" si="5"/>
        <v>대</v>
      </c>
    </row>
    <row r="84" spans="1:15" s="6" customFormat="1">
      <c r="A84" s="58">
        <v>58</v>
      </c>
      <c r="B84" s="58" t="s">
        <v>13</v>
      </c>
      <c r="C84" s="58" t="s">
        <v>198</v>
      </c>
      <c r="D84" s="58" t="s">
        <v>65</v>
      </c>
      <c r="E84" s="52">
        <v>461</v>
      </c>
      <c r="F84" s="59">
        <v>99</v>
      </c>
      <c r="G84" s="60">
        <v>99</v>
      </c>
      <c r="H84" s="58" t="s">
        <v>177</v>
      </c>
      <c r="I84" s="58" t="s">
        <v>178</v>
      </c>
      <c r="J84" s="58"/>
      <c r="K84" s="58"/>
      <c r="L84" s="58"/>
      <c r="M84" s="58"/>
      <c r="N84" s="11" t="s">
        <v>389</v>
      </c>
      <c r="O84" s="12" t="str">
        <f t="shared" si="5"/>
        <v>대</v>
      </c>
    </row>
    <row r="85" spans="1:15" s="6" customFormat="1">
      <c r="A85" s="65">
        <v>59</v>
      </c>
      <c r="B85" s="65" t="s">
        <v>13</v>
      </c>
      <c r="C85" s="65" t="s">
        <v>199</v>
      </c>
      <c r="D85" s="65" t="s">
        <v>30</v>
      </c>
      <c r="E85" s="66">
        <v>618</v>
      </c>
      <c r="F85" s="67">
        <v>40</v>
      </c>
      <c r="G85" s="68">
        <v>40</v>
      </c>
      <c r="H85" s="58" t="s">
        <v>200</v>
      </c>
      <c r="I85" s="58" t="s">
        <v>201</v>
      </c>
      <c r="J85" s="58" t="s">
        <v>202</v>
      </c>
      <c r="K85" s="58" t="s">
        <v>203</v>
      </c>
      <c r="L85" s="58" t="s">
        <v>27</v>
      </c>
      <c r="M85" s="58" t="s">
        <v>34</v>
      </c>
      <c r="N85" s="41" t="s">
        <v>389</v>
      </c>
      <c r="O85" s="69" t="str">
        <f t="shared" si="5"/>
        <v>도</v>
      </c>
    </row>
    <row r="86" spans="1:15" s="6" customFormat="1">
      <c r="A86" s="87"/>
      <c r="B86" s="87"/>
      <c r="C86" s="87"/>
      <c r="D86" s="87"/>
      <c r="E86" s="88"/>
      <c r="F86" s="89"/>
      <c r="G86" s="90"/>
      <c r="H86" s="58" t="s">
        <v>204</v>
      </c>
      <c r="I86" s="58" t="s">
        <v>205</v>
      </c>
      <c r="J86" s="58"/>
      <c r="K86" s="58"/>
      <c r="L86" s="58"/>
      <c r="M86" s="58"/>
      <c r="N86" s="41"/>
      <c r="O86" s="69"/>
    </row>
    <row r="87" spans="1:15" s="6" customFormat="1">
      <c r="A87" s="87"/>
      <c r="B87" s="87"/>
      <c r="C87" s="87"/>
      <c r="D87" s="87"/>
      <c r="E87" s="88"/>
      <c r="F87" s="89"/>
      <c r="G87" s="90"/>
      <c r="H87" s="58" t="s">
        <v>206</v>
      </c>
      <c r="I87" s="58" t="s">
        <v>207</v>
      </c>
      <c r="J87" s="58"/>
      <c r="K87" s="58"/>
      <c r="L87" s="58"/>
      <c r="M87" s="58"/>
      <c r="N87" s="41"/>
      <c r="O87" s="69"/>
    </row>
    <row r="88" spans="1:15" s="6" customFormat="1">
      <c r="A88" s="73"/>
      <c r="B88" s="73"/>
      <c r="C88" s="73"/>
      <c r="D88" s="73"/>
      <c r="E88" s="74"/>
      <c r="F88" s="75"/>
      <c r="G88" s="76"/>
      <c r="H88" s="58" t="s">
        <v>208</v>
      </c>
      <c r="I88" s="58" t="s">
        <v>209</v>
      </c>
      <c r="J88" s="58"/>
      <c r="K88" s="58"/>
      <c r="L88" s="58"/>
      <c r="M88" s="58"/>
      <c r="N88" s="41"/>
      <c r="O88" s="69"/>
    </row>
    <row r="89" spans="1:15" s="6" customFormat="1">
      <c r="A89" s="58">
        <v>60</v>
      </c>
      <c r="B89" s="58" t="s">
        <v>13</v>
      </c>
      <c r="C89" s="58">
        <v>1224</v>
      </c>
      <c r="D89" s="58" t="s">
        <v>65</v>
      </c>
      <c r="E89" s="52">
        <v>321</v>
      </c>
      <c r="F89" s="59">
        <v>147</v>
      </c>
      <c r="G89" s="60">
        <v>147</v>
      </c>
      <c r="H89" s="58" t="s">
        <v>200</v>
      </c>
      <c r="I89" s="58" t="s">
        <v>201</v>
      </c>
      <c r="J89" s="58" t="s">
        <v>202</v>
      </c>
      <c r="K89" s="58" t="s">
        <v>203</v>
      </c>
      <c r="L89" s="58" t="s">
        <v>27</v>
      </c>
      <c r="M89" s="58" t="s">
        <v>34</v>
      </c>
      <c r="N89" s="11" t="s">
        <v>389</v>
      </c>
      <c r="O89" s="12" t="str">
        <f t="shared" si="5"/>
        <v>대</v>
      </c>
    </row>
    <row r="90" spans="1:15" s="6" customFormat="1">
      <c r="A90" s="58">
        <v>61</v>
      </c>
      <c r="B90" s="58" t="s">
        <v>13</v>
      </c>
      <c r="C90" s="58" t="s">
        <v>210</v>
      </c>
      <c r="D90" s="58" t="s">
        <v>30</v>
      </c>
      <c r="E90" s="52">
        <v>35</v>
      </c>
      <c r="F90" s="59">
        <v>35</v>
      </c>
      <c r="G90" s="60">
        <v>35</v>
      </c>
      <c r="H90" s="58" t="s">
        <v>200</v>
      </c>
      <c r="I90" s="58" t="s">
        <v>201</v>
      </c>
      <c r="J90" s="58" t="s">
        <v>202</v>
      </c>
      <c r="K90" s="58" t="s">
        <v>203</v>
      </c>
      <c r="L90" s="58" t="s">
        <v>27</v>
      </c>
      <c r="M90" s="58" t="s">
        <v>34</v>
      </c>
      <c r="N90" s="11" t="s">
        <v>389</v>
      </c>
      <c r="O90" s="12" t="str">
        <f t="shared" si="5"/>
        <v>도</v>
      </c>
    </row>
    <row r="91" spans="1:15" s="6" customFormat="1">
      <c r="A91" s="65">
        <v>62</v>
      </c>
      <c r="B91" s="65" t="s">
        <v>13</v>
      </c>
      <c r="C91" s="65" t="s">
        <v>211</v>
      </c>
      <c r="D91" s="65" t="s">
        <v>65</v>
      </c>
      <c r="E91" s="92">
        <v>440</v>
      </c>
      <c r="F91" s="93">
        <v>33</v>
      </c>
      <c r="G91" s="94">
        <v>33</v>
      </c>
      <c r="H91" s="58" t="s">
        <v>53</v>
      </c>
      <c r="I91" s="58" t="s">
        <v>212</v>
      </c>
      <c r="J91" s="58" t="s">
        <v>213</v>
      </c>
      <c r="K91" s="58" t="s">
        <v>48</v>
      </c>
      <c r="L91" s="58" t="s">
        <v>27</v>
      </c>
      <c r="M91" s="58" t="s">
        <v>28</v>
      </c>
      <c r="N91" s="41" t="s">
        <v>389</v>
      </c>
      <c r="O91" s="69" t="str">
        <f t="shared" si="5"/>
        <v>대</v>
      </c>
    </row>
    <row r="92" spans="1:15" s="6" customFormat="1">
      <c r="A92" s="73"/>
      <c r="B92" s="73"/>
      <c r="C92" s="73"/>
      <c r="D92" s="73"/>
      <c r="E92" s="92"/>
      <c r="F92" s="93"/>
      <c r="G92" s="94"/>
      <c r="H92" s="58" t="s">
        <v>53</v>
      </c>
      <c r="I92" s="58" t="s">
        <v>214</v>
      </c>
      <c r="K92" s="58"/>
      <c r="L92" s="58"/>
      <c r="M92" s="58"/>
      <c r="N92" s="41"/>
      <c r="O92" s="69"/>
    </row>
    <row r="93" spans="1:15" s="6" customFormat="1">
      <c r="A93" s="65">
        <v>63</v>
      </c>
      <c r="B93" s="65" t="s">
        <v>13</v>
      </c>
      <c r="C93" s="65" t="s">
        <v>215</v>
      </c>
      <c r="D93" s="65" t="s">
        <v>30</v>
      </c>
      <c r="E93" s="66">
        <v>216</v>
      </c>
      <c r="F93" s="67">
        <v>173</v>
      </c>
      <c r="G93" s="68">
        <v>173</v>
      </c>
      <c r="H93" s="58" t="s">
        <v>53</v>
      </c>
      <c r="I93" s="58" t="s">
        <v>212</v>
      </c>
      <c r="J93" s="58"/>
      <c r="K93" s="58"/>
      <c r="L93" s="58"/>
      <c r="M93" s="58"/>
      <c r="N93" s="41" t="s">
        <v>389</v>
      </c>
      <c r="O93" s="69" t="str">
        <f t="shared" si="5"/>
        <v>도</v>
      </c>
    </row>
    <row r="94" spans="1:15" s="6" customFormat="1">
      <c r="A94" s="73"/>
      <c r="B94" s="73"/>
      <c r="C94" s="73"/>
      <c r="D94" s="73"/>
      <c r="E94" s="74"/>
      <c r="F94" s="75"/>
      <c r="G94" s="76"/>
      <c r="H94" s="58" t="s">
        <v>53</v>
      </c>
      <c r="I94" s="58" t="s">
        <v>214</v>
      </c>
      <c r="J94" s="58"/>
      <c r="K94" s="58"/>
      <c r="L94" s="58"/>
      <c r="M94" s="58"/>
      <c r="N94" s="41"/>
      <c r="O94" s="69"/>
    </row>
    <row r="95" spans="1:15" s="6" customFormat="1" ht="22.5">
      <c r="A95" s="58">
        <v>64</v>
      </c>
      <c r="B95" s="58" t="s">
        <v>13</v>
      </c>
      <c r="C95" s="58" t="s">
        <v>216</v>
      </c>
      <c r="D95" s="58" t="s">
        <v>30</v>
      </c>
      <c r="E95" s="52">
        <v>15</v>
      </c>
      <c r="F95" s="59">
        <v>3</v>
      </c>
      <c r="G95" s="60">
        <v>3</v>
      </c>
      <c r="H95" s="58" t="s">
        <v>140</v>
      </c>
      <c r="I95" s="58" t="s">
        <v>217</v>
      </c>
      <c r="J95" s="58" t="s">
        <v>218</v>
      </c>
      <c r="K95" s="58" t="s">
        <v>219</v>
      </c>
      <c r="L95" s="58" t="s">
        <v>220</v>
      </c>
      <c r="M95" s="58" t="s">
        <v>221</v>
      </c>
      <c r="N95" s="11" t="s">
        <v>389</v>
      </c>
      <c r="O95" s="12" t="str">
        <f t="shared" si="5"/>
        <v>도</v>
      </c>
    </row>
    <row r="96" spans="1:15" s="6" customFormat="1" ht="22.5">
      <c r="A96" s="58">
        <v>65</v>
      </c>
      <c r="B96" s="58" t="s">
        <v>13</v>
      </c>
      <c r="C96" s="58">
        <v>1205</v>
      </c>
      <c r="D96" s="58" t="s">
        <v>65</v>
      </c>
      <c r="E96" s="52">
        <v>85</v>
      </c>
      <c r="F96" s="59">
        <v>25</v>
      </c>
      <c r="G96" s="60">
        <v>25</v>
      </c>
      <c r="H96" s="58" t="s">
        <v>140</v>
      </c>
      <c r="I96" s="58" t="s">
        <v>217</v>
      </c>
      <c r="J96" s="58" t="s">
        <v>218</v>
      </c>
      <c r="K96" s="58" t="s">
        <v>219</v>
      </c>
      <c r="L96" s="58" t="s">
        <v>220</v>
      </c>
      <c r="M96" s="58" t="s">
        <v>221</v>
      </c>
      <c r="N96" s="11" t="s">
        <v>389</v>
      </c>
      <c r="O96" s="12" t="str">
        <f t="shared" si="5"/>
        <v>대</v>
      </c>
    </row>
    <row r="97" spans="1:15" s="6" customFormat="1" ht="22.5">
      <c r="A97" s="58">
        <v>66</v>
      </c>
      <c r="B97" s="58" t="s">
        <v>13</v>
      </c>
      <c r="C97" s="58" t="s">
        <v>222</v>
      </c>
      <c r="D97" s="58" t="s">
        <v>30</v>
      </c>
      <c r="E97" s="52">
        <v>2</v>
      </c>
      <c r="F97" s="59">
        <v>2</v>
      </c>
      <c r="G97" s="60">
        <v>2</v>
      </c>
      <c r="H97" s="58" t="s">
        <v>140</v>
      </c>
      <c r="I97" s="58" t="s">
        <v>217</v>
      </c>
      <c r="J97" s="58" t="s">
        <v>218</v>
      </c>
      <c r="K97" s="58" t="s">
        <v>219</v>
      </c>
      <c r="L97" s="58" t="s">
        <v>220</v>
      </c>
      <c r="M97" s="58" t="s">
        <v>221</v>
      </c>
      <c r="N97" s="11" t="s">
        <v>389</v>
      </c>
      <c r="O97" s="12" t="str">
        <f t="shared" si="5"/>
        <v>도</v>
      </c>
    </row>
    <row r="98" spans="1:15" s="6" customFormat="1">
      <c r="A98" s="58">
        <v>67</v>
      </c>
      <c r="B98" s="58" t="s">
        <v>13</v>
      </c>
      <c r="C98" s="58" t="s">
        <v>223</v>
      </c>
      <c r="D98" s="58" t="s">
        <v>30</v>
      </c>
      <c r="E98" s="52">
        <v>3</v>
      </c>
      <c r="F98" s="59">
        <v>3</v>
      </c>
      <c r="G98" s="60">
        <v>3</v>
      </c>
      <c r="H98" s="58" t="s">
        <v>224</v>
      </c>
      <c r="I98" s="58" t="s">
        <v>225</v>
      </c>
      <c r="J98" s="58"/>
      <c r="K98" s="58"/>
      <c r="L98" s="58"/>
      <c r="M98" s="58"/>
      <c r="N98" s="11" t="s">
        <v>389</v>
      </c>
      <c r="O98" s="12" t="str">
        <f t="shared" si="5"/>
        <v>도</v>
      </c>
    </row>
    <row r="99" spans="1:15" s="6" customFormat="1">
      <c r="A99" s="58">
        <v>68</v>
      </c>
      <c r="B99" s="58" t="s">
        <v>13</v>
      </c>
      <c r="C99" s="58">
        <v>1204</v>
      </c>
      <c r="D99" s="58" t="s">
        <v>65</v>
      </c>
      <c r="E99" s="52">
        <v>322</v>
      </c>
      <c r="F99" s="59">
        <v>70</v>
      </c>
      <c r="G99" s="60">
        <v>70</v>
      </c>
      <c r="H99" s="58" t="s">
        <v>226</v>
      </c>
      <c r="I99" s="58" t="s">
        <v>227</v>
      </c>
      <c r="J99" s="58" t="s">
        <v>228</v>
      </c>
      <c r="K99" s="58" t="s">
        <v>229</v>
      </c>
      <c r="L99" s="58" t="s">
        <v>27</v>
      </c>
      <c r="M99" s="58" t="s">
        <v>28</v>
      </c>
      <c r="N99" s="11" t="s">
        <v>389</v>
      </c>
      <c r="O99" s="12" t="str">
        <f t="shared" si="5"/>
        <v>대</v>
      </c>
    </row>
    <row r="100" spans="1:15" s="6" customFormat="1">
      <c r="A100" s="58">
        <v>69</v>
      </c>
      <c r="B100" s="58" t="s">
        <v>13</v>
      </c>
      <c r="C100" s="58">
        <v>1784</v>
      </c>
      <c r="D100" s="58" t="s">
        <v>230</v>
      </c>
      <c r="E100" s="52">
        <v>1063</v>
      </c>
      <c r="F100" s="59">
        <v>161</v>
      </c>
      <c r="G100" s="60">
        <v>161</v>
      </c>
      <c r="H100" s="58" t="s">
        <v>83</v>
      </c>
      <c r="I100" s="58" t="s">
        <v>96</v>
      </c>
      <c r="J100" s="58"/>
      <c r="K100" s="58"/>
      <c r="L100" s="58"/>
      <c r="M100" s="58"/>
      <c r="N100" s="11" t="s">
        <v>391</v>
      </c>
      <c r="O100" s="12" t="str">
        <f t="shared" si="5"/>
        <v>구</v>
      </c>
    </row>
    <row r="101" spans="1:15" s="6" customFormat="1">
      <c r="A101" s="58">
        <v>70</v>
      </c>
      <c r="B101" s="58" t="s">
        <v>13</v>
      </c>
      <c r="C101" s="58">
        <v>1203</v>
      </c>
      <c r="D101" s="58" t="s">
        <v>86</v>
      </c>
      <c r="E101" s="52">
        <v>823</v>
      </c>
      <c r="F101" s="59">
        <v>195</v>
      </c>
      <c r="G101" s="60">
        <v>195</v>
      </c>
      <c r="H101" s="58" t="s">
        <v>231</v>
      </c>
      <c r="I101" s="58" t="s">
        <v>232</v>
      </c>
      <c r="J101" s="58" t="s">
        <v>233</v>
      </c>
      <c r="K101" s="58" t="s">
        <v>234</v>
      </c>
      <c r="L101" s="58" t="s">
        <v>27</v>
      </c>
      <c r="M101" s="58" t="s">
        <v>28</v>
      </c>
      <c r="N101" s="11" t="s">
        <v>389</v>
      </c>
      <c r="O101" s="12" t="str">
        <f t="shared" si="5"/>
        <v>전</v>
      </c>
    </row>
    <row r="102" spans="1:15" s="6" customFormat="1">
      <c r="A102" s="65">
        <v>71</v>
      </c>
      <c r="B102" s="65" t="s">
        <v>13</v>
      </c>
      <c r="C102" s="65" t="s">
        <v>235</v>
      </c>
      <c r="D102" s="65" t="s">
        <v>65</v>
      </c>
      <c r="E102" s="66">
        <v>261</v>
      </c>
      <c r="F102" s="67">
        <v>7</v>
      </c>
      <c r="G102" s="68">
        <v>7</v>
      </c>
      <c r="H102" s="58" t="s">
        <v>236</v>
      </c>
      <c r="I102" s="58" t="s">
        <v>237</v>
      </c>
      <c r="J102" s="58"/>
      <c r="K102" s="58"/>
      <c r="L102" s="58"/>
      <c r="M102" s="58"/>
      <c r="N102" s="41" t="s">
        <v>389</v>
      </c>
      <c r="O102" s="69" t="str">
        <f t="shared" si="5"/>
        <v>대</v>
      </c>
    </row>
    <row r="103" spans="1:15" s="6" customFormat="1">
      <c r="A103" s="73"/>
      <c r="B103" s="73"/>
      <c r="C103" s="73"/>
      <c r="D103" s="73"/>
      <c r="E103" s="74"/>
      <c r="F103" s="75"/>
      <c r="G103" s="76"/>
      <c r="H103" s="58" t="s">
        <v>238</v>
      </c>
      <c r="I103" s="58" t="s">
        <v>239</v>
      </c>
      <c r="J103" s="58"/>
      <c r="K103" s="58"/>
      <c r="L103" s="58"/>
      <c r="M103" s="58"/>
      <c r="N103" s="41"/>
      <c r="O103" s="69"/>
    </row>
    <row r="104" spans="1:15" s="6" customFormat="1">
      <c r="A104" s="58">
        <v>72</v>
      </c>
      <c r="B104" s="58" t="s">
        <v>13</v>
      </c>
      <c r="C104" s="58" t="s">
        <v>240</v>
      </c>
      <c r="D104" s="58" t="s">
        <v>86</v>
      </c>
      <c r="E104" s="52">
        <v>1164</v>
      </c>
      <c r="F104" s="59">
        <v>262</v>
      </c>
      <c r="G104" s="60">
        <v>262</v>
      </c>
      <c r="H104" s="58" t="s">
        <v>241</v>
      </c>
      <c r="I104" s="58" t="s">
        <v>151</v>
      </c>
      <c r="J104" s="58"/>
      <c r="K104" s="58"/>
      <c r="L104" s="58"/>
      <c r="M104" s="58"/>
      <c r="N104" s="11" t="s">
        <v>389</v>
      </c>
      <c r="O104" s="12" t="str">
        <f t="shared" si="5"/>
        <v>전</v>
      </c>
    </row>
    <row r="105" spans="1:15" s="6" customFormat="1">
      <c r="A105" s="58">
        <v>73</v>
      </c>
      <c r="B105" s="58" t="s">
        <v>13</v>
      </c>
      <c r="C105" s="58" t="s">
        <v>242</v>
      </c>
      <c r="D105" s="58" t="s">
        <v>86</v>
      </c>
      <c r="E105" s="52">
        <v>4721</v>
      </c>
      <c r="F105" s="59">
        <v>275</v>
      </c>
      <c r="G105" s="60">
        <v>275</v>
      </c>
      <c r="H105" s="58" t="s">
        <v>243</v>
      </c>
      <c r="I105" s="58" t="s">
        <v>244</v>
      </c>
      <c r="J105" s="58"/>
      <c r="K105" s="58"/>
      <c r="L105" s="58"/>
      <c r="M105" s="58"/>
      <c r="N105" s="11" t="s">
        <v>389</v>
      </c>
      <c r="O105" s="12" t="str">
        <f t="shared" si="5"/>
        <v>전</v>
      </c>
    </row>
    <row r="106" spans="1:15" s="6" customFormat="1">
      <c r="A106" s="58">
        <v>74</v>
      </c>
      <c r="B106" s="58" t="s">
        <v>13</v>
      </c>
      <c r="C106" s="58" t="s">
        <v>245</v>
      </c>
      <c r="D106" s="58" t="s">
        <v>65</v>
      </c>
      <c r="E106" s="52">
        <v>79</v>
      </c>
      <c r="F106" s="59">
        <v>7</v>
      </c>
      <c r="G106" s="60">
        <v>7</v>
      </c>
      <c r="H106" s="96" t="s">
        <v>246</v>
      </c>
      <c r="I106" s="58" t="s">
        <v>247</v>
      </c>
      <c r="J106" s="58"/>
      <c r="K106" s="58"/>
      <c r="L106" s="58"/>
      <c r="M106" s="58"/>
      <c r="N106" s="11" t="s">
        <v>389</v>
      </c>
      <c r="O106" s="12" t="str">
        <f t="shared" si="5"/>
        <v>대</v>
      </c>
    </row>
    <row r="107" spans="1:15" s="6" customFormat="1">
      <c r="A107" s="65">
        <v>75</v>
      </c>
      <c r="B107" s="65" t="s">
        <v>13</v>
      </c>
      <c r="C107" s="65">
        <v>1187</v>
      </c>
      <c r="D107" s="65" t="s">
        <v>65</v>
      </c>
      <c r="E107" s="66">
        <v>562</v>
      </c>
      <c r="F107" s="67">
        <v>4</v>
      </c>
      <c r="G107" s="68">
        <v>4</v>
      </c>
      <c r="H107" s="58" t="s">
        <v>243</v>
      </c>
      <c r="I107" s="58" t="s">
        <v>248</v>
      </c>
      <c r="J107" s="58"/>
      <c r="K107" s="58"/>
      <c r="L107" s="58"/>
      <c r="M107" s="58"/>
      <c r="N107" s="41" t="s">
        <v>389</v>
      </c>
      <c r="O107" s="69" t="str">
        <f t="shared" si="5"/>
        <v>대</v>
      </c>
    </row>
    <row r="108" spans="1:15" s="6" customFormat="1">
      <c r="A108" s="73"/>
      <c r="B108" s="73"/>
      <c r="C108" s="73"/>
      <c r="D108" s="73"/>
      <c r="E108" s="74"/>
      <c r="F108" s="75"/>
      <c r="G108" s="76"/>
      <c r="H108" s="58" t="s">
        <v>243</v>
      </c>
      <c r="I108" s="58" t="s">
        <v>249</v>
      </c>
      <c r="J108" s="58"/>
      <c r="K108" s="58"/>
      <c r="L108" s="58"/>
      <c r="M108" s="58"/>
      <c r="N108" s="41"/>
      <c r="O108" s="69"/>
    </row>
    <row r="109" spans="1:15" s="6" customFormat="1">
      <c r="A109" s="65">
        <v>76</v>
      </c>
      <c r="B109" s="65" t="s">
        <v>13</v>
      </c>
      <c r="C109" s="65" t="s">
        <v>250</v>
      </c>
      <c r="D109" s="65" t="s">
        <v>30</v>
      </c>
      <c r="E109" s="66">
        <v>26</v>
      </c>
      <c r="F109" s="67">
        <v>7</v>
      </c>
      <c r="G109" s="68">
        <v>7</v>
      </c>
      <c r="H109" s="58" t="s">
        <v>251</v>
      </c>
      <c r="I109" s="58" t="s">
        <v>248</v>
      </c>
      <c r="J109" s="58"/>
      <c r="K109" s="58"/>
      <c r="L109" s="58"/>
      <c r="M109" s="58"/>
      <c r="N109" s="41" t="s">
        <v>389</v>
      </c>
      <c r="O109" s="69" t="str">
        <f t="shared" si="5"/>
        <v>도</v>
      </c>
    </row>
    <row r="110" spans="1:15" s="6" customFormat="1">
      <c r="A110" s="73"/>
      <c r="B110" s="73"/>
      <c r="C110" s="73"/>
      <c r="D110" s="73"/>
      <c r="E110" s="74"/>
      <c r="F110" s="75"/>
      <c r="G110" s="76"/>
      <c r="H110" s="58" t="s">
        <v>251</v>
      </c>
      <c r="I110" s="58" t="s">
        <v>249</v>
      </c>
      <c r="J110" s="58"/>
      <c r="K110" s="58"/>
      <c r="L110" s="58"/>
      <c r="M110" s="58"/>
      <c r="N110" s="41"/>
      <c r="O110" s="69"/>
    </row>
    <row r="111" spans="1:15" s="6" customFormat="1">
      <c r="A111" s="58">
        <v>77</v>
      </c>
      <c r="B111" s="58" t="s">
        <v>13</v>
      </c>
      <c r="C111" s="58">
        <v>1790</v>
      </c>
      <c r="D111" s="58" t="s">
        <v>30</v>
      </c>
      <c r="E111" s="52">
        <v>99</v>
      </c>
      <c r="F111" s="59">
        <v>90</v>
      </c>
      <c r="G111" s="60">
        <v>90</v>
      </c>
      <c r="H111" s="58" t="s">
        <v>83</v>
      </c>
      <c r="I111" s="58" t="s">
        <v>96</v>
      </c>
      <c r="J111" s="58"/>
      <c r="K111" s="58"/>
      <c r="L111" s="58"/>
      <c r="M111" s="58"/>
      <c r="N111" s="11" t="s">
        <v>391</v>
      </c>
      <c r="O111" s="12" t="str">
        <f t="shared" si="5"/>
        <v>도</v>
      </c>
    </row>
    <row r="112" spans="1:15" s="6" customFormat="1">
      <c r="A112" s="58">
        <v>78</v>
      </c>
      <c r="B112" s="58" t="s">
        <v>13</v>
      </c>
      <c r="C112" s="58" t="s">
        <v>252</v>
      </c>
      <c r="D112" s="58" t="s">
        <v>65</v>
      </c>
      <c r="E112" s="52">
        <v>175</v>
      </c>
      <c r="F112" s="59">
        <v>93</v>
      </c>
      <c r="G112" s="60">
        <v>93</v>
      </c>
      <c r="H112" s="58" t="s">
        <v>241</v>
      </c>
      <c r="I112" s="58" t="s">
        <v>253</v>
      </c>
      <c r="J112" s="58"/>
      <c r="K112" s="58"/>
      <c r="L112" s="58"/>
      <c r="M112" s="58"/>
      <c r="N112" s="11" t="s">
        <v>389</v>
      </c>
      <c r="O112" s="12" t="str">
        <f t="shared" si="5"/>
        <v>대</v>
      </c>
    </row>
    <row r="113" spans="1:15" s="6" customFormat="1">
      <c r="A113" s="58">
        <v>79</v>
      </c>
      <c r="B113" s="58" t="s">
        <v>13</v>
      </c>
      <c r="C113" s="58" t="s">
        <v>254</v>
      </c>
      <c r="D113" s="58" t="s">
        <v>86</v>
      </c>
      <c r="E113" s="52">
        <v>1412</v>
      </c>
      <c r="F113" s="59">
        <v>226</v>
      </c>
      <c r="G113" s="60">
        <v>226</v>
      </c>
      <c r="H113" s="58" t="s">
        <v>241</v>
      </c>
      <c r="I113" s="58" t="s">
        <v>253</v>
      </c>
      <c r="J113" s="58"/>
      <c r="K113" s="58"/>
      <c r="L113" s="58"/>
      <c r="M113" s="58"/>
      <c r="N113" s="11" t="s">
        <v>389</v>
      </c>
      <c r="O113" s="12" t="str">
        <f t="shared" si="5"/>
        <v>전</v>
      </c>
    </row>
    <row r="114" spans="1:15" s="6" customFormat="1">
      <c r="A114" s="58">
        <v>80</v>
      </c>
      <c r="B114" s="58" t="s">
        <v>13</v>
      </c>
      <c r="C114" s="58">
        <v>1812</v>
      </c>
      <c r="D114" s="58" t="s">
        <v>30</v>
      </c>
      <c r="E114" s="52">
        <v>401</v>
      </c>
      <c r="F114" s="59">
        <v>282</v>
      </c>
      <c r="G114" s="60">
        <v>282</v>
      </c>
      <c r="H114" s="58" t="s">
        <v>83</v>
      </c>
      <c r="I114" s="58" t="s">
        <v>96</v>
      </c>
      <c r="J114" s="58"/>
      <c r="K114" s="58"/>
      <c r="L114" s="58"/>
      <c r="M114" s="58"/>
      <c r="N114" s="11" t="s">
        <v>391</v>
      </c>
      <c r="O114" s="12" t="str">
        <f t="shared" si="5"/>
        <v>도</v>
      </c>
    </row>
    <row r="115" spans="1:15" s="6" customFormat="1" ht="22.5">
      <c r="A115" s="58">
        <v>81</v>
      </c>
      <c r="B115" s="58" t="s">
        <v>13</v>
      </c>
      <c r="C115" s="58" t="s">
        <v>255</v>
      </c>
      <c r="D115" s="58" t="s">
        <v>30</v>
      </c>
      <c r="E115" s="52">
        <v>118</v>
      </c>
      <c r="F115" s="59">
        <v>14</v>
      </c>
      <c r="G115" s="60">
        <v>14</v>
      </c>
      <c r="H115" s="58" t="s">
        <v>195</v>
      </c>
      <c r="I115" s="58" t="s">
        <v>256</v>
      </c>
      <c r="J115" s="58" t="s">
        <v>257</v>
      </c>
      <c r="K115" s="58" t="s">
        <v>258</v>
      </c>
      <c r="L115" s="58" t="s">
        <v>90</v>
      </c>
      <c r="M115" s="58" t="s">
        <v>259</v>
      </c>
      <c r="N115" s="11" t="s">
        <v>389</v>
      </c>
      <c r="O115" s="12" t="str">
        <f t="shared" si="5"/>
        <v>도</v>
      </c>
    </row>
    <row r="116" spans="1:15" s="6" customFormat="1" ht="22.5">
      <c r="A116" s="58">
        <v>82</v>
      </c>
      <c r="B116" s="58" t="s">
        <v>13</v>
      </c>
      <c r="C116" s="58" t="s">
        <v>260</v>
      </c>
      <c r="D116" s="58" t="s">
        <v>65</v>
      </c>
      <c r="E116" s="52">
        <v>532</v>
      </c>
      <c r="F116" s="59">
        <v>4</v>
      </c>
      <c r="G116" s="60">
        <v>4</v>
      </c>
      <c r="H116" s="58" t="s">
        <v>195</v>
      </c>
      <c r="I116" s="58" t="s">
        <v>256</v>
      </c>
      <c r="J116" s="58" t="s">
        <v>257</v>
      </c>
      <c r="K116" s="58" t="s">
        <v>258</v>
      </c>
      <c r="L116" s="58" t="s">
        <v>90</v>
      </c>
      <c r="M116" s="58" t="s">
        <v>259</v>
      </c>
      <c r="N116" s="11" t="s">
        <v>389</v>
      </c>
      <c r="O116" s="12" t="str">
        <f t="shared" si="5"/>
        <v>대</v>
      </c>
    </row>
    <row r="117" spans="1:15" s="6" customFormat="1">
      <c r="A117" s="65">
        <v>83</v>
      </c>
      <c r="B117" s="65" t="s">
        <v>13</v>
      </c>
      <c r="C117" s="65" t="s">
        <v>261</v>
      </c>
      <c r="D117" s="65" t="s">
        <v>65</v>
      </c>
      <c r="E117" s="66">
        <v>590</v>
      </c>
      <c r="F117" s="67">
        <v>3</v>
      </c>
      <c r="G117" s="68">
        <v>3</v>
      </c>
      <c r="H117" s="58" t="s">
        <v>262</v>
      </c>
      <c r="I117" s="58" t="s">
        <v>263</v>
      </c>
      <c r="J117" s="58"/>
      <c r="K117" s="58"/>
      <c r="L117" s="58"/>
      <c r="M117" s="58"/>
      <c r="N117" s="41" t="s">
        <v>389</v>
      </c>
      <c r="O117" s="69" t="str">
        <f t="shared" si="5"/>
        <v>대</v>
      </c>
    </row>
    <row r="118" spans="1:15" s="6" customFormat="1">
      <c r="A118" s="73"/>
      <c r="B118" s="73"/>
      <c r="C118" s="73"/>
      <c r="D118" s="73"/>
      <c r="E118" s="74"/>
      <c r="F118" s="75"/>
      <c r="G118" s="76"/>
      <c r="H118" s="58" t="s">
        <v>262</v>
      </c>
      <c r="I118" s="58" t="s">
        <v>264</v>
      </c>
      <c r="J118" s="58"/>
      <c r="K118" s="58"/>
      <c r="L118" s="58"/>
      <c r="M118" s="58"/>
      <c r="N118" s="41"/>
      <c r="O118" s="69"/>
    </row>
    <row r="119" spans="1:15" s="6" customFormat="1">
      <c r="A119" s="65">
        <v>84</v>
      </c>
      <c r="B119" s="65" t="s">
        <v>13</v>
      </c>
      <c r="C119" s="65" t="s">
        <v>265</v>
      </c>
      <c r="D119" s="65" t="s">
        <v>30</v>
      </c>
      <c r="E119" s="66">
        <v>6</v>
      </c>
      <c r="F119" s="67">
        <v>6</v>
      </c>
      <c r="G119" s="68">
        <v>6</v>
      </c>
      <c r="H119" s="58" t="s">
        <v>262</v>
      </c>
      <c r="I119" s="58" t="s">
        <v>263</v>
      </c>
      <c r="J119" s="58"/>
      <c r="K119" s="58"/>
      <c r="L119" s="58"/>
      <c r="M119" s="58"/>
      <c r="N119" s="41" t="s">
        <v>389</v>
      </c>
      <c r="O119" s="69" t="str">
        <f t="shared" si="5"/>
        <v>도</v>
      </c>
    </row>
    <row r="120" spans="1:15" s="6" customFormat="1">
      <c r="A120" s="73"/>
      <c r="B120" s="73"/>
      <c r="C120" s="73"/>
      <c r="D120" s="73"/>
      <c r="E120" s="74"/>
      <c r="F120" s="75"/>
      <c r="G120" s="76"/>
      <c r="H120" s="58" t="s">
        <v>262</v>
      </c>
      <c r="I120" s="58" t="s">
        <v>264</v>
      </c>
      <c r="J120" s="58"/>
      <c r="K120" s="58"/>
      <c r="L120" s="58"/>
      <c r="M120" s="58"/>
      <c r="N120" s="41"/>
      <c r="O120" s="69"/>
    </row>
    <row r="121" spans="1:15" s="6" customFormat="1">
      <c r="A121" s="65">
        <v>85</v>
      </c>
      <c r="B121" s="65" t="s">
        <v>13</v>
      </c>
      <c r="C121" s="65" t="s">
        <v>266</v>
      </c>
      <c r="D121" s="65" t="s">
        <v>30</v>
      </c>
      <c r="E121" s="66">
        <v>8</v>
      </c>
      <c r="F121" s="67">
        <v>5</v>
      </c>
      <c r="G121" s="68">
        <v>5</v>
      </c>
      <c r="H121" s="58" t="s">
        <v>262</v>
      </c>
      <c r="I121" s="58" t="s">
        <v>263</v>
      </c>
      <c r="J121" s="58"/>
      <c r="K121" s="58"/>
      <c r="L121" s="58"/>
      <c r="M121" s="58"/>
      <c r="N121" s="41" t="s">
        <v>389</v>
      </c>
      <c r="O121" s="69" t="str">
        <f t="shared" si="5"/>
        <v>도</v>
      </c>
    </row>
    <row r="122" spans="1:15" s="6" customFormat="1">
      <c r="A122" s="73"/>
      <c r="B122" s="73"/>
      <c r="C122" s="73"/>
      <c r="D122" s="73"/>
      <c r="E122" s="74"/>
      <c r="F122" s="75"/>
      <c r="G122" s="76"/>
      <c r="H122" s="58" t="s">
        <v>262</v>
      </c>
      <c r="I122" s="58" t="s">
        <v>264</v>
      </c>
      <c r="J122" s="58"/>
      <c r="K122" s="58"/>
      <c r="L122" s="58"/>
      <c r="M122" s="58"/>
      <c r="N122" s="41"/>
      <c r="O122" s="69"/>
    </row>
    <row r="123" spans="1:15" s="6" customFormat="1">
      <c r="A123" s="58">
        <v>86</v>
      </c>
      <c r="B123" s="58" t="s">
        <v>13</v>
      </c>
      <c r="C123" s="58" t="s">
        <v>267</v>
      </c>
      <c r="D123" s="58" t="s">
        <v>30</v>
      </c>
      <c r="E123" s="52">
        <v>386</v>
      </c>
      <c r="F123" s="59">
        <v>373</v>
      </c>
      <c r="G123" s="60">
        <v>373</v>
      </c>
      <c r="H123" s="58" t="s">
        <v>268</v>
      </c>
      <c r="I123" s="58" t="s">
        <v>273</v>
      </c>
      <c r="J123" s="58"/>
      <c r="K123" s="58"/>
      <c r="L123" s="58"/>
      <c r="M123" s="58"/>
      <c r="N123" s="12" t="s">
        <v>389</v>
      </c>
      <c r="O123" s="12" t="str">
        <f t="shared" si="5"/>
        <v>도</v>
      </c>
    </row>
    <row r="124" spans="1:15" s="6" customFormat="1">
      <c r="A124" s="58">
        <v>87</v>
      </c>
      <c r="B124" s="58" t="s">
        <v>13</v>
      </c>
      <c r="C124" s="58" t="s">
        <v>269</v>
      </c>
      <c r="D124" s="58" t="s">
        <v>86</v>
      </c>
      <c r="E124" s="52">
        <v>1164</v>
      </c>
      <c r="F124" s="59">
        <v>12</v>
      </c>
      <c r="G124" s="60">
        <v>12</v>
      </c>
      <c r="H124" s="58" t="s">
        <v>241</v>
      </c>
      <c r="I124" s="58" t="s">
        <v>151</v>
      </c>
      <c r="J124" s="58"/>
      <c r="K124" s="58"/>
      <c r="L124" s="58"/>
      <c r="M124" s="58"/>
      <c r="N124" s="12" t="s">
        <v>389</v>
      </c>
      <c r="O124" s="12" t="str">
        <f t="shared" si="5"/>
        <v>전</v>
      </c>
    </row>
    <row r="125" spans="1:15" s="6" customFormat="1">
      <c r="A125" s="58">
        <v>88</v>
      </c>
      <c r="B125" s="58" t="s">
        <v>13</v>
      </c>
      <c r="C125" s="58" t="s">
        <v>270</v>
      </c>
      <c r="D125" s="58" t="s">
        <v>30</v>
      </c>
      <c r="E125" s="52">
        <v>7</v>
      </c>
      <c r="F125" s="59">
        <v>7</v>
      </c>
      <c r="G125" s="60">
        <v>7</v>
      </c>
      <c r="H125" s="58" t="s">
        <v>53</v>
      </c>
      <c r="I125" s="58" t="s">
        <v>271</v>
      </c>
      <c r="J125" s="58"/>
      <c r="K125" s="58"/>
      <c r="L125" s="58"/>
      <c r="M125" s="58"/>
      <c r="N125" s="12" t="s">
        <v>389</v>
      </c>
      <c r="O125" s="12" t="str">
        <f t="shared" si="5"/>
        <v>도</v>
      </c>
    </row>
    <row r="126" spans="1:15" s="6" customFormat="1">
      <c r="A126" s="58">
        <v>89</v>
      </c>
      <c r="B126" s="58" t="s">
        <v>13</v>
      </c>
      <c r="C126" s="58" t="s">
        <v>272</v>
      </c>
      <c r="D126" s="58" t="s">
        <v>65</v>
      </c>
      <c r="E126" s="52">
        <v>652</v>
      </c>
      <c r="F126" s="59">
        <v>67</v>
      </c>
      <c r="G126" s="60">
        <v>67</v>
      </c>
      <c r="H126" s="58" t="s">
        <v>53</v>
      </c>
      <c r="I126" s="58" t="s">
        <v>271</v>
      </c>
      <c r="J126" s="58"/>
      <c r="K126" s="58"/>
      <c r="L126" s="58"/>
      <c r="M126" s="58"/>
      <c r="N126" s="12" t="s">
        <v>389</v>
      </c>
      <c r="O126" s="12" t="str">
        <f t="shared" si="5"/>
        <v>대</v>
      </c>
    </row>
    <row r="127" spans="1:15" s="6" customFormat="1">
      <c r="A127" s="58">
        <v>90</v>
      </c>
      <c r="B127" s="58" t="s">
        <v>13</v>
      </c>
      <c r="C127" s="58">
        <v>1175</v>
      </c>
      <c r="D127" s="58" t="s">
        <v>65</v>
      </c>
      <c r="E127" s="52">
        <v>6721</v>
      </c>
      <c r="F127" s="59">
        <v>254</v>
      </c>
      <c r="G127" s="60">
        <v>254</v>
      </c>
      <c r="H127" s="58" t="s">
        <v>268</v>
      </c>
      <c r="I127" s="58" t="s">
        <v>273</v>
      </c>
      <c r="J127" s="58"/>
      <c r="K127" s="58"/>
      <c r="L127" s="58"/>
      <c r="M127" s="58"/>
      <c r="N127" s="12" t="s">
        <v>389</v>
      </c>
      <c r="O127" s="12" t="str">
        <f t="shared" si="5"/>
        <v>대</v>
      </c>
    </row>
    <row r="128" spans="1:15" s="6" customFormat="1">
      <c r="A128" s="58">
        <v>91</v>
      </c>
      <c r="B128" s="58" t="s">
        <v>13</v>
      </c>
      <c r="C128" s="58" t="s">
        <v>274</v>
      </c>
      <c r="D128" s="58" t="s">
        <v>86</v>
      </c>
      <c r="E128" s="52">
        <v>659</v>
      </c>
      <c r="F128" s="59">
        <v>108</v>
      </c>
      <c r="G128" s="60">
        <v>108</v>
      </c>
      <c r="H128" s="58" t="s">
        <v>268</v>
      </c>
      <c r="I128" s="58" t="s">
        <v>273</v>
      </c>
      <c r="J128" s="58"/>
      <c r="K128" s="58"/>
      <c r="L128" s="58"/>
      <c r="M128" s="58"/>
      <c r="N128" s="12" t="s">
        <v>389</v>
      </c>
      <c r="O128" s="12" t="str">
        <f t="shared" si="5"/>
        <v>전</v>
      </c>
    </row>
    <row r="129" spans="1:15" s="6" customFormat="1">
      <c r="A129" s="58">
        <v>92</v>
      </c>
      <c r="B129" s="58" t="s">
        <v>13</v>
      </c>
      <c r="C129" s="58" t="s">
        <v>275</v>
      </c>
      <c r="D129" s="58" t="s">
        <v>86</v>
      </c>
      <c r="E129" s="52">
        <v>565</v>
      </c>
      <c r="F129" s="59">
        <v>34</v>
      </c>
      <c r="G129" s="60">
        <v>34</v>
      </c>
      <c r="H129" s="58" t="s">
        <v>268</v>
      </c>
      <c r="I129" s="58" t="s">
        <v>273</v>
      </c>
      <c r="J129" s="58"/>
      <c r="K129" s="58"/>
      <c r="L129" s="58"/>
      <c r="M129" s="58"/>
      <c r="N129" s="12" t="s">
        <v>389</v>
      </c>
      <c r="O129" s="12" t="str">
        <f t="shared" si="5"/>
        <v>전</v>
      </c>
    </row>
    <row r="130" spans="1:15" s="6" customFormat="1">
      <c r="A130" s="58">
        <v>93</v>
      </c>
      <c r="B130" s="58" t="s">
        <v>13</v>
      </c>
      <c r="C130" s="58" t="s">
        <v>276</v>
      </c>
      <c r="D130" s="58" t="s">
        <v>30</v>
      </c>
      <c r="E130" s="52">
        <v>718</v>
      </c>
      <c r="F130" s="59">
        <v>244</v>
      </c>
      <c r="G130" s="60">
        <v>244</v>
      </c>
      <c r="H130" s="58" t="s">
        <v>268</v>
      </c>
      <c r="I130" s="58" t="s">
        <v>273</v>
      </c>
      <c r="J130" s="58"/>
      <c r="K130" s="58"/>
      <c r="L130" s="58"/>
      <c r="M130" s="58"/>
      <c r="N130" s="12" t="s">
        <v>389</v>
      </c>
      <c r="O130" s="12" t="str">
        <f t="shared" si="5"/>
        <v>도</v>
      </c>
    </row>
    <row r="131" spans="1:15" s="6" customFormat="1" ht="22.5">
      <c r="A131" s="58">
        <v>94</v>
      </c>
      <c r="B131" s="58" t="s">
        <v>13</v>
      </c>
      <c r="C131" s="58" t="s">
        <v>277</v>
      </c>
      <c r="D131" s="58" t="s">
        <v>86</v>
      </c>
      <c r="E131" s="52">
        <v>562</v>
      </c>
      <c r="F131" s="59">
        <v>11</v>
      </c>
      <c r="G131" s="60">
        <v>11</v>
      </c>
      <c r="H131" s="58" t="s">
        <v>278</v>
      </c>
      <c r="I131" s="58" t="s">
        <v>279</v>
      </c>
      <c r="J131" s="58" t="s">
        <v>280</v>
      </c>
      <c r="K131" s="58" t="s">
        <v>281</v>
      </c>
      <c r="L131" s="58" t="s">
        <v>90</v>
      </c>
      <c r="M131" s="58" t="s">
        <v>259</v>
      </c>
      <c r="N131" s="12" t="s">
        <v>389</v>
      </c>
      <c r="O131" s="12" t="str">
        <f t="shared" si="5"/>
        <v>전</v>
      </c>
    </row>
    <row r="132" spans="1:15" s="6" customFormat="1">
      <c r="A132" s="65">
        <v>95</v>
      </c>
      <c r="B132" s="65" t="s">
        <v>13</v>
      </c>
      <c r="C132" s="65" t="s">
        <v>282</v>
      </c>
      <c r="D132" s="65" t="s">
        <v>86</v>
      </c>
      <c r="E132" s="66">
        <v>659</v>
      </c>
      <c r="F132" s="67">
        <v>2</v>
      </c>
      <c r="G132" s="68">
        <v>2</v>
      </c>
      <c r="H132" s="58" t="s">
        <v>283</v>
      </c>
      <c r="I132" s="58" t="s">
        <v>284</v>
      </c>
      <c r="J132" s="58"/>
      <c r="K132" s="58"/>
      <c r="L132" s="58"/>
      <c r="M132" s="58"/>
      <c r="N132" s="41" t="s">
        <v>389</v>
      </c>
      <c r="O132" s="69" t="str">
        <f t="shared" si="5"/>
        <v>전</v>
      </c>
    </row>
    <row r="133" spans="1:15" s="6" customFormat="1">
      <c r="A133" s="73"/>
      <c r="B133" s="73"/>
      <c r="C133" s="73"/>
      <c r="D133" s="73"/>
      <c r="E133" s="74"/>
      <c r="F133" s="75"/>
      <c r="G133" s="76"/>
      <c r="H133" s="58" t="s">
        <v>285</v>
      </c>
      <c r="I133" s="58" t="s">
        <v>286</v>
      </c>
      <c r="J133" s="58"/>
      <c r="K133" s="58"/>
      <c r="L133" s="58"/>
      <c r="M133" s="58"/>
      <c r="N133" s="41"/>
      <c r="O133" s="69"/>
    </row>
    <row r="134" spans="1:15" s="6" customFormat="1">
      <c r="A134" s="58">
        <v>96</v>
      </c>
      <c r="B134" s="58" t="s">
        <v>13</v>
      </c>
      <c r="C134" s="58">
        <v>1176</v>
      </c>
      <c r="D134" s="58" t="s">
        <v>65</v>
      </c>
      <c r="E134" s="52">
        <v>587</v>
      </c>
      <c r="F134" s="59">
        <v>12</v>
      </c>
      <c r="G134" s="60">
        <v>12</v>
      </c>
      <c r="H134" s="58" t="s">
        <v>287</v>
      </c>
      <c r="I134" s="58" t="s">
        <v>288</v>
      </c>
      <c r="J134" s="58" t="s">
        <v>289</v>
      </c>
      <c r="K134" s="58" t="s">
        <v>290</v>
      </c>
      <c r="L134" s="58" t="s">
        <v>27</v>
      </c>
      <c r="M134" s="58" t="s">
        <v>28</v>
      </c>
      <c r="N134" s="12" t="s">
        <v>389</v>
      </c>
      <c r="O134" s="12" t="str">
        <f t="shared" si="5"/>
        <v>대</v>
      </c>
    </row>
    <row r="135" spans="1:15" s="6" customFormat="1">
      <c r="A135" s="58">
        <v>97</v>
      </c>
      <c r="B135" s="58" t="s">
        <v>13</v>
      </c>
      <c r="C135" s="58" t="s">
        <v>291</v>
      </c>
      <c r="D135" s="58" t="s">
        <v>86</v>
      </c>
      <c r="E135" s="52">
        <v>357</v>
      </c>
      <c r="F135" s="59">
        <v>153</v>
      </c>
      <c r="G135" s="60">
        <v>153</v>
      </c>
      <c r="H135" s="58" t="s">
        <v>292</v>
      </c>
      <c r="I135" s="58" t="s">
        <v>293</v>
      </c>
      <c r="J135" s="58" t="s">
        <v>294</v>
      </c>
      <c r="K135" s="58" t="s">
        <v>295</v>
      </c>
      <c r="L135" s="58" t="s">
        <v>27</v>
      </c>
      <c r="M135" s="58" t="s">
        <v>28</v>
      </c>
      <c r="N135" s="12" t="s">
        <v>389</v>
      </c>
      <c r="O135" s="12" t="str">
        <f t="shared" ref="O135:O161" si="6">D135</f>
        <v>전</v>
      </c>
    </row>
    <row r="136" spans="1:15" s="6" customFormat="1">
      <c r="A136" s="58">
        <v>98</v>
      </c>
      <c r="B136" s="58" t="s">
        <v>13</v>
      </c>
      <c r="C136" s="58" t="s">
        <v>369</v>
      </c>
      <c r="D136" s="58" t="s">
        <v>30</v>
      </c>
      <c r="E136" s="52">
        <v>625</v>
      </c>
      <c r="F136" s="59">
        <v>323</v>
      </c>
      <c r="G136" s="60">
        <v>323</v>
      </c>
      <c r="H136" s="58" t="s">
        <v>83</v>
      </c>
      <c r="I136" s="58" t="s">
        <v>84</v>
      </c>
      <c r="J136" s="58"/>
      <c r="K136" s="58"/>
      <c r="L136" s="58"/>
      <c r="M136" s="58"/>
      <c r="N136" s="12" t="s">
        <v>391</v>
      </c>
      <c r="O136" s="12" t="str">
        <f t="shared" si="6"/>
        <v>도</v>
      </c>
    </row>
    <row r="137" spans="1:15" s="6" customFormat="1">
      <c r="A137" s="65">
        <v>99</v>
      </c>
      <c r="B137" s="65" t="s">
        <v>13</v>
      </c>
      <c r="C137" s="65" t="s">
        <v>370</v>
      </c>
      <c r="D137" s="65" t="s">
        <v>86</v>
      </c>
      <c r="E137" s="66">
        <v>34</v>
      </c>
      <c r="F137" s="67">
        <v>5</v>
      </c>
      <c r="G137" s="68">
        <v>5</v>
      </c>
      <c r="H137" s="58" t="s">
        <v>338</v>
      </c>
      <c r="I137" s="58" t="s">
        <v>244</v>
      </c>
      <c r="J137" s="58"/>
      <c r="K137" s="58"/>
      <c r="L137" s="58"/>
      <c r="M137" s="58"/>
      <c r="N137" s="41" t="s">
        <v>389</v>
      </c>
      <c r="O137" s="69" t="str">
        <f t="shared" si="6"/>
        <v>전</v>
      </c>
    </row>
    <row r="138" spans="1:15" s="6" customFormat="1">
      <c r="A138" s="87"/>
      <c r="B138" s="87"/>
      <c r="C138" s="87"/>
      <c r="D138" s="87"/>
      <c r="E138" s="88"/>
      <c r="F138" s="89"/>
      <c r="G138" s="90"/>
      <c r="H138" s="58" t="s">
        <v>339</v>
      </c>
      <c r="I138" s="58" t="s">
        <v>194</v>
      </c>
      <c r="J138" s="58"/>
      <c r="K138" s="58"/>
      <c r="L138" s="58"/>
      <c r="M138" s="58"/>
      <c r="N138" s="41"/>
      <c r="O138" s="69"/>
    </row>
    <row r="139" spans="1:15" s="6" customFormat="1">
      <c r="A139" s="87"/>
      <c r="B139" s="87"/>
      <c r="C139" s="87"/>
      <c r="D139" s="87"/>
      <c r="E139" s="88"/>
      <c r="F139" s="89"/>
      <c r="G139" s="90"/>
      <c r="H139" s="58" t="s">
        <v>338</v>
      </c>
      <c r="I139" s="58" t="s">
        <v>349</v>
      </c>
      <c r="J139" s="58"/>
      <c r="K139" s="58"/>
      <c r="L139" s="58"/>
      <c r="M139" s="58"/>
      <c r="N139" s="41"/>
      <c r="O139" s="69"/>
    </row>
    <row r="140" spans="1:15" s="6" customFormat="1">
      <c r="A140" s="73"/>
      <c r="B140" s="73"/>
      <c r="C140" s="73"/>
      <c r="D140" s="73"/>
      <c r="E140" s="74"/>
      <c r="F140" s="75"/>
      <c r="G140" s="76"/>
      <c r="H140" s="58" t="s">
        <v>340</v>
      </c>
      <c r="I140" s="58" t="s">
        <v>350</v>
      </c>
      <c r="J140" s="58" t="s">
        <v>33</v>
      </c>
      <c r="K140" s="58" t="s">
        <v>26</v>
      </c>
      <c r="L140" s="58" t="s">
        <v>27</v>
      </c>
      <c r="M140" s="58" t="s">
        <v>28</v>
      </c>
      <c r="N140" s="41"/>
      <c r="O140" s="69"/>
    </row>
    <row r="141" spans="1:15" s="6" customFormat="1">
      <c r="A141" s="65">
        <v>100</v>
      </c>
      <c r="B141" s="65" t="s">
        <v>13</v>
      </c>
      <c r="C141" s="65" t="s">
        <v>371</v>
      </c>
      <c r="D141" s="65" t="s">
        <v>86</v>
      </c>
      <c r="E141" s="66">
        <v>463</v>
      </c>
      <c r="F141" s="67">
        <v>17</v>
      </c>
      <c r="G141" s="68">
        <v>17</v>
      </c>
      <c r="H141" s="58" t="s">
        <v>338</v>
      </c>
      <c r="I141" s="58" t="s">
        <v>244</v>
      </c>
      <c r="J141" s="58"/>
      <c r="K141" s="58"/>
      <c r="L141" s="58"/>
      <c r="M141" s="58"/>
      <c r="N141" s="41" t="s">
        <v>389</v>
      </c>
      <c r="O141" s="69" t="str">
        <f t="shared" si="6"/>
        <v>전</v>
      </c>
    </row>
    <row r="142" spans="1:15" s="6" customFormat="1">
      <c r="A142" s="73"/>
      <c r="B142" s="73"/>
      <c r="C142" s="73"/>
      <c r="D142" s="73"/>
      <c r="E142" s="74"/>
      <c r="F142" s="75"/>
      <c r="G142" s="76"/>
      <c r="H142" s="58" t="s">
        <v>338</v>
      </c>
      <c r="I142" s="58" t="s">
        <v>349</v>
      </c>
      <c r="J142" s="58"/>
      <c r="K142" s="58"/>
      <c r="L142" s="58"/>
      <c r="M142" s="58"/>
      <c r="N142" s="41"/>
      <c r="O142" s="69"/>
    </row>
    <row r="143" spans="1:15" s="6" customFormat="1">
      <c r="A143" s="65">
        <v>101</v>
      </c>
      <c r="B143" s="65" t="s">
        <v>13</v>
      </c>
      <c r="C143" s="65" t="s">
        <v>372</v>
      </c>
      <c r="D143" s="65" t="s">
        <v>86</v>
      </c>
      <c r="E143" s="66">
        <v>1323</v>
      </c>
      <c r="F143" s="67">
        <v>53</v>
      </c>
      <c r="G143" s="68">
        <v>53</v>
      </c>
      <c r="H143" s="58" t="s">
        <v>341</v>
      </c>
      <c r="I143" s="58" t="s">
        <v>351</v>
      </c>
      <c r="J143" s="58" t="s">
        <v>385</v>
      </c>
      <c r="K143" s="58" t="s">
        <v>335</v>
      </c>
      <c r="L143" s="58" t="s">
        <v>27</v>
      </c>
      <c r="M143" s="58" t="s">
        <v>28</v>
      </c>
      <c r="N143" s="41" t="s">
        <v>389</v>
      </c>
      <c r="O143" s="69" t="str">
        <f t="shared" si="6"/>
        <v>전</v>
      </c>
    </row>
    <row r="144" spans="1:15" s="6" customFormat="1">
      <c r="A144" s="73"/>
      <c r="B144" s="73"/>
      <c r="C144" s="73"/>
      <c r="D144" s="73"/>
      <c r="E144" s="74"/>
      <c r="F144" s="75"/>
      <c r="G144" s="76"/>
      <c r="H144" s="58" t="s">
        <v>341</v>
      </c>
      <c r="I144" s="58" t="s">
        <v>352</v>
      </c>
      <c r="J144" s="58"/>
      <c r="K144" s="58"/>
      <c r="L144" s="58"/>
      <c r="M144" s="58"/>
      <c r="N144" s="41"/>
      <c r="O144" s="69"/>
    </row>
    <row r="145" spans="1:15" s="6" customFormat="1">
      <c r="A145" s="58">
        <v>102</v>
      </c>
      <c r="B145" s="58" t="s">
        <v>13</v>
      </c>
      <c r="C145" s="58" t="s">
        <v>373</v>
      </c>
      <c r="D145" s="58" t="s">
        <v>30</v>
      </c>
      <c r="E145" s="52">
        <v>87</v>
      </c>
      <c r="F145" s="59">
        <v>25</v>
      </c>
      <c r="G145" s="60">
        <v>25</v>
      </c>
      <c r="H145" s="58" t="s">
        <v>342</v>
      </c>
      <c r="I145" s="58" t="s">
        <v>353</v>
      </c>
      <c r="J145" s="58" t="s">
        <v>362</v>
      </c>
      <c r="K145" s="58" t="s">
        <v>365</v>
      </c>
      <c r="L145" s="58" t="s">
        <v>27</v>
      </c>
      <c r="M145" s="58" t="s">
        <v>28</v>
      </c>
      <c r="N145" s="12" t="s">
        <v>389</v>
      </c>
      <c r="O145" s="12" t="str">
        <f t="shared" si="6"/>
        <v>도</v>
      </c>
    </row>
    <row r="146" spans="1:15" s="6" customFormat="1" ht="22.5">
      <c r="A146" s="65">
        <v>103</v>
      </c>
      <c r="B146" s="65" t="s">
        <v>13</v>
      </c>
      <c r="C146" s="65" t="s">
        <v>374</v>
      </c>
      <c r="D146" s="65" t="s">
        <v>86</v>
      </c>
      <c r="E146" s="66">
        <v>1230</v>
      </c>
      <c r="F146" s="67">
        <v>393</v>
      </c>
      <c r="G146" s="68">
        <v>393</v>
      </c>
      <c r="H146" s="58" t="s">
        <v>343</v>
      </c>
      <c r="I146" s="58" t="s">
        <v>354</v>
      </c>
      <c r="J146" s="58" t="s">
        <v>363</v>
      </c>
      <c r="K146" s="58" t="s">
        <v>366</v>
      </c>
      <c r="L146" s="58" t="s">
        <v>90</v>
      </c>
      <c r="M146" s="58" t="s">
        <v>259</v>
      </c>
      <c r="N146" s="41" t="s">
        <v>389</v>
      </c>
      <c r="O146" s="69" t="str">
        <f t="shared" si="6"/>
        <v>전</v>
      </c>
    </row>
    <row r="147" spans="1:15" s="6" customFormat="1">
      <c r="A147" s="73"/>
      <c r="B147" s="73"/>
      <c r="C147" s="73"/>
      <c r="D147" s="73"/>
      <c r="E147" s="74"/>
      <c r="F147" s="75"/>
      <c r="G147" s="76"/>
      <c r="H147" s="58" t="s">
        <v>344</v>
      </c>
      <c r="I147" s="58" t="s">
        <v>355</v>
      </c>
      <c r="J147" s="58"/>
      <c r="K147" s="58"/>
      <c r="L147" s="58"/>
      <c r="M147" s="58"/>
      <c r="N147" s="41"/>
      <c r="O147" s="69"/>
    </row>
    <row r="148" spans="1:15" s="6" customFormat="1" ht="22.5">
      <c r="A148" s="65">
        <v>104</v>
      </c>
      <c r="B148" s="65" t="s">
        <v>13</v>
      </c>
      <c r="C148" s="65" t="s">
        <v>375</v>
      </c>
      <c r="D148" s="65" t="s">
        <v>86</v>
      </c>
      <c r="E148" s="66">
        <v>562</v>
      </c>
      <c r="F148" s="67">
        <v>15</v>
      </c>
      <c r="G148" s="68">
        <v>15</v>
      </c>
      <c r="H148" s="58" t="s">
        <v>345</v>
      </c>
      <c r="I148" s="58" t="s">
        <v>356</v>
      </c>
      <c r="J148" s="58" t="s">
        <v>280</v>
      </c>
      <c r="K148" s="58" t="s">
        <v>281</v>
      </c>
      <c r="L148" s="58" t="s">
        <v>90</v>
      </c>
      <c r="M148" s="58" t="s">
        <v>259</v>
      </c>
      <c r="N148" s="41" t="s">
        <v>389</v>
      </c>
      <c r="O148" s="69" t="str">
        <f t="shared" si="6"/>
        <v>전</v>
      </c>
    </row>
    <row r="149" spans="1:15" s="6" customFormat="1">
      <c r="A149" s="73"/>
      <c r="B149" s="73"/>
      <c r="C149" s="73"/>
      <c r="D149" s="73"/>
      <c r="E149" s="74"/>
      <c r="F149" s="75"/>
      <c r="G149" s="76"/>
      <c r="H149" s="58" t="s">
        <v>386</v>
      </c>
      <c r="I149" s="58" t="s">
        <v>357</v>
      </c>
      <c r="J149" s="58"/>
      <c r="K149" s="58"/>
      <c r="L149" s="58"/>
      <c r="M149" s="58"/>
      <c r="N149" s="41"/>
      <c r="O149" s="69"/>
    </row>
    <row r="150" spans="1:15" s="6" customFormat="1">
      <c r="A150" s="58">
        <v>105</v>
      </c>
      <c r="B150" s="58" t="s">
        <v>13</v>
      </c>
      <c r="C150" s="58">
        <v>1170</v>
      </c>
      <c r="D150" s="58" t="s">
        <v>86</v>
      </c>
      <c r="E150" s="52">
        <v>975</v>
      </c>
      <c r="F150" s="59">
        <v>157</v>
      </c>
      <c r="G150" s="60">
        <v>157</v>
      </c>
      <c r="H150" s="58" t="s">
        <v>346</v>
      </c>
      <c r="I150" s="58" t="s">
        <v>358</v>
      </c>
      <c r="J150" s="58"/>
      <c r="K150" s="58"/>
      <c r="L150" s="58"/>
      <c r="M150" s="58"/>
      <c r="N150" s="12" t="s">
        <v>389</v>
      </c>
      <c r="O150" s="12" t="str">
        <f t="shared" si="6"/>
        <v>전</v>
      </c>
    </row>
    <row r="151" spans="1:15" s="6" customFormat="1" ht="45">
      <c r="A151" s="58">
        <v>106</v>
      </c>
      <c r="B151" s="58" t="s">
        <v>13</v>
      </c>
      <c r="C151" s="58" t="s">
        <v>376</v>
      </c>
      <c r="D151" s="58" t="s">
        <v>30</v>
      </c>
      <c r="E151" s="52">
        <v>116</v>
      </c>
      <c r="F151" s="59">
        <v>3</v>
      </c>
      <c r="G151" s="60">
        <v>3</v>
      </c>
      <c r="H151" s="58" t="s">
        <v>347</v>
      </c>
      <c r="I151" s="58" t="s">
        <v>359</v>
      </c>
      <c r="J151" s="58" t="s">
        <v>364</v>
      </c>
      <c r="K151" s="58" t="s">
        <v>77</v>
      </c>
      <c r="L151" s="58" t="s">
        <v>367</v>
      </c>
      <c r="M151" s="58" t="s">
        <v>368</v>
      </c>
      <c r="N151" s="12" t="s">
        <v>389</v>
      </c>
      <c r="O151" s="12" t="str">
        <f t="shared" si="6"/>
        <v>도</v>
      </c>
    </row>
    <row r="152" spans="1:15" s="6" customFormat="1">
      <c r="A152" s="58">
        <v>107</v>
      </c>
      <c r="B152" s="58" t="s">
        <v>13</v>
      </c>
      <c r="C152" s="58">
        <v>1788</v>
      </c>
      <c r="D152" s="58" t="s">
        <v>30</v>
      </c>
      <c r="E152" s="52">
        <v>251</v>
      </c>
      <c r="F152" s="59">
        <v>205</v>
      </c>
      <c r="G152" s="60">
        <v>205</v>
      </c>
      <c r="H152" s="58" t="s">
        <v>83</v>
      </c>
      <c r="I152" s="58" t="s">
        <v>96</v>
      </c>
      <c r="J152" s="58"/>
      <c r="K152" s="58"/>
      <c r="L152" s="58"/>
      <c r="M152" s="58"/>
      <c r="N152" s="12" t="s">
        <v>391</v>
      </c>
      <c r="O152" s="12" t="str">
        <f t="shared" si="6"/>
        <v>도</v>
      </c>
    </row>
    <row r="153" spans="1:15" s="6" customFormat="1">
      <c r="A153" s="58">
        <v>108</v>
      </c>
      <c r="B153" s="58" t="s">
        <v>13</v>
      </c>
      <c r="C153" s="58">
        <v>1167</v>
      </c>
      <c r="D153" s="58" t="s">
        <v>15</v>
      </c>
      <c r="E153" s="52">
        <v>190</v>
      </c>
      <c r="F153" s="59">
        <v>136</v>
      </c>
      <c r="G153" s="60">
        <v>136</v>
      </c>
      <c r="H153" s="58" t="s">
        <v>348</v>
      </c>
      <c r="I153" s="58" t="s">
        <v>360</v>
      </c>
      <c r="J153" s="58"/>
      <c r="K153" s="58"/>
      <c r="L153" s="58"/>
      <c r="M153" s="58"/>
      <c r="N153" s="12" t="s">
        <v>389</v>
      </c>
      <c r="O153" s="12" t="str">
        <f t="shared" si="6"/>
        <v>답</v>
      </c>
    </row>
    <row r="154" spans="1:15" s="6" customFormat="1">
      <c r="A154" s="58">
        <v>109</v>
      </c>
      <c r="B154" s="58" t="s">
        <v>13</v>
      </c>
      <c r="C154" s="58" t="s">
        <v>377</v>
      </c>
      <c r="D154" s="58" t="s">
        <v>15</v>
      </c>
      <c r="E154" s="52">
        <v>47</v>
      </c>
      <c r="F154" s="59">
        <v>47</v>
      </c>
      <c r="G154" s="60">
        <v>47</v>
      </c>
      <c r="H154" s="58" t="s">
        <v>348</v>
      </c>
      <c r="I154" s="58" t="s">
        <v>360</v>
      </c>
      <c r="J154" s="58"/>
      <c r="K154" s="58"/>
      <c r="L154" s="58"/>
      <c r="M154" s="58"/>
      <c r="N154" s="12" t="s">
        <v>389</v>
      </c>
      <c r="O154" s="12" t="str">
        <f t="shared" si="6"/>
        <v>답</v>
      </c>
    </row>
    <row r="155" spans="1:15" s="6" customFormat="1">
      <c r="A155" s="58">
        <v>110</v>
      </c>
      <c r="B155" s="58" t="s">
        <v>13</v>
      </c>
      <c r="C155" s="58" t="s">
        <v>378</v>
      </c>
      <c r="D155" s="58" t="s">
        <v>15</v>
      </c>
      <c r="E155" s="52">
        <v>109</v>
      </c>
      <c r="F155" s="59">
        <v>34</v>
      </c>
      <c r="G155" s="60">
        <v>34</v>
      </c>
      <c r="H155" s="58" t="s">
        <v>145</v>
      </c>
      <c r="I155" s="58" t="s">
        <v>361</v>
      </c>
      <c r="J155" s="58"/>
      <c r="K155" s="58"/>
      <c r="L155" s="58"/>
      <c r="M155" s="58"/>
      <c r="N155" s="12" t="s">
        <v>387</v>
      </c>
      <c r="O155" s="12" t="str">
        <f t="shared" si="6"/>
        <v>답</v>
      </c>
    </row>
    <row r="156" spans="1:15" s="6" customFormat="1">
      <c r="A156" s="58">
        <v>111</v>
      </c>
      <c r="B156" s="58" t="s">
        <v>13</v>
      </c>
      <c r="C156" s="58" t="s">
        <v>379</v>
      </c>
      <c r="D156" s="58" t="s">
        <v>15</v>
      </c>
      <c r="E156" s="52">
        <v>25</v>
      </c>
      <c r="F156" s="59">
        <v>10</v>
      </c>
      <c r="G156" s="60">
        <v>10</v>
      </c>
      <c r="H156" s="58" t="s">
        <v>145</v>
      </c>
      <c r="I156" s="58" t="s">
        <v>361</v>
      </c>
      <c r="J156" s="58"/>
      <c r="K156" s="58"/>
      <c r="L156" s="58"/>
      <c r="M156" s="58"/>
      <c r="N156" s="11" t="s">
        <v>387</v>
      </c>
      <c r="O156" s="12" t="str">
        <f t="shared" si="6"/>
        <v>답</v>
      </c>
    </row>
    <row r="157" spans="1:15" s="6" customFormat="1">
      <c r="A157" s="58">
        <v>112</v>
      </c>
      <c r="B157" s="58" t="s">
        <v>13</v>
      </c>
      <c r="C157" s="58" t="s">
        <v>380</v>
      </c>
      <c r="D157" s="58" t="s">
        <v>30</v>
      </c>
      <c r="E157" s="52">
        <v>348</v>
      </c>
      <c r="F157" s="59">
        <v>25</v>
      </c>
      <c r="G157" s="60">
        <v>25</v>
      </c>
      <c r="H157" s="58" t="s">
        <v>83</v>
      </c>
      <c r="I157" s="58" t="s">
        <v>84</v>
      </c>
      <c r="J157" s="58"/>
      <c r="K157" s="58"/>
      <c r="L157" s="58"/>
      <c r="M157" s="58"/>
      <c r="N157" s="11" t="s">
        <v>391</v>
      </c>
      <c r="O157" s="12" t="str">
        <f t="shared" si="6"/>
        <v>도</v>
      </c>
    </row>
    <row r="158" spans="1:15" s="6" customFormat="1">
      <c r="A158" s="58">
        <v>113</v>
      </c>
      <c r="B158" s="58" t="s">
        <v>13</v>
      </c>
      <c r="C158" s="58" t="s">
        <v>381</v>
      </c>
      <c r="D158" s="58" t="s">
        <v>15</v>
      </c>
      <c r="E158" s="52">
        <v>3</v>
      </c>
      <c r="F158" s="59">
        <v>3</v>
      </c>
      <c r="G158" s="60">
        <v>3</v>
      </c>
      <c r="H158" s="58" t="s">
        <v>145</v>
      </c>
      <c r="I158" s="58" t="s">
        <v>361</v>
      </c>
      <c r="J158" s="58"/>
      <c r="K158" s="58"/>
      <c r="L158" s="58"/>
      <c r="M158" s="58"/>
      <c r="N158" s="11" t="s">
        <v>387</v>
      </c>
      <c r="O158" s="12" t="str">
        <f t="shared" si="6"/>
        <v>답</v>
      </c>
    </row>
    <row r="159" spans="1:15" s="6" customFormat="1">
      <c r="A159" s="58">
        <v>114</v>
      </c>
      <c r="B159" s="58" t="s">
        <v>13</v>
      </c>
      <c r="C159" s="58" t="s">
        <v>382</v>
      </c>
      <c r="D159" s="58" t="s">
        <v>15</v>
      </c>
      <c r="E159" s="52">
        <v>26</v>
      </c>
      <c r="F159" s="59">
        <v>16</v>
      </c>
      <c r="G159" s="60">
        <v>16</v>
      </c>
      <c r="H159" s="58" t="s">
        <v>145</v>
      </c>
      <c r="I159" s="58" t="s">
        <v>361</v>
      </c>
      <c r="J159" s="58"/>
      <c r="K159" s="58"/>
      <c r="L159" s="58"/>
      <c r="M159" s="58"/>
      <c r="N159" s="11" t="s">
        <v>387</v>
      </c>
      <c r="O159" s="12" t="str">
        <f t="shared" si="6"/>
        <v>답</v>
      </c>
    </row>
    <row r="160" spans="1:15" s="6" customFormat="1">
      <c r="A160" s="58">
        <v>115</v>
      </c>
      <c r="B160" s="58" t="s">
        <v>13</v>
      </c>
      <c r="C160" s="58" t="s">
        <v>383</v>
      </c>
      <c r="D160" s="58" t="s">
        <v>86</v>
      </c>
      <c r="E160" s="52">
        <v>164</v>
      </c>
      <c r="F160" s="59">
        <v>142</v>
      </c>
      <c r="G160" s="60">
        <v>142</v>
      </c>
      <c r="H160" s="58" t="s">
        <v>145</v>
      </c>
      <c r="I160" s="58" t="s">
        <v>361</v>
      </c>
      <c r="J160" s="58"/>
      <c r="K160" s="58"/>
      <c r="L160" s="58"/>
      <c r="M160" s="58"/>
      <c r="N160" s="12" t="s">
        <v>387</v>
      </c>
      <c r="O160" s="12" t="str">
        <f t="shared" si="6"/>
        <v>전</v>
      </c>
    </row>
    <row r="161" spans="1:15" s="6" customFormat="1">
      <c r="A161" s="58">
        <v>116</v>
      </c>
      <c r="B161" s="58" t="s">
        <v>13</v>
      </c>
      <c r="C161" s="58" t="s">
        <v>384</v>
      </c>
      <c r="D161" s="58" t="s">
        <v>86</v>
      </c>
      <c r="E161" s="52">
        <v>1031</v>
      </c>
      <c r="F161" s="59">
        <v>205</v>
      </c>
      <c r="G161" s="60">
        <v>205</v>
      </c>
      <c r="H161" s="58" t="s">
        <v>145</v>
      </c>
      <c r="I161" s="58" t="s">
        <v>361</v>
      </c>
      <c r="J161" s="58"/>
      <c r="K161" s="58"/>
      <c r="L161" s="58"/>
      <c r="M161" s="58"/>
      <c r="N161" s="12" t="s">
        <v>387</v>
      </c>
      <c r="O161" s="12" t="str">
        <f t="shared" si="6"/>
        <v>전</v>
      </c>
    </row>
    <row r="162" spans="1:15">
      <c r="A162" s="53" t="s">
        <v>420</v>
      </c>
      <c r="B162" s="53"/>
      <c r="C162" s="53"/>
      <c r="D162" s="53"/>
      <c r="E162" s="54"/>
      <c r="F162" s="55">
        <f>SUM(F6:F161)</f>
        <v>11123</v>
      </c>
      <c r="G162" s="56">
        <f>SUM(G6:G161)</f>
        <v>11122</v>
      </c>
      <c r="H162" s="54"/>
      <c r="I162" s="54"/>
      <c r="J162" s="54"/>
      <c r="K162" s="54"/>
      <c r="L162" s="54"/>
      <c r="M162" s="54"/>
    </row>
  </sheetData>
  <mergeCells count="221">
    <mergeCell ref="A162:D162"/>
    <mergeCell ref="A1:M1"/>
    <mergeCell ref="A3:A4"/>
    <mergeCell ref="B3:B4"/>
    <mergeCell ref="C3:C4"/>
    <mergeCell ref="D3:D4"/>
    <mergeCell ref="E3:E4"/>
    <mergeCell ref="F3:G3"/>
    <mergeCell ref="H3:H4"/>
    <mergeCell ref="I3:I4"/>
    <mergeCell ref="J3:K3"/>
    <mergeCell ref="L3:L4"/>
    <mergeCell ref="M3:M4"/>
    <mergeCell ref="A25:A35"/>
    <mergeCell ref="B25:B35"/>
    <mergeCell ref="C25:C35"/>
    <mergeCell ref="D25:D35"/>
    <mergeCell ref="E25:E35"/>
    <mergeCell ref="F25:F35"/>
    <mergeCell ref="G25:G35"/>
    <mergeCell ref="C19:C21"/>
    <mergeCell ref="A54:A55"/>
    <mergeCell ref="B54:B55"/>
    <mergeCell ref="C54:C55"/>
    <mergeCell ref="D54:D55"/>
    <mergeCell ref="E54:E55"/>
    <mergeCell ref="F54:F55"/>
    <mergeCell ref="G54:G55"/>
    <mergeCell ref="A52:A53"/>
    <mergeCell ref="B52:B53"/>
    <mergeCell ref="C52:C53"/>
    <mergeCell ref="D52:D53"/>
    <mergeCell ref="E52:E53"/>
    <mergeCell ref="F52:F53"/>
    <mergeCell ref="A70:A71"/>
    <mergeCell ref="B70:B71"/>
    <mergeCell ref="C70:C71"/>
    <mergeCell ref="D70:D71"/>
    <mergeCell ref="E70:E71"/>
    <mergeCell ref="F70:F71"/>
    <mergeCell ref="G70:G71"/>
    <mergeCell ref="A58:A60"/>
    <mergeCell ref="B58:B60"/>
    <mergeCell ref="C58:C60"/>
    <mergeCell ref="D58:D60"/>
    <mergeCell ref="E58:E60"/>
    <mergeCell ref="F58:F60"/>
    <mergeCell ref="A85:A88"/>
    <mergeCell ref="B85:B88"/>
    <mergeCell ref="C85:C88"/>
    <mergeCell ref="D85:D88"/>
    <mergeCell ref="E85:E88"/>
    <mergeCell ref="F85:F88"/>
    <mergeCell ref="G85:G88"/>
    <mergeCell ref="A79:A82"/>
    <mergeCell ref="B79:B82"/>
    <mergeCell ref="C79:C82"/>
    <mergeCell ref="D79:D82"/>
    <mergeCell ref="E79:E82"/>
    <mergeCell ref="F79:F82"/>
    <mergeCell ref="A93:A94"/>
    <mergeCell ref="B93:B94"/>
    <mergeCell ref="C93:C94"/>
    <mergeCell ref="D93:D94"/>
    <mergeCell ref="E93:E94"/>
    <mergeCell ref="F93:F94"/>
    <mergeCell ref="G93:G94"/>
    <mergeCell ref="A91:A92"/>
    <mergeCell ref="B91:B92"/>
    <mergeCell ref="C91:C92"/>
    <mergeCell ref="D91:D92"/>
    <mergeCell ref="E91:E92"/>
    <mergeCell ref="F91:F92"/>
    <mergeCell ref="A107:A108"/>
    <mergeCell ref="B107:B108"/>
    <mergeCell ref="C107:C108"/>
    <mergeCell ref="D107:D108"/>
    <mergeCell ref="E107:E108"/>
    <mergeCell ref="F107:F108"/>
    <mergeCell ref="G107:G108"/>
    <mergeCell ref="A102:A103"/>
    <mergeCell ref="B102:B103"/>
    <mergeCell ref="C102:C103"/>
    <mergeCell ref="D102:D103"/>
    <mergeCell ref="E102:E103"/>
    <mergeCell ref="F102:F103"/>
    <mergeCell ref="A117:A118"/>
    <mergeCell ref="B117:B118"/>
    <mergeCell ref="C117:C118"/>
    <mergeCell ref="D117:D118"/>
    <mergeCell ref="E117:E118"/>
    <mergeCell ref="F117:F118"/>
    <mergeCell ref="G117:G118"/>
    <mergeCell ref="A109:A110"/>
    <mergeCell ref="B109:B110"/>
    <mergeCell ref="C109:C110"/>
    <mergeCell ref="D109:D110"/>
    <mergeCell ref="E109:E110"/>
    <mergeCell ref="F109:F110"/>
    <mergeCell ref="A121:A122"/>
    <mergeCell ref="B121:B122"/>
    <mergeCell ref="C121:C122"/>
    <mergeCell ref="D121:D122"/>
    <mergeCell ref="E121:E122"/>
    <mergeCell ref="F121:F122"/>
    <mergeCell ref="G121:G122"/>
    <mergeCell ref="A119:A120"/>
    <mergeCell ref="B119:B120"/>
    <mergeCell ref="C119:C120"/>
    <mergeCell ref="D119:D120"/>
    <mergeCell ref="E119:E120"/>
    <mergeCell ref="F119:F120"/>
    <mergeCell ref="A7:A8"/>
    <mergeCell ref="B7:B8"/>
    <mergeCell ref="C7:C8"/>
    <mergeCell ref="D7:D8"/>
    <mergeCell ref="E7:E8"/>
    <mergeCell ref="F7:F8"/>
    <mergeCell ref="G7:G8"/>
    <mergeCell ref="A19:A21"/>
    <mergeCell ref="B19:B21"/>
    <mergeCell ref="A141:A142"/>
    <mergeCell ref="B141:B142"/>
    <mergeCell ref="C141:C142"/>
    <mergeCell ref="D141:D142"/>
    <mergeCell ref="E141:E142"/>
    <mergeCell ref="F141:F142"/>
    <mergeCell ref="G141:G142"/>
    <mergeCell ref="D19:D21"/>
    <mergeCell ref="E19:E21"/>
    <mergeCell ref="F19:F21"/>
    <mergeCell ref="G19:G21"/>
    <mergeCell ref="A137:A140"/>
    <mergeCell ref="B137:B140"/>
    <mergeCell ref="C137:C140"/>
    <mergeCell ref="D137:D140"/>
    <mergeCell ref="E137:E140"/>
    <mergeCell ref="F137:F140"/>
    <mergeCell ref="G132:G133"/>
    <mergeCell ref="A132:A133"/>
    <mergeCell ref="B132:B133"/>
    <mergeCell ref="C132:C133"/>
    <mergeCell ref="D132:D133"/>
    <mergeCell ref="E132:E133"/>
    <mergeCell ref="F132:F133"/>
    <mergeCell ref="A148:A149"/>
    <mergeCell ref="B148:B149"/>
    <mergeCell ref="C148:C149"/>
    <mergeCell ref="D148:D149"/>
    <mergeCell ref="E148:E149"/>
    <mergeCell ref="F148:F149"/>
    <mergeCell ref="G143:G144"/>
    <mergeCell ref="A146:A147"/>
    <mergeCell ref="B146:B147"/>
    <mergeCell ref="C146:C147"/>
    <mergeCell ref="D146:D147"/>
    <mergeCell ref="E146:E147"/>
    <mergeCell ref="F146:F147"/>
    <mergeCell ref="G146:G147"/>
    <mergeCell ref="A143:A144"/>
    <mergeCell ref="B143:B144"/>
    <mergeCell ref="C143:C144"/>
    <mergeCell ref="D143:D144"/>
    <mergeCell ref="E143:E144"/>
    <mergeCell ref="F143:F144"/>
    <mergeCell ref="G148:G149"/>
    <mergeCell ref="N7:N8"/>
    <mergeCell ref="N19:N21"/>
    <mergeCell ref="N25:N35"/>
    <mergeCell ref="N58:N60"/>
    <mergeCell ref="N79:N82"/>
    <mergeCell ref="N85:N88"/>
    <mergeCell ref="N91:N92"/>
    <mergeCell ref="N93:N94"/>
    <mergeCell ref="N102:N103"/>
    <mergeCell ref="G137:G140"/>
    <mergeCell ref="G119:G120"/>
    <mergeCell ref="G109:G110"/>
    <mergeCell ref="G102:G103"/>
    <mergeCell ref="G91:G92"/>
    <mergeCell ref="G79:G82"/>
    <mergeCell ref="G58:G60"/>
    <mergeCell ref="G52:G53"/>
    <mergeCell ref="N137:N140"/>
    <mergeCell ref="N141:N142"/>
    <mergeCell ref="N143:N144"/>
    <mergeCell ref="N146:N147"/>
    <mergeCell ref="N148:N149"/>
    <mergeCell ref="N52:N53"/>
    <mergeCell ref="N54:N55"/>
    <mergeCell ref="N70:N71"/>
    <mergeCell ref="N107:N108"/>
    <mergeCell ref="N109:N110"/>
    <mergeCell ref="N117:N118"/>
    <mergeCell ref="N119:N120"/>
    <mergeCell ref="N121:N122"/>
    <mergeCell ref="N132:N133"/>
    <mergeCell ref="O141:O142"/>
    <mergeCell ref="O143:O144"/>
    <mergeCell ref="O146:O147"/>
    <mergeCell ref="O148:O149"/>
    <mergeCell ref="O7:O8"/>
    <mergeCell ref="A2:M2"/>
    <mergeCell ref="O109:O110"/>
    <mergeCell ref="O117:O118"/>
    <mergeCell ref="O119:O120"/>
    <mergeCell ref="O121:O122"/>
    <mergeCell ref="O132:O133"/>
    <mergeCell ref="O137:O140"/>
    <mergeCell ref="O79:O82"/>
    <mergeCell ref="O85:O88"/>
    <mergeCell ref="O91:O92"/>
    <mergeCell ref="O93:O94"/>
    <mergeCell ref="O102:O103"/>
    <mergeCell ref="O107:O108"/>
    <mergeCell ref="O19:O21"/>
    <mergeCell ref="O25:O35"/>
    <mergeCell ref="O52:O53"/>
    <mergeCell ref="O54:O55"/>
    <mergeCell ref="O58:O60"/>
    <mergeCell ref="O70:O71"/>
  </mergeCells>
  <phoneticPr fontId="4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집계표</vt:lpstr>
      <vt:lpstr>토지조서(전체)</vt:lpstr>
      <vt:lpstr>'토지조서(전체)'!Print_Area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2024-12-31T07:36:32Z</cp:lastPrinted>
  <dcterms:created xsi:type="dcterms:W3CDTF">2024-12-31T05:38:10Z</dcterms:created>
  <dcterms:modified xsi:type="dcterms:W3CDTF">2025-01-17T04:22:38Z</dcterms:modified>
</cp:coreProperties>
</file>