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박인아\인구통계\2020년 4월말\"/>
    </mc:Choice>
  </mc:AlternateContent>
  <bookViews>
    <workbookView xWindow="6315" yWindow="1545" windowWidth="7050" windowHeight="918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2020년 4월" sheetId="61" r:id="rId6"/>
  </sheets>
  <definedNames>
    <definedName name="_xlnm.Print_Area" localSheetId="5">'2020년 4월'!$A$1:$M$36</definedName>
  </definedNames>
  <calcPr calcId="162913"/>
</workbook>
</file>

<file path=xl/calcChain.xml><?xml version="1.0" encoding="utf-8"?>
<calcChain xmlns="http://schemas.openxmlformats.org/spreadsheetml/2006/main">
  <c r="B8" i="61" l="1"/>
  <c r="B9" i="61"/>
  <c r="C18" i="61"/>
  <c r="B18" i="61"/>
  <c r="K9" i="61" l="1"/>
  <c r="M18" i="61" l="1"/>
  <c r="L18" i="61"/>
  <c r="M9" i="61"/>
  <c r="L9" i="61"/>
  <c r="I20" i="61"/>
  <c r="I21" i="61"/>
  <c r="I22" i="61"/>
  <c r="I19" i="61"/>
  <c r="I11" i="61"/>
  <c r="I12" i="61"/>
  <c r="I13" i="61"/>
  <c r="I14" i="61"/>
  <c r="I15" i="61"/>
  <c r="I16" i="61"/>
  <c r="I17" i="61"/>
  <c r="I10" i="61"/>
  <c r="C9" i="61"/>
  <c r="D9" i="61"/>
  <c r="E9" i="61"/>
  <c r="G9" i="61"/>
  <c r="H9" i="61"/>
  <c r="J9" i="61"/>
  <c r="D18" i="61"/>
  <c r="E18" i="61"/>
  <c r="G18" i="61"/>
  <c r="H18" i="61"/>
  <c r="J18" i="61"/>
  <c r="K18" i="61"/>
  <c r="M8" i="61" l="1"/>
  <c r="L8" i="61"/>
  <c r="J8" i="61"/>
  <c r="K8" i="61"/>
  <c r="E8" i="61"/>
  <c r="D8" i="61"/>
  <c r="C8" i="61"/>
  <c r="I18" i="61"/>
  <c r="I9" i="61"/>
  <c r="G8" i="61"/>
  <c r="H8" i="61"/>
  <c r="F20" i="61"/>
  <c r="B20" i="61"/>
  <c r="F14" i="61"/>
  <c r="B11" i="61"/>
  <c r="B12" i="61"/>
  <c r="B13" i="61"/>
  <c r="B14" i="61"/>
  <c r="B15" i="61"/>
  <c r="B16" i="61"/>
  <c r="B17" i="61"/>
  <c r="B19" i="61"/>
  <c r="B21" i="61"/>
  <c r="B10" i="61"/>
  <c r="F11" i="61"/>
  <c r="F12" i="61"/>
  <c r="F13" i="61"/>
  <c r="F15" i="61"/>
  <c r="F16" i="61"/>
  <c r="F17" i="61"/>
  <c r="F19" i="61"/>
  <c r="F21" i="61"/>
  <c r="F22" i="61"/>
  <c r="F10" i="61"/>
  <c r="B22" i="61"/>
  <c r="I8" i="61" l="1"/>
  <c r="F18" i="61"/>
  <c r="F9" i="61"/>
  <c r="C8" i="49"/>
  <c r="D8" i="49"/>
  <c r="B8" i="49"/>
  <c r="E8" i="49"/>
  <c r="G8" i="49"/>
  <c r="H8" i="49"/>
  <c r="B9" i="49"/>
  <c r="I9" i="49" s="1"/>
  <c r="I8" i="49" s="1"/>
  <c r="F9" i="49"/>
  <c r="J9" i="49"/>
  <c r="J8" i="49"/>
  <c r="B10" i="49"/>
  <c r="I10" i="49" s="1"/>
  <c r="F10" i="49"/>
  <c r="J10" i="49"/>
  <c r="B11" i="49"/>
  <c r="F11" i="49"/>
  <c r="I11" i="49"/>
  <c r="J11" i="49"/>
  <c r="B12" i="49"/>
  <c r="F12" i="49"/>
  <c r="I12" i="49"/>
  <c r="J12" i="49"/>
  <c r="B13" i="49"/>
  <c r="I13" i="49" s="1"/>
  <c r="F13" i="49"/>
  <c r="J13" i="49"/>
  <c r="B14" i="49"/>
  <c r="F14" i="49"/>
  <c r="I14" i="49"/>
  <c r="J14" i="49"/>
  <c r="B15" i="49"/>
  <c r="F15" i="49"/>
  <c r="I15" i="49"/>
  <c r="J15" i="49"/>
  <c r="B16" i="49"/>
  <c r="I16" i="49" s="1"/>
  <c r="F16" i="49"/>
  <c r="J16" i="49"/>
  <c r="B17" i="49"/>
  <c r="F17" i="49"/>
  <c r="I17" i="49"/>
  <c r="J17" i="49"/>
  <c r="B18" i="49"/>
  <c r="F18" i="49"/>
  <c r="I18" i="49"/>
  <c r="J18" i="49"/>
  <c r="B19" i="49"/>
  <c r="I19" i="49" s="1"/>
  <c r="F19" i="49"/>
  <c r="J19" i="49"/>
  <c r="B20" i="49"/>
  <c r="F20" i="49"/>
  <c r="I20" i="49"/>
  <c r="J20" i="49"/>
  <c r="C21" i="49"/>
  <c r="C8" i="50"/>
  <c r="D8" i="50"/>
  <c r="B8" i="50"/>
  <c r="E8" i="50"/>
  <c r="G8" i="50"/>
  <c r="H8" i="50"/>
  <c r="F8" i="50"/>
  <c r="B9" i="50"/>
  <c r="I20" i="50"/>
  <c r="F9" i="50"/>
  <c r="J9" i="50"/>
  <c r="J10" i="50"/>
  <c r="J11" i="50"/>
  <c r="J12" i="50"/>
  <c r="J13" i="50"/>
  <c r="J14" i="50"/>
  <c r="J15" i="50"/>
  <c r="J16" i="50"/>
  <c r="J17" i="50"/>
  <c r="J18" i="50"/>
  <c r="J19" i="50"/>
  <c r="J20" i="50"/>
  <c r="B10" i="50"/>
  <c r="F10" i="50"/>
  <c r="B11" i="50"/>
  <c r="F11" i="50"/>
  <c r="B12" i="50"/>
  <c r="F12" i="50"/>
  <c r="B13" i="50"/>
  <c r="F13" i="50"/>
  <c r="B14" i="50"/>
  <c r="F14" i="50"/>
  <c r="B15" i="50"/>
  <c r="F15" i="50"/>
  <c r="B16" i="50"/>
  <c r="F16" i="50"/>
  <c r="B17" i="50"/>
  <c r="F17" i="50"/>
  <c r="B18" i="50"/>
  <c r="F18" i="50"/>
  <c r="B19" i="50"/>
  <c r="F19" i="50"/>
  <c r="B20" i="50"/>
  <c r="F20" i="50"/>
  <c r="C21" i="50"/>
  <c r="C8" i="51"/>
  <c r="D8" i="51"/>
  <c r="E8" i="51"/>
  <c r="G8" i="51"/>
  <c r="H8" i="51"/>
  <c r="F8" i="51" s="1"/>
  <c r="B9" i="51"/>
  <c r="I9" i="51" s="1"/>
  <c r="F9" i="51"/>
  <c r="J9" i="51"/>
  <c r="J10" i="51"/>
  <c r="J11" i="51"/>
  <c r="J12" i="51"/>
  <c r="J13" i="51"/>
  <c r="J14" i="51"/>
  <c r="J15" i="51"/>
  <c r="J16" i="51"/>
  <c r="J17" i="51"/>
  <c r="J18" i="51"/>
  <c r="J19" i="51"/>
  <c r="J20" i="51"/>
  <c r="B10" i="51"/>
  <c r="F10" i="51"/>
  <c r="B11" i="51"/>
  <c r="I11" i="51" s="1"/>
  <c r="F11" i="51"/>
  <c r="B12" i="51"/>
  <c r="I12" i="51" s="1"/>
  <c r="F12" i="51"/>
  <c r="B13" i="51"/>
  <c r="I13" i="51" s="1"/>
  <c r="F13" i="51"/>
  <c r="B14" i="51"/>
  <c r="I14" i="51" s="1"/>
  <c r="F14" i="51"/>
  <c r="B15" i="51"/>
  <c r="I15" i="51" s="1"/>
  <c r="F15" i="51"/>
  <c r="B16" i="51"/>
  <c r="F16" i="51"/>
  <c r="B17" i="51"/>
  <c r="I17" i="51" s="1"/>
  <c r="F17" i="51"/>
  <c r="B18" i="51"/>
  <c r="I18" i="51" s="1"/>
  <c r="F18" i="51"/>
  <c r="B19" i="51"/>
  <c r="I19" i="51" s="1"/>
  <c r="F19" i="51"/>
  <c r="B20" i="51"/>
  <c r="I20" i="51" s="1"/>
  <c r="F20" i="51"/>
  <c r="F15" i="52"/>
  <c r="B8" i="51" l="1"/>
  <c r="F8" i="61"/>
  <c r="I9" i="50"/>
  <c r="I16" i="51"/>
  <c r="I10" i="51"/>
  <c r="J8" i="51"/>
  <c r="I8" i="50"/>
  <c r="J8" i="50"/>
  <c r="I8" i="51" l="1"/>
</calcChain>
</file>

<file path=xl/sharedStrings.xml><?xml version="1.0" encoding="utf-8"?>
<sst xmlns="http://schemas.openxmlformats.org/spreadsheetml/2006/main" count="180" uniqueCount="83">
  <si>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</si>
  <si>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</si>
  <si>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</si>
  <si>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</si>
  <si>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</si>
  <si>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</si>
  <si>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</si>
  <si>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</si>
  <si>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</si>
  <si>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</si>
  <si>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군구명</t>
    <phoneticPr fontId="2" type="noConversion"/>
  </si>
  <si>
    <t>19세이상</t>
    <phoneticPr fontId="2" type="noConversion"/>
  </si>
  <si>
    <t>증감현황(전월대비)</t>
    <phoneticPr fontId="2" type="noConversion"/>
  </si>
  <si>
    <t>신포동</t>
    <phoneticPr fontId="2" type="noConversion"/>
  </si>
  <si>
    <t>연안동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</si>
  <si>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</si>
  <si>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</si>
  <si>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</si>
  <si>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</si>
  <si>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</si>
  <si>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</si>
  <si>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</si>
  <si>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운서지소</t>
    <phoneticPr fontId="2" type="noConversion"/>
  </si>
  <si>
    <t>용유동</t>
    <phoneticPr fontId="2" type="noConversion"/>
  </si>
  <si>
    <t>무의지소</t>
    <phoneticPr fontId="2" type="noConversion"/>
  </si>
  <si>
    <t>2005년 12월말 현재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</si>
  <si>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</si>
  <si>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</si>
  <si>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군구명</t>
    <phoneticPr fontId="2" type="noConversion"/>
  </si>
  <si>
    <t>증감현황(전월대비)</t>
    <phoneticPr fontId="2" type="noConversion"/>
  </si>
  <si>
    <t>신포동</t>
    <phoneticPr fontId="2" type="noConversion"/>
  </si>
  <si>
    <t>연안동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</si>
  <si>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</si>
  <si>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</si>
  <si>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</si>
  <si>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</si>
  <si>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</si>
  <si>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</si>
  <si>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</si>
  <si>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운서지소</t>
    <phoneticPr fontId="2" type="noConversion"/>
  </si>
  <si>
    <t>용유동</t>
    <phoneticPr fontId="2" type="noConversion"/>
  </si>
  <si>
    <t>무의지소</t>
    <phoneticPr fontId="2" type="noConversion"/>
  </si>
  <si>
    <t>2006년 1월말 현재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</si>
  <si>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</si>
  <si>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</si>
  <si>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19세이상</t>
    <phoneticPr fontId="2" type="noConversion"/>
  </si>
  <si>
    <t>증감현황(전월대비)</t>
    <phoneticPr fontId="2" type="noConversion"/>
  </si>
  <si>
    <t>신포동</t>
    <phoneticPr fontId="2" type="noConversion"/>
  </si>
  <si>
    <t>연안동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</si>
  <si>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</si>
  <si>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</si>
  <si>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</si>
  <si>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</si>
  <si>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</si>
  <si>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</si>
  <si>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</si>
  <si>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운서지소</t>
    <phoneticPr fontId="2" type="noConversion"/>
  </si>
  <si>
    <t>용유동</t>
    <phoneticPr fontId="2" type="noConversion"/>
  </si>
  <si>
    <t>무의지소</t>
    <phoneticPr fontId="2" type="noConversion"/>
  </si>
  <si>
    <t>2006년 2월말 현재</t>
    <phoneticPr fontId="2" type="noConversion"/>
  </si>
  <si>
    <t>동  명</t>
    <phoneticPr fontId="2" type="noConversion"/>
  </si>
  <si>
    <t>동  명</t>
    <phoneticPr fontId="2" type="noConversion"/>
  </si>
  <si>
    <t>2006년 3월말 현재</t>
    <phoneticPr fontId="2" type="noConversion"/>
  </si>
  <si>
    <t>2006년 4월말 현재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</si>
  <si>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</si>
  <si>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</si>
  <si>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동  명</t>
    <phoneticPr fontId="2" type="noConversion"/>
  </si>
  <si>
    <t>증감현황(전월대비)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</si>
  <si>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</si>
  <si>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</si>
  <si>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</si>
  <si>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</si>
  <si>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</si>
  <si>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</si>
  <si>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</si>
  <si>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용유동</t>
    <phoneticPr fontId="2" type="noConversion"/>
  </si>
  <si>
    <t>19세 이상</t>
    <phoneticPr fontId="2" type="noConversion"/>
  </si>
  <si>
    <t>운서동</t>
    <phoneticPr fontId="2" type="noConversion"/>
  </si>
  <si>
    <t>영종1동</t>
    <phoneticPr fontId="2" type="noConversion"/>
  </si>
  <si>
    <t>65세 이상</t>
    <phoneticPr fontId="2" type="noConversion"/>
  </si>
  <si>
    <t>원도심</t>
    <phoneticPr fontId="2" type="noConversion"/>
  </si>
  <si>
    <t>영종·용유</t>
    <phoneticPr fontId="2" type="noConversion"/>
  </si>
  <si>
    <t>2020년 4월 말 현재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</si>
</sst>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#,##0_ ;[Red]\-#,##0\ "/>
    <numFmt numFmtId="178" formatCode="#,##0\ "/>
  </numFmts>
  <fonts count="11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1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distributed" vertical="center"/>
    </xf>
    <xf numFmtId="0" fontId="7" fillId="0" borderId="4" xfId="0" applyFont="1" applyBorder="1" applyAlignment="1">
      <alignment horizontal="distributed" vertical="center"/>
    </xf>
    <xf numFmtId="0" fontId="7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5" fillId="0" borderId="6" xfId="0" applyFont="1" applyBorder="1" applyAlignment="1">
      <alignment horizontal="center" vertical="center"/>
    </xf>
    <xf numFmtId="176" fontId="5" fillId="3" borderId="7" xfId="0" applyNumberFormat="1" applyFont="1" applyFill="1" applyBorder="1" applyAlignment="1">
      <alignment horizontal="right" vertical="center"/>
    </xf>
    <xf numFmtId="176" fontId="5" fillId="4" borderId="7" xfId="0" applyNumberFormat="1" applyFont="1" applyFill="1" applyBorder="1" applyAlignment="1">
      <alignment horizontal="right" vertical="center"/>
    </xf>
    <xf numFmtId="177" fontId="5" fillId="3" borderId="7" xfId="0" applyNumberFormat="1" applyFont="1" applyFill="1" applyBorder="1" applyAlignment="1">
      <alignment horizontal="right" vertical="center"/>
    </xf>
    <xf numFmtId="177" fontId="5" fillId="3" borderId="8" xfId="0" applyNumberFormat="1" applyFont="1" applyFill="1" applyBorder="1" applyAlignment="1">
      <alignment horizontal="right" vertical="center"/>
    </xf>
    <xf numFmtId="176" fontId="5" fillId="3" borderId="9" xfId="0" applyNumberFormat="1" applyFont="1" applyFill="1" applyBorder="1" applyAlignment="1">
      <alignment horizontal="right" vertical="center"/>
    </xf>
    <xf numFmtId="176" fontId="5" fillId="3" borderId="1" xfId="0" applyNumberFormat="1" applyFont="1" applyFill="1" applyBorder="1" applyAlignment="1">
      <alignment horizontal="right" vertical="center"/>
    </xf>
    <xf numFmtId="176" fontId="5" fillId="4" borderId="9" xfId="0" applyNumberFormat="1" applyFont="1" applyFill="1" applyBorder="1" applyAlignment="1">
      <alignment horizontal="right" vertical="center"/>
    </xf>
    <xf numFmtId="176" fontId="5" fillId="4" borderId="10" xfId="0" applyNumberFormat="1" applyFont="1" applyFill="1" applyBorder="1" applyAlignment="1">
      <alignment horizontal="right" vertical="center"/>
    </xf>
    <xf numFmtId="176" fontId="5" fillId="4" borderId="1" xfId="0" applyNumberFormat="1" applyFont="1" applyFill="1" applyBorder="1" applyAlignment="1">
      <alignment horizontal="right" vertical="center"/>
    </xf>
    <xf numFmtId="176" fontId="5" fillId="0" borderId="9" xfId="0" applyNumberFormat="1" applyFont="1" applyBorder="1" applyAlignment="1">
      <alignment horizontal="right" vertical="center"/>
    </xf>
    <xf numFmtId="177" fontId="5" fillId="3" borderId="9" xfId="0" applyNumberFormat="1" applyFont="1" applyFill="1" applyBorder="1" applyAlignment="1">
      <alignment horizontal="right" vertical="center"/>
    </xf>
    <xf numFmtId="177" fontId="5" fillId="3" borderId="11" xfId="0" applyNumberFormat="1" applyFont="1" applyFill="1" applyBorder="1" applyAlignment="1">
      <alignment horizontal="right" vertical="center"/>
    </xf>
    <xf numFmtId="176" fontId="5" fillId="0" borderId="10" xfId="0" applyNumberFormat="1" applyFont="1" applyBorder="1" applyAlignment="1">
      <alignment horizontal="right" vertical="center"/>
    </xf>
    <xf numFmtId="176" fontId="5" fillId="0" borderId="1" xfId="0" applyNumberFormat="1" applyFont="1" applyBorder="1" applyAlignment="1">
      <alignment horizontal="right" vertical="center"/>
    </xf>
    <xf numFmtId="176" fontId="7" fillId="0" borderId="0" xfId="0" applyNumberFormat="1" applyFont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178" fontId="7" fillId="0" borderId="10" xfId="0" applyNumberFormat="1" applyFont="1" applyBorder="1" applyAlignment="1">
      <alignment horizontal="right" vertical="center"/>
    </xf>
    <xf numFmtId="176" fontId="5" fillId="3" borderId="10" xfId="0" applyNumberFormat="1" applyFont="1" applyFill="1" applyBorder="1" applyAlignment="1">
      <alignment horizontal="right" vertical="center"/>
    </xf>
    <xf numFmtId="0" fontId="7" fillId="0" borderId="0" xfId="0" applyFont="1" applyBorder="1" applyAlignment="1">
      <alignment horizontal="center" vertical="center"/>
    </xf>
    <xf numFmtId="178" fontId="9" fillId="0" borderId="0" xfId="0" applyNumberFormat="1" applyFont="1" applyBorder="1" applyAlignment="1">
      <alignment vertical="center"/>
    </xf>
    <xf numFmtId="178" fontId="9" fillId="0" borderId="10" xfId="1" applyNumberFormat="1" applyFont="1" applyBorder="1">
      <alignment vertical="center"/>
    </xf>
    <xf numFmtId="0" fontId="5" fillId="5" borderId="18" xfId="0" applyFont="1" applyFill="1" applyBorder="1" applyAlignment="1">
      <alignment horizontal="center" vertical="center"/>
    </xf>
    <xf numFmtId="176" fontId="5" fillId="6" borderId="10" xfId="0" applyNumberFormat="1" applyFont="1" applyFill="1" applyBorder="1" applyAlignment="1">
      <alignment horizontal="right" vertical="center"/>
    </xf>
    <xf numFmtId="0" fontId="5" fillId="5" borderId="17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/>
    </xf>
    <xf numFmtId="0" fontId="6" fillId="5" borderId="14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/>
    </xf>
    <xf numFmtId="176" fontId="5" fillId="3" borderId="23" xfId="0" applyNumberFormat="1" applyFont="1" applyFill="1" applyBorder="1" applyAlignment="1">
      <alignment horizontal="right" vertical="center"/>
    </xf>
    <xf numFmtId="176" fontId="5" fillId="6" borderId="23" xfId="0" applyNumberFormat="1" applyFont="1" applyFill="1" applyBorder="1" applyAlignment="1">
      <alignment horizontal="right" vertical="center"/>
    </xf>
    <xf numFmtId="0" fontId="5" fillId="5" borderId="14" xfId="0" applyFont="1" applyFill="1" applyBorder="1" applyAlignment="1">
      <alignment horizontal="center" vertical="center"/>
    </xf>
    <xf numFmtId="176" fontId="5" fillId="3" borderId="4" xfId="0" applyNumberFormat="1" applyFont="1" applyFill="1" applyBorder="1" applyAlignment="1">
      <alignment horizontal="right" vertical="center"/>
    </xf>
    <xf numFmtId="176" fontId="5" fillId="3" borderId="24" xfId="0" applyNumberFormat="1" applyFont="1" applyFill="1" applyBorder="1" applyAlignment="1">
      <alignment horizontal="right" vertical="center"/>
    </xf>
    <xf numFmtId="176" fontId="5" fillId="6" borderId="4" xfId="0" applyNumberFormat="1" applyFont="1" applyFill="1" applyBorder="1" applyAlignment="1">
      <alignment horizontal="right" vertical="center"/>
    </xf>
    <xf numFmtId="176" fontId="5" fillId="6" borderId="24" xfId="0" applyNumberFormat="1" applyFont="1" applyFill="1" applyBorder="1" applyAlignment="1">
      <alignment horizontal="right" vertical="center"/>
    </xf>
    <xf numFmtId="178" fontId="9" fillId="0" borderId="24" xfId="1" applyNumberFormat="1" applyFont="1" applyBorder="1">
      <alignment vertical="center"/>
    </xf>
    <xf numFmtId="176" fontId="5" fillId="3" borderId="5" xfId="0" applyNumberFormat="1" applyFont="1" applyFill="1" applyBorder="1" applyAlignment="1">
      <alignment horizontal="right" vertical="center"/>
    </xf>
    <xf numFmtId="178" fontId="9" fillId="0" borderId="1" xfId="1" applyNumberFormat="1" applyFont="1" applyBorder="1">
      <alignment vertical="center"/>
    </xf>
    <xf numFmtId="178" fontId="9" fillId="0" borderId="2" xfId="1" applyNumberFormat="1" applyFont="1" applyBorder="1">
      <alignment vertical="center"/>
    </xf>
    <xf numFmtId="0" fontId="5" fillId="5" borderId="22" xfId="0" applyFont="1" applyFill="1" applyBorder="1" applyAlignment="1">
      <alignment horizontal="center" vertical="center"/>
    </xf>
    <xf numFmtId="0" fontId="5" fillId="5" borderId="25" xfId="0" applyFont="1" applyFill="1" applyBorder="1" applyAlignment="1">
      <alignment horizontal="center" vertical="center"/>
    </xf>
    <xf numFmtId="0" fontId="5" fillId="5" borderId="26" xfId="0" applyFont="1" applyFill="1" applyBorder="1" applyAlignment="1">
      <alignment horizontal="center" vertical="center"/>
    </xf>
    <xf numFmtId="176" fontId="5" fillId="3" borderId="27" xfId="0" applyNumberFormat="1" applyFont="1" applyFill="1" applyBorder="1" applyAlignment="1">
      <alignment horizontal="right" vertical="center"/>
    </xf>
    <xf numFmtId="176" fontId="5" fillId="6" borderId="27" xfId="0" applyNumberFormat="1" applyFont="1" applyFill="1" applyBorder="1" applyAlignment="1">
      <alignment horizontal="right" vertical="center"/>
    </xf>
    <xf numFmtId="178" fontId="9" fillId="0" borderId="27" xfId="1" applyNumberFormat="1" applyFont="1" applyBorder="1">
      <alignment vertical="center"/>
    </xf>
    <xf numFmtId="178" fontId="9" fillId="0" borderId="28" xfId="1" applyNumberFormat="1" applyFont="1" applyBorder="1">
      <alignment vertical="center"/>
    </xf>
    <xf numFmtId="178" fontId="7" fillId="0" borderId="24" xfId="0" applyNumberFormat="1" applyFont="1" applyBorder="1" applyAlignment="1">
      <alignment horizontal="right" vertical="center"/>
    </xf>
    <xf numFmtId="178" fontId="7" fillId="0" borderId="1" xfId="0" applyNumberFormat="1" applyFont="1" applyBorder="1" applyAlignment="1">
      <alignment horizontal="right" vertical="center"/>
    </xf>
    <xf numFmtId="178" fontId="7" fillId="0" borderId="2" xfId="0" applyNumberFormat="1" applyFont="1" applyBorder="1" applyAlignment="1">
      <alignment horizontal="right" vertical="center"/>
    </xf>
    <xf numFmtId="0" fontId="6" fillId="5" borderId="21" xfId="0" applyFont="1" applyFill="1" applyBorder="1" applyAlignment="1">
      <alignment horizontal="center" vertical="center"/>
    </xf>
    <xf numFmtId="176" fontId="10" fillId="6" borderId="23" xfId="0" applyNumberFormat="1" applyFont="1" applyFill="1" applyBorder="1" applyAlignment="1">
      <alignment horizontal="right" vertical="center"/>
    </xf>
    <xf numFmtId="177" fontId="5" fillId="3" borderId="23" xfId="0" applyNumberFormat="1" applyFont="1" applyFill="1" applyBorder="1" applyAlignment="1">
      <alignment horizontal="right" vertical="center"/>
    </xf>
    <xf numFmtId="178" fontId="5" fillId="7" borderId="4" xfId="0" applyNumberFormat="1" applyFont="1" applyFill="1" applyBorder="1" applyAlignment="1">
      <alignment horizontal="right" vertical="center"/>
    </xf>
    <xf numFmtId="178" fontId="5" fillId="7" borderId="5" xfId="0" applyNumberFormat="1" applyFont="1" applyFill="1" applyBorder="1" applyAlignment="1">
      <alignment horizontal="right" vertical="center"/>
    </xf>
    <xf numFmtId="0" fontId="5" fillId="0" borderId="29" xfId="0" applyFont="1" applyBorder="1" applyAlignment="1">
      <alignment horizontal="center" vertical="center"/>
    </xf>
    <xf numFmtId="0" fontId="5" fillId="6" borderId="29" xfId="0" applyFont="1" applyFill="1" applyBorder="1" applyAlignment="1">
      <alignment horizontal="center" vertical="center"/>
    </xf>
    <xf numFmtId="176" fontId="10" fillId="6" borderId="24" xfId="0" applyNumberFormat="1" applyFont="1" applyFill="1" applyBorder="1" applyAlignment="1">
      <alignment horizontal="right" vertical="center"/>
    </xf>
    <xf numFmtId="0" fontId="7" fillId="0" borderId="29" xfId="0" applyFont="1" applyBorder="1" applyAlignment="1">
      <alignment horizontal="distributed" vertical="center"/>
    </xf>
    <xf numFmtId="177" fontId="5" fillId="3" borderId="24" xfId="0" applyNumberFormat="1" applyFont="1" applyFill="1" applyBorder="1" applyAlignment="1">
      <alignment horizontal="right" vertical="center"/>
    </xf>
    <xf numFmtId="0" fontId="7" fillId="6" borderId="29" xfId="0" applyFont="1" applyFill="1" applyBorder="1" applyAlignment="1">
      <alignment horizontal="distributed" vertical="center"/>
    </xf>
    <xf numFmtId="0" fontId="7" fillId="0" borderId="30" xfId="0" applyFont="1" applyBorder="1" applyAlignment="1">
      <alignment horizontal="distributed" vertical="center"/>
    </xf>
    <xf numFmtId="177" fontId="5" fillId="3" borderId="31" xfId="0" applyNumberFormat="1" applyFont="1" applyFill="1" applyBorder="1" applyAlignment="1">
      <alignment horizontal="right" vertical="center"/>
    </xf>
    <xf numFmtId="177" fontId="5" fillId="3" borderId="2" xfId="0" applyNumberFormat="1" applyFont="1" applyFill="1" applyBorder="1" applyAlignment="1">
      <alignment horizontal="right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CCFFCC"/>
      <color rgb="FFCCFF99"/>
      <color rgb="FF00FFCC"/>
      <color rgb="FF66FFCC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7132"/>
          <c:y val="0.1354170110499376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8857-4878-96BB-8C04C87D3F29}"/>
              </c:ext>
            </c:extLst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8857-4878-96BB-8C04C87D3F29}"/>
              </c:ext>
            </c:extLst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8857-4878-96BB-8C04C87D3F29}"/>
              </c:ext>
            </c:extLst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8857-4878-96BB-8C04C87D3F29}"/>
              </c:ext>
            </c:extLst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8857-4878-96BB-8C04C87D3F29}"/>
              </c:ext>
            </c:extLst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A-8857-4878-96BB-8C04C87D3F29}"/>
              </c:ext>
            </c:extLst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8857-4878-96BB-8C04C87D3F29}"/>
              </c:ext>
            </c:extLst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E-8857-4878-96BB-8C04C87D3F29}"/>
              </c:ext>
            </c:extLst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0-8857-4878-96BB-8C04C87D3F29}"/>
              </c:ext>
            </c:extLst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2-8857-4878-96BB-8C04C87D3F29}"/>
              </c:ext>
            </c:extLst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4-8857-4878-96BB-8C04C87D3F29}"/>
              </c:ext>
            </c:extLst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6-8857-4878-96BB-8C04C87D3F29}"/>
              </c:ext>
            </c:extLst>
          </c:dPt>
          <c:dLbls>
            <c:dLbl>
              <c:idx val="0"/>
              <c:layout>
                <c:manualLayout>
                  <c:x val="3.7576212685599497E-4"/>
                  <c:y val="-0.1921477930194457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8857-4878-96BB-8C04C87D3F29}"/>
                </c:ext>
              </c:extLst>
            </c:dLbl>
            <c:dLbl>
              <c:idx val="1"/>
              <c:layout>
                <c:manualLayout>
                  <c:x val="-3.4209041967517692E-3"/>
                  <c:y val="-0.2711865845329113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8857-4878-96BB-8C04C87D3F29}"/>
                </c:ext>
              </c:extLst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8857-4878-96BB-8C04C87D3F29}"/>
                </c:ext>
              </c:extLst>
            </c:dLbl>
            <c:dLbl>
              <c:idx val="3"/>
              <c:layout>
                <c:manualLayout>
                  <c:x val="-5.0033480316754903E-4"/>
                  <c:y val="-0.1875739824431867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8857-4878-96BB-8C04C87D3F29}"/>
                </c:ext>
              </c:extLst>
            </c:dLbl>
            <c:dLbl>
              <c:idx val="4"/>
              <c:layout>
                <c:manualLayout>
                  <c:x val="-1.9606738441023831E-3"/>
                  <c:y val="-0.1780326936170429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8857-4878-96BB-8C04C87D3F29}"/>
                </c:ext>
              </c:extLst>
            </c:dLbl>
            <c:dLbl>
              <c:idx val="5"/>
              <c:layout>
                <c:manualLayout>
                  <c:x val="2.4202345904166893E-3"/>
                  <c:y val="-0.1998780449780317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8857-4878-96BB-8C04C87D3F29}"/>
                </c:ext>
              </c:extLst>
            </c:dLbl>
            <c:dLbl>
              <c:idx val="6"/>
              <c:layout>
                <c:manualLayout>
                  <c:x val="-2.0832941596484643E-4"/>
                  <c:y val="-0.1520595452207645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8857-4878-96BB-8C04C87D3F29}"/>
                </c:ext>
              </c:extLst>
            </c:dLbl>
            <c:dLbl>
              <c:idx val="7"/>
              <c:layout>
                <c:manualLayout>
                  <c:x val="6.6790412221414623E-4"/>
                  <c:y val="-0.2023755512343346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8857-4878-96BB-8C04C87D3F29}"/>
                </c:ext>
              </c:extLst>
            </c:dLbl>
            <c:dLbl>
              <c:idx val="8"/>
              <c:layout>
                <c:manualLayout>
                  <c:x val="-7.9243491872063121E-4"/>
                  <c:y val="-0.2443610307981285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8857-4878-96BB-8C04C87D3F29}"/>
                </c:ext>
              </c:extLst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8857-4878-96BB-8C04C87D3F29}"/>
                </c:ext>
              </c:extLst>
            </c:dLbl>
            <c:dLbl>
              <c:idx val="10"/>
              <c:layout>
                <c:manualLayout>
                  <c:x val="-2.0831545602983947E-4"/>
                  <c:y val="-0.1144355014548284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8857-4878-96BB-8C04C87D3F29}"/>
                </c:ext>
              </c:extLst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8857-4878-96BB-8C04C87D3F29}"/>
                </c:ext>
              </c:extLst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17-8857-4878-96BB-8C04C87D3F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74415488"/>
        <c:axId val="94966912"/>
      </c:barChart>
      <c:catAx>
        <c:axId val="74415488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4966912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4966912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441548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7132"/>
          <c:y val="0.1354170110499376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5D50-48A6-8F8F-B86FD8F282C8}"/>
              </c:ext>
            </c:extLst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5D50-48A6-8F8F-B86FD8F282C8}"/>
              </c:ext>
            </c:extLst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5D50-48A6-8F8F-B86FD8F282C8}"/>
              </c:ext>
            </c:extLst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5D50-48A6-8F8F-B86FD8F282C8}"/>
              </c:ext>
            </c:extLst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5D50-48A6-8F8F-B86FD8F282C8}"/>
              </c:ext>
            </c:extLst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A-5D50-48A6-8F8F-B86FD8F282C8}"/>
              </c:ext>
            </c:extLst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5D50-48A6-8F8F-B86FD8F282C8}"/>
              </c:ext>
            </c:extLst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E-5D50-48A6-8F8F-B86FD8F282C8}"/>
              </c:ext>
            </c:extLst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0-5D50-48A6-8F8F-B86FD8F282C8}"/>
              </c:ext>
            </c:extLst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2-5D50-48A6-8F8F-B86FD8F282C8}"/>
              </c:ext>
            </c:extLst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4-5D50-48A6-8F8F-B86FD8F282C8}"/>
              </c:ext>
            </c:extLst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6-5D50-48A6-8F8F-B86FD8F282C8}"/>
              </c:ext>
            </c:extLst>
          </c:dPt>
          <c:dLbls>
            <c:dLbl>
              <c:idx val="0"/>
              <c:layout>
                <c:manualLayout>
                  <c:x val="3.7576212685599497E-4"/>
                  <c:y val="-0.1918629067552287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5D50-48A6-8F8F-B86FD8F282C8}"/>
                </c:ext>
              </c:extLst>
            </c:dLbl>
            <c:dLbl>
              <c:idx val="1"/>
              <c:layout>
                <c:manualLayout>
                  <c:x val="-3.4209041967517692E-3"/>
                  <c:y val="-0.2709454428006217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5D50-48A6-8F8F-B86FD8F282C8}"/>
                </c:ext>
              </c:extLst>
            </c:dLbl>
            <c:dLbl>
              <c:idx val="2"/>
              <c:layout>
                <c:manualLayout>
                  <c:x val="-8.7040113500540532E-4"/>
                  <c:y val="-0.3793295175771654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5D50-48A6-8F8F-B86FD8F282C8}"/>
                </c:ext>
              </c:extLst>
            </c:dLbl>
            <c:dLbl>
              <c:idx val="3"/>
              <c:layout>
                <c:manualLayout>
                  <c:x val="-5.0033480316754903E-4"/>
                  <c:y val="-0.1881437549716234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5D50-48A6-8F8F-B86FD8F282C8}"/>
                </c:ext>
              </c:extLst>
            </c:dLbl>
            <c:dLbl>
              <c:idx val="4"/>
              <c:layout>
                <c:manualLayout>
                  <c:x val="-1.9606738441023831E-3"/>
                  <c:y val="-0.1780108213510762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5D50-48A6-8F8F-B86FD8F282C8}"/>
                </c:ext>
              </c:extLst>
            </c:dLbl>
            <c:dLbl>
              <c:idx val="5"/>
              <c:layout>
                <c:manualLayout>
                  <c:x val="2.4202345904166893E-3"/>
                  <c:y val="-0.200316583910665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5D50-48A6-8F8F-B86FD8F282C8}"/>
                </c:ext>
              </c:extLst>
            </c:dLbl>
            <c:dLbl>
              <c:idx val="6"/>
              <c:layout>
                <c:manualLayout>
                  <c:x val="-2.0832941596484643E-4"/>
                  <c:y val="-0.1522129244858564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5D50-48A6-8F8F-B86FD8F282C8}"/>
                </c:ext>
              </c:extLst>
            </c:dLbl>
            <c:dLbl>
              <c:idx val="7"/>
              <c:layout>
                <c:manualLayout>
                  <c:x val="6.6790412221414623E-4"/>
                  <c:y val="-0.2025508027653939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5D50-48A6-8F8F-B86FD8F282C8}"/>
                </c:ext>
              </c:extLst>
            </c:dLbl>
            <c:dLbl>
              <c:idx val="8"/>
              <c:layout>
                <c:manualLayout>
                  <c:x val="-7.9243491872063121E-4"/>
                  <c:y val="-0.2443391585321620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5D50-48A6-8F8F-B86FD8F282C8}"/>
                </c:ext>
              </c:extLst>
            </c:dLbl>
            <c:dLbl>
              <c:idx val="9"/>
              <c:layout>
                <c:manualLayout>
                  <c:x val="1.7581907912459561E-3"/>
                  <c:y val="-0.3865842747950157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5D50-48A6-8F8F-B86FD8F282C8}"/>
                </c:ext>
              </c:extLst>
            </c:dLbl>
            <c:dLbl>
              <c:idx val="10"/>
              <c:layout>
                <c:manualLayout>
                  <c:x val="-2.0831545602983947E-4"/>
                  <c:y val="-0.1143258667216701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5D50-48A6-8F8F-B86FD8F282C8}"/>
                </c:ext>
              </c:extLst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5D50-48A6-8F8F-B86FD8F282C8}"/>
                </c:ext>
              </c:extLst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17-5D50-48A6-8F8F-B86FD8F282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96908800"/>
        <c:axId val="96910336"/>
      </c:barChart>
      <c:catAx>
        <c:axId val="96908800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691033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6910336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690880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7132"/>
          <c:y val="0.1354170110499376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E214-4EED-8A3F-EC91F34E5600}"/>
              </c:ext>
            </c:extLst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E214-4EED-8A3F-EC91F34E5600}"/>
              </c:ext>
            </c:extLst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E214-4EED-8A3F-EC91F34E5600}"/>
              </c:ext>
            </c:extLst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E214-4EED-8A3F-EC91F34E5600}"/>
              </c:ext>
            </c:extLst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E214-4EED-8A3F-EC91F34E5600}"/>
              </c:ext>
            </c:extLst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A-E214-4EED-8A3F-EC91F34E5600}"/>
              </c:ext>
            </c:extLst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E214-4EED-8A3F-EC91F34E5600}"/>
              </c:ext>
            </c:extLst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E-E214-4EED-8A3F-EC91F34E5600}"/>
              </c:ext>
            </c:extLst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0-E214-4EED-8A3F-EC91F34E5600}"/>
              </c:ext>
            </c:extLst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2-E214-4EED-8A3F-EC91F34E5600}"/>
              </c:ext>
            </c:extLst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4-E214-4EED-8A3F-EC91F34E5600}"/>
              </c:ext>
            </c:extLst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6-E214-4EED-8A3F-EC91F34E5600}"/>
              </c:ext>
            </c:extLst>
          </c:dPt>
          <c:dLbls>
            <c:dLbl>
              <c:idx val="0"/>
              <c:layout>
                <c:manualLayout>
                  <c:x val="3.7576212685599497E-4"/>
                  <c:y val="-0.1924985694848874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E214-4EED-8A3F-EC91F34E5600}"/>
                </c:ext>
              </c:extLst>
            </c:dLbl>
            <c:dLbl>
              <c:idx val="1"/>
              <c:layout>
                <c:manualLayout>
                  <c:x val="-3.4209041967517692E-3"/>
                  <c:y val="-0.2714714707971223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E214-4EED-8A3F-EC91F34E5600}"/>
                </c:ext>
              </c:extLst>
            </c:dLbl>
            <c:dLbl>
              <c:idx val="2"/>
              <c:layout>
                <c:manualLayout>
                  <c:x val="-8.7040113500540532E-4"/>
                  <c:y val="-0.3788253618466342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E214-4EED-8A3F-EC91F34E5600}"/>
                </c:ext>
              </c:extLst>
            </c:dLbl>
            <c:dLbl>
              <c:idx val="3"/>
              <c:layout>
                <c:manualLayout>
                  <c:x val="-5.0033480316754903E-4"/>
                  <c:y val="-0.1882315174388122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E214-4EED-8A3F-EC91F34E5600}"/>
                </c:ext>
              </c:extLst>
            </c:dLbl>
            <c:dLbl>
              <c:idx val="4"/>
              <c:layout>
                <c:manualLayout>
                  <c:x val="-1.9606738441023831E-3"/>
                  <c:y val="-0.1780545658830096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E214-4EED-8A3F-EC91F34E5600}"/>
                </c:ext>
              </c:extLst>
            </c:dLbl>
            <c:dLbl>
              <c:idx val="5"/>
              <c:layout>
                <c:manualLayout>
                  <c:x val="2.4202345904166893E-3"/>
                  <c:y val="-0.2001850769115396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E214-4EED-8A3F-EC91F34E5600}"/>
                </c:ext>
              </c:extLst>
            </c:dLbl>
            <c:dLbl>
              <c:idx val="6"/>
              <c:layout>
                <c:manualLayout>
                  <c:x val="-2.0832941596484643E-4"/>
                  <c:y val="-0.150178523724868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E214-4EED-8A3F-EC91F34E5600}"/>
                </c:ext>
              </c:extLst>
            </c:dLbl>
            <c:dLbl>
              <c:idx val="7"/>
              <c:layout>
                <c:manualLayout>
                  <c:x val="6.6790412221414623E-4"/>
                  <c:y val="-0.203164593229085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E214-4EED-8A3F-EC91F34E5600}"/>
                </c:ext>
              </c:extLst>
            </c:dLbl>
            <c:dLbl>
              <c:idx val="8"/>
              <c:layout>
                <c:manualLayout>
                  <c:x val="-7.9243491872063121E-4"/>
                  <c:y val="-0.2447995697307574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E214-4EED-8A3F-EC91F34E5600}"/>
                </c:ext>
              </c:extLst>
            </c:dLbl>
            <c:dLbl>
              <c:idx val="9"/>
              <c:layout>
                <c:manualLayout>
                  <c:x val="1.7581907912459561E-3"/>
                  <c:y val="-0.3846157642352525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E214-4EED-8A3F-EC91F34E5600}"/>
                </c:ext>
              </c:extLst>
            </c:dLbl>
            <c:dLbl>
              <c:idx val="10"/>
              <c:layout>
                <c:manualLayout>
                  <c:x val="-2.0831545602983947E-4"/>
                  <c:y val="-0.1145232639220202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E214-4EED-8A3F-EC91F34E5600}"/>
                </c:ext>
              </c:extLst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E214-4EED-8A3F-EC91F34E5600}"/>
                </c:ext>
              </c:extLst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17-E214-4EED-8A3F-EC91F34E56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96599424"/>
        <c:axId val="96928896"/>
      </c:barChart>
      <c:catAx>
        <c:axId val="96599424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692889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6928896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659942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7132"/>
          <c:y val="0.1354170110499376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1DE1-4E51-8590-A39526C00D10}"/>
              </c:ext>
            </c:extLst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1DE1-4E51-8590-A39526C00D10}"/>
              </c:ext>
            </c:extLst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1DE1-4E51-8590-A39526C00D10}"/>
              </c:ext>
            </c:extLst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1DE1-4E51-8590-A39526C00D10}"/>
              </c:ext>
            </c:extLst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1DE1-4E51-8590-A39526C00D10}"/>
              </c:ext>
            </c:extLst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A-1DE1-4E51-8590-A39526C00D10}"/>
              </c:ext>
            </c:extLst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1DE1-4E51-8590-A39526C00D10}"/>
              </c:ext>
            </c:extLst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E-1DE1-4E51-8590-A39526C00D10}"/>
              </c:ext>
            </c:extLst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0-1DE1-4E51-8590-A39526C00D10}"/>
              </c:ext>
            </c:extLst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2-1DE1-4E51-8590-A39526C00D10}"/>
              </c:ext>
            </c:extLst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4-1DE1-4E51-8590-A39526C00D10}"/>
              </c:ext>
            </c:extLst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6-1DE1-4E51-8590-A39526C00D10}"/>
              </c:ext>
            </c:extLst>
          </c:dPt>
          <c:dLbls>
            <c:dLbl>
              <c:idx val="0"/>
              <c:layout>
                <c:manualLayout>
                  <c:x val="3.7576212685599497E-4"/>
                  <c:y val="-0.192367062485762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1DE1-4E51-8590-A39526C00D10}"/>
                </c:ext>
              </c:extLst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1DE1-4E51-8590-A39526C00D10}"/>
                </c:ext>
              </c:extLst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1DE1-4E51-8590-A39526C00D10}"/>
                </c:ext>
              </c:extLst>
            </c:dLbl>
            <c:dLbl>
              <c:idx val="3"/>
              <c:layout>
                <c:manualLayout>
                  <c:x val="-5.0033480316754903E-4"/>
                  <c:y val="-0.1886479107021573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1DE1-4E51-8590-A39526C00D10}"/>
                </c:ext>
              </c:extLst>
            </c:dLbl>
            <c:dLbl>
              <c:idx val="4"/>
              <c:layout>
                <c:manualLayout>
                  <c:x val="-1.9606738441023831E-3"/>
                  <c:y val="-0.1761516721211468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1DE1-4E51-8590-A39526C00D10}"/>
                </c:ext>
              </c:extLst>
            </c:dLbl>
            <c:dLbl>
              <c:idx val="5"/>
              <c:layout>
                <c:manualLayout>
                  <c:x val="2.4202345904166893E-3"/>
                  <c:y val="-0.1997027934469761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1DE1-4E51-8590-A39526C00D10}"/>
                </c:ext>
              </c:extLst>
            </c:dLbl>
            <c:dLbl>
              <c:idx val="6"/>
              <c:layout>
                <c:manualLayout>
                  <c:x val="-2.0832941596484643E-4"/>
                  <c:y val="-0.150134779192935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1DE1-4E51-8590-A39526C00D10}"/>
                </c:ext>
              </c:extLst>
            </c:dLbl>
            <c:dLbl>
              <c:idx val="7"/>
              <c:layout>
                <c:manualLayout>
                  <c:x val="6.6790412221414623E-4"/>
                  <c:y val="-0.202879706964868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1DE1-4E51-8590-A39526C00D10}"/>
                </c:ext>
              </c:extLst>
            </c:dLbl>
            <c:dLbl>
              <c:idx val="8"/>
              <c:layout>
                <c:manualLayout>
                  <c:x val="-7.9243491872063121E-4"/>
                  <c:y val="-0.2434885941666199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1DE1-4E51-8590-A39526C00D10}"/>
                </c:ext>
              </c:extLst>
            </c:dLbl>
            <c:dLbl>
              <c:idx val="9"/>
              <c:layout>
                <c:manualLayout>
                  <c:x val="1.7581907912459561E-3"/>
                  <c:y val="-0.3848131614355971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1DE1-4E51-8590-A39526C00D10}"/>
                </c:ext>
              </c:extLst>
            </c:dLbl>
            <c:dLbl>
              <c:idx val="10"/>
              <c:layout>
                <c:manualLayout>
                  <c:x val="-2.0831545602983947E-4"/>
                  <c:y val="-0.1150052739832655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1DE1-4E51-8590-A39526C00D10}"/>
                </c:ext>
              </c:extLst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1DE1-4E51-8590-A39526C00D10}"/>
                </c:ext>
              </c:extLst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17-1DE1-4E51-8590-A39526C00D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97039872"/>
        <c:axId val="97041408"/>
      </c:barChart>
      <c:catAx>
        <c:axId val="97039872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7041408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7041408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703987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7132"/>
          <c:y val="0.1354170110499376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F6D0-47CA-9BA7-CC13F3DF5502}"/>
              </c:ext>
            </c:extLst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F6D0-47CA-9BA7-CC13F3DF5502}"/>
              </c:ext>
            </c:extLst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F6D0-47CA-9BA7-CC13F3DF5502}"/>
              </c:ext>
            </c:extLst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F6D0-47CA-9BA7-CC13F3DF5502}"/>
              </c:ext>
            </c:extLst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F6D0-47CA-9BA7-CC13F3DF5502}"/>
              </c:ext>
            </c:extLst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A-F6D0-47CA-9BA7-CC13F3DF5502}"/>
              </c:ext>
            </c:extLst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F6D0-47CA-9BA7-CC13F3DF5502}"/>
              </c:ext>
            </c:extLst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E-F6D0-47CA-9BA7-CC13F3DF5502}"/>
              </c:ext>
            </c:extLst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0-F6D0-47CA-9BA7-CC13F3DF5502}"/>
              </c:ext>
            </c:extLst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2-F6D0-47CA-9BA7-CC13F3DF5502}"/>
              </c:ext>
            </c:extLst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4-F6D0-47CA-9BA7-CC13F3DF5502}"/>
              </c:ext>
            </c:extLst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6-F6D0-47CA-9BA7-CC13F3DF5502}"/>
              </c:ext>
            </c:extLst>
          </c:dPt>
          <c:dLbls>
            <c:dLbl>
              <c:idx val="0"/>
              <c:layout>
                <c:manualLayout>
                  <c:x val="3.7576212685599497E-4"/>
                  <c:y val="-0.192367062485762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6D0-47CA-9BA7-CC13F3DF5502}"/>
                </c:ext>
              </c:extLst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6D0-47CA-9BA7-CC13F3DF5502}"/>
                </c:ext>
              </c:extLst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F6D0-47CA-9BA7-CC13F3DF5502}"/>
                </c:ext>
              </c:extLst>
            </c:dLbl>
            <c:dLbl>
              <c:idx val="3"/>
              <c:layout>
                <c:manualLayout>
                  <c:x val="-5.0033480316754903E-4"/>
                  <c:y val="-0.1886479107021573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F6D0-47CA-9BA7-CC13F3DF5502}"/>
                </c:ext>
              </c:extLst>
            </c:dLbl>
            <c:dLbl>
              <c:idx val="4"/>
              <c:layout>
                <c:manualLayout>
                  <c:x val="-1.9606738441023831E-3"/>
                  <c:y val="-0.1761516721211468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F6D0-47CA-9BA7-CC13F3DF5502}"/>
                </c:ext>
              </c:extLst>
            </c:dLbl>
            <c:dLbl>
              <c:idx val="5"/>
              <c:layout>
                <c:manualLayout>
                  <c:x val="2.4202345904166893E-3"/>
                  <c:y val="-0.1997027934469761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F6D0-47CA-9BA7-CC13F3DF5502}"/>
                </c:ext>
              </c:extLst>
            </c:dLbl>
            <c:dLbl>
              <c:idx val="6"/>
              <c:layout>
                <c:manualLayout>
                  <c:x val="-2.0832941596484643E-4"/>
                  <c:y val="-0.150134779192935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F6D0-47CA-9BA7-CC13F3DF5502}"/>
                </c:ext>
              </c:extLst>
            </c:dLbl>
            <c:dLbl>
              <c:idx val="7"/>
              <c:layout>
                <c:manualLayout>
                  <c:x val="6.6790412221414623E-4"/>
                  <c:y val="-0.202879706964868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F6D0-47CA-9BA7-CC13F3DF5502}"/>
                </c:ext>
              </c:extLst>
            </c:dLbl>
            <c:dLbl>
              <c:idx val="8"/>
              <c:layout>
                <c:manualLayout>
                  <c:x val="-7.9243491872063121E-4"/>
                  <c:y val="-0.2434885941666199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F6D0-47CA-9BA7-CC13F3DF5502}"/>
                </c:ext>
              </c:extLst>
            </c:dLbl>
            <c:dLbl>
              <c:idx val="9"/>
              <c:layout>
                <c:manualLayout>
                  <c:x val="1.7581907912459561E-3"/>
                  <c:y val="-0.3848131614355971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F6D0-47CA-9BA7-CC13F3DF5502}"/>
                </c:ext>
              </c:extLst>
            </c:dLbl>
            <c:dLbl>
              <c:idx val="10"/>
              <c:layout>
                <c:manualLayout>
                  <c:x val="-2.0831545602983947E-4"/>
                  <c:y val="-0.1150052739832655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F6D0-47CA-9BA7-CC13F3DF5502}"/>
                </c:ext>
              </c:extLst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F6D0-47CA-9BA7-CC13F3DF5502}"/>
                </c:ext>
              </c:extLst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17-F6D0-47CA-9BA7-CC13F3DF55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97176576"/>
        <c:axId val="97182464"/>
      </c:barChart>
      <c:catAx>
        <c:axId val="97176576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7182464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7182464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717657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21"/>
          <c:w val="0.98481357470501862"/>
          <c:h val="0.80989802055993065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081215039298068"/>
          <c:y val="7.5521025393232716E-2"/>
          <c:w val="0.72041804149260058"/>
          <c:h val="0.8489604923515271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8FB4-413C-BCE2-812F1556A9BF}"/>
              </c:ext>
            </c:extLst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8FB4-413C-BCE2-812F1556A9BF}"/>
              </c:ext>
            </c:extLst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8FB4-413C-BCE2-812F1556A9BF}"/>
              </c:ext>
            </c:extLst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8FB4-413C-BCE2-812F1556A9BF}"/>
              </c:ext>
            </c:extLst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8FB4-413C-BCE2-812F1556A9BF}"/>
              </c:ext>
            </c:extLst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A-8FB4-413C-BCE2-812F1556A9BF}"/>
              </c:ext>
            </c:extLst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8FB4-413C-BCE2-812F1556A9BF}"/>
              </c:ext>
            </c:extLst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E-8FB4-413C-BCE2-812F1556A9BF}"/>
              </c:ext>
            </c:extLst>
          </c:dPt>
          <c:dPt>
            <c:idx val="8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0-8FB4-413C-BCE2-812F1556A9BF}"/>
              </c:ext>
            </c:extLst>
          </c:dPt>
          <c:dPt>
            <c:idx val="9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2-8FB4-413C-BCE2-812F1556A9BF}"/>
              </c:ext>
            </c:extLst>
          </c:dPt>
          <c:dPt>
            <c:idx val="10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4-8FB4-413C-BCE2-812F1556A9BF}"/>
              </c:ext>
            </c:extLst>
          </c:dPt>
          <c:dLbls>
            <c:dLbl>
              <c:idx val="0"/>
              <c:layout>
                <c:manualLayout>
                  <c:x val="2.3937761819270141E-3"/>
                  <c:y val="-0.111111111111111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8FB4-413C-BCE2-812F1556A9BF}"/>
                </c:ext>
              </c:extLst>
            </c:dLbl>
            <c:dLbl>
              <c:idx val="1"/>
              <c:layout>
                <c:manualLayout>
                  <c:x val="0"/>
                  <c:y val="-0.1180555555555555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8FB4-413C-BCE2-812F1556A9BF}"/>
                </c:ext>
              </c:extLst>
            </c:dLbl>
            <c:dLbl>
              <c:idx val="2"/>
              <c:layout>
                <c:manualLayout>
                  <c:x val="0"/>
                  <c:y val="-0.1909722222222222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4-8FB4-413C-BCE2-812F1556A9BF}"/>
                </c:ext>
              </c:extLst>
            </c:dLbl>
            <c:dLbl>
              <c:idx val="3"/>
              <c:layout>
                <c:manualLayout>
                  <c:x val="2.3936819387702212E-3"/>
                  <c:y val="-8.3333333333333343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6-8FB4-413C-BCE2-812F1556A9BF}"/>
                </c:ext>
              </c:extLst>
            </c:dLbl>
            <c:dLbl>
              <c:idx val="4"/>
              <c:layout>
                <c:manualLayout>
                  <c:x val="0"/>
                  <c:y val="-9.027777777777770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8-8FB4-413C-BCE2-812F1556A9BF}"/>
                </c:ext>
              </c:extLst>
            </c:dLbl>
            <c:dLbl>
              <c:idx val="5"/>
              <c:layout>
                <c:manualLayout>
                  <c:x val="1.1968880909634958E-3"/>
                  <c:y val="-0.1041666666666667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A-8FB4-413C-BCE2-812F1556A9BF}"/>
                </c:ext>
              </c:extLst>
            </c:dLbl>
            <c:dLbl>
              <c:idx val="6"/>
              <c:layout>
                <c:manualLayout>
                  <c:x val="0"/>
                  <c:y val="-9.7222222222222224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C-8FB4-413C-BCE2-812F1556A9BF}"/>
                </c:ext>
              </c:extLst>
            </c:dLbl>
            <c:dLbl>
              <c:idx val="7"/>
              <c:layout>
                <c:manualLayout>
                  <c:x val="2.3937761819269915E-3"/>
                  <c:y val="-0.1076388888888889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E-8FB4-413C-BCE2-812F1556A9BF}"/>
                </c:ext>
              </c:extLst>
            </c:dLbl>
            <c:dLbl>
              <c:idx val="8"/>
              <c:layout>
                <c:manualLayout>
                  <c:x val="2.3937761819269915E-3"/>
                  <c:y val="-0.2118055555555555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0-8FB4-413C-BCE2-812F1556A9BF}"/>
                </c:ext>
              </c:extLst>
            </c:dLbl>
            <c:dLbl>
              <c:idx val="9"/>
              <c:layout>
                <c:manualLayout>
                  <c:x val="1.1968880909635847E-3"/>
                  <c:y val="-0.4305555555555555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2-8FB4-413C-BCE2-812F1556A9BF}"/>
                </c:ext>
              </c:extLst>
            </c:dLbl>
            <c:dLbl>
              <c:idx val="10"/>
              <c:layout>
                <c:manualLayout>
                  <c:x val="0"/>
                  <c:y val="-0.3541666666666669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4-8FB4-413C-BCE2-812F1556A9BF}"/>
                </c:ext>
              </c:extLst>
            </c:dLbl>
            <c:dLbl>
              <c:idx val="11"/>
              <c:layout>
                <c:manualLayout>
                  <c:x val="0"/>
                  <c:y val="-9.375000000000009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5-8FB4-413C-BCE2-812F1556A9B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 b="1"/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'2020년 4월'!$A$10:$A$22</c15:sqref>
                  </c15:fullRef>
                </c:ext>
              </c:extLst>
              <c:f>('2020년 4월'!$A$10:$A$17,'2020년 4월'!$A$19:$A$22)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영종1동</c:v>
                </c:pt>
                <c:pt idx="10">
                  <c:v>운서동</c:v>
                </c:pt>
                <c:pt idx="11">
                  <c:v>용유동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'2020년 4월'!$B$10:$B$22</c15:sqref>
                  </c15:fullRef>
                </c:ext>
              </c:extLst>
              <c:f>('2020년 4월'!$B$10:$B$17,'2020년 4월'!$B$19:$B$22)</c:f>
              <c:numCache>
                <c:formatCode>#,##0_ </c:formatCode>
                <c:ptCount val="12"/>
                <c:pt idx="0">
                  <c:v>5221</c:v>
                </c:pt>
                <c:pt idx="1">
                  <c:v>6472</c:v>
                </c:pt>
                <c:pt idx="2">
                  <c:v>13440</c:v>
                </c:pt>
                <c:pt idx="3">
                  <c:v>4141</c:v>
                </c:pt>
                <c:pt idx="4">
                  <c:v>3485</c:v>
                </c:pt>
                <c:pt idx="5">
                  <c:v>6035</c:v>
                </c:pt>
                <c:pt idx="6">
                  <c:v>2962</c:v>
                </c:pt>
                <c:pt idx="7">
                  <c:v>4599</c:v>
                </c:pt>
                <c:pt idx="8">
                  <c:v>15429</c:v>
                </c:pt>
                <c:pt idx="9">
                  <c:v>42430</c:v>
                </c:pt>
                <c:pt idx="10">
                  <c:v>29611</c:v>
                </c:pt>
                <c:pt idx="11">
                  <c:v>4169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  <c:ext xmlns:c15="http://schemas.microsoft.com/office/drawing/2012/chart" uri="{02D57815-91ED-43cb-92C2-25804820EDAC}">
              <c15:categoryFilterExceptions>
                <c15:categoryFilterException>
                  <c15:sqref>'2020년 4월'!$B$18</c15:sqref>
                  <c15:spPr xmlns:c15="http://schemas.microsoft.com/office/drawing/2012/chart">
                    <a:solidFill>
                      <a:srgbClr val="000080"/>
                    </a:solidFill>
                    <a:ln w="12700">
                      <a:solidFill>
                        <a:srgbClr val="000000"/>
                      </a:solidFill>
                      <a:prstDash val="solid"/>
                    </a:ln>
                  </c15:spPr>
                  <c15:invertIfNegative val="1"/>
                  <c15:bubble3D val="0"/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16-8FB4-413C-BCE2-812F1556A9B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40"/>
        <c:overlap val="100"/>
        <c:axId val="111466368"/>
        <c:axId val="111467904"/>
      </c:barChart>
      <c:catAx>
        <c:axId val="111466368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11467904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111467904"/>
        <c:scaling>
          <c:orientation val="minMax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1146636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61"/>
          <c:y val="0.1953125"/>
          <c:w val="9.7588978185994227E-2"/>
          <c:h val="0.61458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30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51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22</xdr:row>
      <xdr:rowOff>228600</xdr:rowOff>
    </xdr:from>
    <xdr:to>
      <xdr:col>12</xdr:col>
      <xdr:colOff>695325</xdr:colOff>
      <xdr:row>34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K97"/>
  <sheetViews>
    <sheetView zoomScaleNormal="100" workbookViewId="0">
      <selection activeCell="I9" sqref="I9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38" t="s">
        <v>8</v>
      </c>
      <c r="B1" s="39"/>
      <c r="C1" s="39"/>
      <c r="D1" s="39"/>
      <c r="E1" s="39"/>
      <c r="F1" s="39"/>
      <c r="G1" s="39"/>
      <c r="H1" s="39"/>
      <c r="I1" s="39"/>
      <c r="J1" s="39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40" t="s">
        <v>25</v>
      </c>
      <c r="B5" s="40"/>
      <c r="I5" s="41" t="s">
        <v>9</v>
      </c>
      <c r="J5" s="41"/>
    </row>
    <row r="6" spans="1:11" s="3" customFormat="1" ht="23.25" customHeight="1" x14ac:dyDescent="0.15">
      <c r="A6" s="42" t="s">
        <v>10</v>
      </c>
      <c r="B6" s="44" t="s">
        <v>1</v>
      </c>
      <c r="C6" s="44"/>
      <c r="D6" s="44"/>
      <c r="E6" s="44" t="s">
        <v>2</v>
      </c>
      <c r="F6" s="44" t="s">
        <v>11</v>
      </c>
      <c r="G6" s="44"/>
      <c r="H6" s="44"/>
      <c r="I6" s="46" t="s">
        <v>12</v>
      </c>
      <c r="J6" s="47"/>
    </row>
    <row r="7" spans="1:11" s="3" customFormat="1" ht="23.25" customHeight="1" thickBot="1" x14ac:dyDescent="0.2">
      <c r="A7" s="43"/>
      <c r="B7" s="4" t="s">
        <v>0</v>
      </c>
      <c r="C7" s="4" t="s">
        <v>3</v>
      </c>
      <c r="D7" s="4" t="s">
        <v>4</v>
      </c>
      <c r="E7" s="45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 x14ac:dyDescent="0.2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 x14ac:dyDescent="0.15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 x14ac:dyDescent="0.15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 x14ac:dyDescent="0.15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 x14ac:dyDescent="0.15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 x14ac:dyDescent="0.15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 x14ac:dyDescent="0.15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 x14ac:dyDescent="0.15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 x14ac:dyDescent="0.15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 x14ac:dyDescent="0.15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 x14ac:dyDescent="0.15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 x14ac:dyDescent="0.15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 x14ac:dyDescent="0.2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 x14ac:dyDescent="0.15">
      <c r="C21" s="26" t="e">
        <f>E9-#REF!</f>
        <v>#REF!</v>
      </c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K97"/>
  <sheetViews>
    <sheetView zoomScaleNormal="100" workbookViewId="0">
      <selection activeCell="D15" sqref="D15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38" t="s">
        <v>26</v>
      </c>
      <c r="B1" s="39"/>
      <c r="C1" s="39"/>
      <c r="D1" s="39"/>
      <c r="E1" s="39"/>
      <c r="F1" s="39"/>
      <c r="G1" s="39"/>
      <c r="H1" s="39"/>
      <c r="I1" s="39"/>
      <c r="J1" s="39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40" t="s">
        <v>42</v>
      </c>
      <c r="B5" s="40"/>
      <c r="I5" s="41" t="s">
        <v>27</v>
      </c>
      <c r="J5" s="41"/>
    </row>
    <row r="6" spans="1:11" s="3" customFormat="1" ht="23.25" customHeight="1" x14ac:dyDescent="0.15">
      <c r="A6" s="42" t="s">
        <v>28</v>
      </c>
      <c r="B6" s="44" t="s">
        <v>1</v>
      </c>
      <c r="C6" s="44"/>
      <c r="D6" s="44"/>
      <c r="E6" s="44" t="s">
        <v>2</v>
      </c>
      <c r="F6" s="44" t="s">
        <v>7</v>
      </c>
      <c r="G6" s="44"/>
      <c r="H6" s="44"/>
      <c r="I6" s="46" t="s">
        <v>29</v>
      </c>
      <c r="J6" s="47"/>
    </row>
    <row r="7" spans="1:11" s="3" customFormat="1" ht="23.25" customHeight="1" thickBot="1" x14ac:dyDescent="0.2">
      <c r="A7" s="43"/>
      <c r="B7" s="4" t="s">
        <v>0</v>
      </c>
      <c r="C7" s="4" t="s">
        <v>3</v>
      </c>
      <c r="D7" s="4" t="s">
        <v>4</v>
      </c>
      <c r="E7" s="45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 x14ac:dyDescent="0.2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 x14ac:dyDescent="0.15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 x14ac:dyDescent="0.15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 x14ac:dyDescent="0.15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 x14ac:dyDescent="0.15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 x14ac:dyDescent="0.15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 x14ac:dyDescent="0.15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 x14ac:dyDescent="0.15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 x14ac:dyDescent="0.15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 x14ac:dyDescent="0.15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 x14ac:dyDescent="0.15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 x14ac:dyDescent="0.15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 x14ac:dyDescent="0.2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 x14ac:dyDescent="0.15">
      <c r="C21" s="26" t="e">
        <f>E9-#REF!</f>
        <v>#REF!</v>
      </c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K97"/>
  <sheetViews>
    <sheetView topLeftCell="A4" zoomScaleNormal="100" workbookViewId="0">
      <selection activeCell="F9" sqref="F9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38" t="s">
        <v>43</v>
      </c>
      <c r="B1" s="39"/>
      <c r="C1" s="39"/>
      <c r="D1" s="39"/>
      <c r="E1" s="39"/>
      <c r="F1" s="39"/>
      <c r="G1" s="39"/>
      <c r="H1" s="39"/>
      <c r="I1" s="39"/>
      <c r="J1" s="39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40" t="s">
        <v>59</v>
      </c>
      <c r="B5" s="40"/>
      <c r="I5" s="41" t="s">
        <v>44</v>
      </c>
      <c r="J5" s="41"/>
    </row>
    <row r="6" spans="1:11" s="3" customFormat="1" ht="23.25" customHeight="1" x14ac:dyDescent="0.15">
      <c r="A6" s="48" t="s">
        <v>60</v>
      </c>
      <c r="B6" s="50" t="s">
        <v>1</v>
      </c>
      <c r="C6" s="50"/>
      <c r="D6" s="50"/>
      <c r="E6" s="50" t="s">
        <v>2</v>
      </c>
      <c r="F6" s="50" t="s">
        <v>45</v>
      </c>
      <c r="G6" s="50"/>
      <c r="H6" s="50"/>
      <c r="I6" s="52" t="s">
        <v>46</v>
      </c>
      <c r="J6" s="53"/>
    </row>
    <row r="7" spans="1:11" s="3" customFormat="1" ht="23.25" customHeight="1" thickBot="1" x14ac:dyDescent="0.2">
      <c r="A7" s="49"/>
      <c r="B7" s="27" t="s">
        <v>0</v>
      </c>
      <c r="C7" s="27" t="s">
        <v>3</v>
      </c>
      <c r="D7" s="27" t="s">
        <v>4</v>
      </c>
      <c r="E7" s="51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 x14ac:dyDescent="0.2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 x14ac:dyDescent="0.15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 x14ac:dyDescent="0.15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 x14ac:dyDescent="0.15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 x14ac:dyDescent="0.15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 x14ac:dyDescent="0.15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 x14ac:dyDescent="0.15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 x14ac:dyDescent="0.15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 x14ac:dyDescent="0.15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 x14ac:dyDescent="0.15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 x14ac:dyDescent="0.15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 x14ac:dyDescent="0.15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 x14ac:dyDescent="0.2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 x14ac:dyDescent="0.15">
      <c r="C21" s="26"/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K97"/>
  <sheetViews>
    <sheetView topLeftCell="A7" zoomScaleNormal="100" workbookViewId="0">
      <selection sqref="A1:IV65536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38" t="s">
        <v>43</v>
      </c>
      <c r="B1" s="39"/>
      <c r="C1" s="39"/>
      <c r="D1" s="39"/>
      <c r="E1" s="39"/>
      <c r="F1" s="39"/>
      <c r="G1" s="39"/>
      <c r="H1" s="39"/>
      <c r="I1" s="39"/>
      <c r="J1" s="39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40" t="s">
        <v>62</v>
      </c>
      <c r="B5" s="40"/>
      <c r="I5" s="41" t="s">
        <v>44</v>
      </c>
      <c r="J5" s="41"/>
    </row>
    <row r="6" spans="1:11" s="3" customFormat="1" ht="23.25" customHeight="1" x14ac:dyDescent="0.15">
      <c r="A6" s="48" t="s">
        <v>61</v>
      </c>
      <c r="B6" s="50" t="s">
        <v>1</v>
      </c>
      <c r="C6" s="50"/>
      <c r="D6" s="50"/>
      <c r="E6" s="50" t="s">
        <v>2</v>
      </c>
      <c r="F6" s="50" t="s">
        <v>45</v>
      </c>
      <c r="G6" s="50"/>
      <c r="H6" s="50"/>
      <c r="I6" s="52" t="s">
        <v>46</v>
      </c>
      <c r="J6" s="53"/>
    </row>
    <row r="7" spans="1:11" s="3" customFormat="1" ht="23.25" customHeight="1" thickBot="1" x14ac:dyDescent="0.2">
      <c r="A7" s="49"/>
      <c r="B7" s="27" t="s">
        <v>0</v>
      </c>
      <c r="C7" s="27" t="s">
        <v>3</v>
      </c>
      <c r="D7" s="27" t="s">
        <v>4</v>
      </c>
      <c r="E7" s="51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 x14ac:dyDescent="0.2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 x14ac:dyDescent="0.15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 x14ac:dyDescent="0.15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 x14ac:dyDescent="0.15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 x14ac:dyDescent="0.15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 x14ac:dyDescent="0.15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 x14ac:dyDescent="0.15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 x14ac:dyDescent="0.15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 x14ac:dyDescent="0.15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 x14ac:dyDescent="0.15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 x14ac:dyDescent="0.15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 x14ac:dyDescent="0.15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 x14ac:dyDescent="0.2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 x14ac:dyDescent="0.15">
      <c r="C21" s="26"/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K97"/>
  <sheetViews>
    <sheetView workbookViewId="0">
      <selection activeCell="G5" sqref="G5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38" t="s">
        <v>43</v>
      </c>
      <c r="B1" s="39"/>
      <c r="C1" s="39"/>
      <c r="D1" s="39"/>
      <c r="E1" s="39"/>
      <c r="F1" s="39"/>
      <c r="G1" s="39"/>
      <c r="H1" s="39"/>
      <c r="I1" s="39"/>
      <c r="J1" s="39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40" t="s">
        <v>63</v>
      </c>
      <c r="B5" s="40"/>
      <c r="I5" s="41" t="s">
        <v>44</v>
      </c>
      <c r="J5" s="41"/>
    </row>
    <row r="6" spans="1:11" s="3" customFormat="1" ht="23.25" customHeight="1" x14ac:dyDescent="0.15">
      <c r="A6" s="48" t="s">
        <v>61</v>
      </c>
      <c r="B6" s="50" t="s">
        <v>1</v>
      </c>
      <c r="C6" s="50"/>
      <c r="D6" s="50"/>
      <c r="E6" s="50" t="s">
        <v>2</v>
      </c>
      <c r="F6" s="50" t="s">
        <v>45</v>
      </c>
      <c r="G6" s="50"/>
      <c r="H6" s="50"/>
      <c r="I6" s="52" t="s">
        <v>46</v>
      </c>
      <c r="J6" s="53"/>
    </row>
    <row r="7" spans="1:11" s="3" customFormat="1" ht="23.25" customHeight="1" thickBot="1" x14ac:dyDescent="0.2">
      <c r="A7" s="49"/>
      <c r="B7" s="27" t="s">
        <v>0</v>
      </c>
      <c r="C7" s="27" t="s">
        <v>3</v>
      </c>
      <c r="D7" s="27" t="s">
        <v>4</v>
      </c>
      <c r="E7" s="51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 x14ac:dyDescent="0.2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 x14ac:dyDescent="0.15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 x14ac:dyDescent="0.15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 x14ac:dyDescent="0.15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 x14ac:dyDescent="0.15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 x14ac:dyDescent="0.15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 x14ac:dyDescent="0.15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 x14ac:dyDescent="0.15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 x14ac:dyDescent="0.15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 x14ac:dyDescent="0.15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 x14ac:dyDescent="0.15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 x14ac:dyDescent="0.15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 x14ac:dyDescent="0.2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 x14ac:dyDescent="0.15">
      <c r="C21" s="26"/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P99"/>
  <sheetViews>
    <sheetView tabSelected="1" workbookViewId="0">
      <selection activeCell="S10" sqref="S10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11" width="9" customWidth="1"/>
    <col min="12" max="13" width="8.44140625" customWidth="1"/>
    <col min="14" max="14" width="7.33203125" customWidth="1"/>
  </cols>
  <sheetData>
    <row r="1" spans="1:16" s="1" customFormat="1" ht="39.75" customHeight="1" x14ac:dyDescent="0.15">
      <c r="A1" s="38" t="s">
        <v>64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</row>
    <row r="2" spans="1:16" s="1" customFormat="1" ht="11.25" customHeight="1" x14ac:dyDescent="0.15"/>
    <row r="3" spans="1:16" s="1" customFormat="1" ht="8.25" customHeight="1" x14ac:dyDescent="0.15"/>
    <row r="4" spans="1:16" s="1" customFormat="1" ht="9.75" customHeight="1" x14ac:dyDescent="0.15">
      <c r="N4" s="2"/>
    </row>
    <row r="5" spans="1:16" s="1" customFormat="1" ht="33.75" customHeight="1" thickBot="1" x14ac:dyDescent="0.2">
      <c r="A5" s="40" t="s">
        <v>82</v>
      </c>
      <c r="B5" s="40"/>
      <c r="L5" s="41" t="s">
        <v>65</v>
      </c>
      <c r="M5" s="41"/>
    </row>
    <row r="6" spans="1:16" s="3" customFormat="1" ht="23.25" customHeight="1" x14ac:dyDescent="0.15">
      <c r="A6" s="54" t="s">
        <v>66</v>
      </c>
      <c r="B6" s="48" t="s">
        <v>1</v>
      </c>
      <c r="C6" s="50"/>
      <c r="D6" s="58"/>
      <c r="E6" s="68" t="s">
        <v>2</v>
      </c>
      <c r="F6" s="48" t="s">
        <v>76</v>
      </c>
      <c r="G6" s="50"/>
      <c r="H6" s="58"/>
      <c r="I6" s="48" t="s">
        <v>79</v>
      </c>
      <c r="J6" s="50"/>
      <c r="K6" s="58"/>
      <c r="L6" s="77" t="s">
        <v>67</v>
      </c>
      <c r="M6" s="53"/>
    </row>
    <row r="7" spans="1:16" s="3" customFormat="1" ht="23.25" customHeight="1" x14ac:dyDescent="0.15">
      <c r="A7" s="55"/>
      <c r="B7" s="36" t="s">
        <v>0</v>
      </c>
      <c r="C7" s="37" t="s">
        <v>3</v>
      </c>
      <c r="D7" s="34" t="s">
        <v>4</v>
      </c>
      <c r="E7" s="69"/>
      <c r="F7" s="36" t="s">
        <v>0</v>
      </c>
      <c r="G7" s="37" t="s">
        <v>3</v>
      </c>
      <c r="H7" s="34" t="s">
        <v>4</v>
      </c>
      <c r="I7" s="36" t="s">
        <v>0</v>
      </c>
      <c r="J7" s="37" t="s">
        <v>3</v>
      </c>
      <c r="K7" s="34" t="s">
        <v>4</v>
      </c>
      <c r="L7" s="67" t="s">
        <v>5</v>
      </c>
      <c r="M7" s="34" t="s">
        <v>6</v>
      </c>
      <c r="O7" s="31"/>
      <c r="P7" s="31"/>
    </row>
    <row r="8" spans="1:16" s="3" customFormat="1" ht="35.25" customHeight="1" x14ac:dyDescent="0.15">
      <c r="A8" s="82" t="s">
        <v>0</v>
      </c>
      <c r="B8" s="59">
        <f>B9+B18</f>
        <v>137994</v>
      </c>
      <c r="C8" s="30">
        <f>C9+C18</f>
        <v>71389</v>
      </c>
      <c r="D8" s="60">
        <f>D9+D18</f>
        <v>66605</v>
      </c>
      <c r="E8" s="70">
        <f>E9+E18</f>
        <v>66783</v>
      </c>
      <c r="F8" s="59">
        <f>F9+F18</f>
        <v>114590</v>
      </c>
      <c r="G8" s="30">
        <f t="shared" ref="G8:H8" si="0">G9+G18</f>
        <v>59302</v>
      </c>
      <c r="H8" s="60">
        <f t="shared" si="0"/>
        <v>55288</v>
      </c>
      <c r="I8" s="59">
        <f>I9+I18</f>
        <v>19725</v>
      </c>
      <c r="J8" s="30">
        <f>J9+J18</f>
        <v>8781</v>
      </c>
      <c r="K8" s="60">
        <f>K9+K18</f>
        <v>10944</v>
      </c>
      <c r="L8" s="56">
        <f>L9+L18</f>
        <v>407</v>
      </c>
      <c r="M8" s="60">
        <f>M9+M18</f>
        <v>352</v>
      </c>
      <c r="O8" s="31"/>
      <c r="P8" s="31"/>
    </row>
    <row r="9" spans="1:16" s="3" customFormat="1" ht="35.25" customHeight="1" x14ac:dyDescent="0.15">
      <c r="A9" s="83" t="s">
        <v>80</v>
      </c>
      <c r="B9" s="61">
        <f>SUM(B10:B17)</f>
        <v>46355</v>
      </c>
      <c r="C9" s="35">
        <f t="shared" ref="C9:J9" si="1">SUM(C10:C17)</f>
        <v>23836</v>
      </c>
      <c r="D9" s="62">
        <f t="shared" si="1"/>
        <v>22519</v>
      </c>
      <c r="E9" s="71">
        <f t="shared" si="1"/>
        <v>23566</v>
      </c>
      <c r="F9" s="61">
        <f t="shared" si="1"/>
        <v>41308</v>
      </c>
      <c r="G9" s="35">
        <f t="shared" si="1"/>
        <v>21244</v>
      </c>
      <c r="H9" s="62">
        <f t="shared" si="1"/>
        <v>20064</v>
      </c>
      <c r="I9" s="61">
        <f>SUM(I10:I17)</f>
        <v>10990</v>
      </c>
      <c r="J9" s="35">
        <f t="shared" si="1"/>
        <v>4772</v>
      </c>
      <c r="K9" s="62">
        <f>SUM(K10:K17)</f>
        <v>6218</v>
      </c>
      <c r="L9" s="78">
        <f>SUM(L10:L17)</f>
        <v>-82</v>
      </c>
      <c r="M9" s="84">
        <f>SUM(M10:M17)</f>
        <v>31</v>
      </c>
      <c r="O9" s="31"/>
      <c r="P9" s="31"/>
    </row>
    <row r="10" spans="1:16" s="3" customFormat="1" ht="28.5" customHeight="1" x14ac:dyDescent="0.15">
      <c r="A10" s="85" t="s">
        <v>13</v>
      </c>
      <c r="B10" s="59">
        <f>C10+D10</f>
        <v>5221</v>
      </c>
      <c r="C10" s="33">
        <v>2634</v>
      </c>
      <c r="D10" s="63">
        <v>2587</v>
      </c>
      <c r="E10" s="72">
        <v>2747</v>
      </c>
      <c r="F10" s="59">
        <f>SUM(G10:H10)</f>
        <v>4669</v>
      </c>
      <c r="G10" s="29">
        <v>2335</v>
      </c>
      <c r="H10" s="74">
        <v>2334</v>
      </c>
      <c r="I10" s="80">
        <f>J10+K10</f>
        <v>1348</v>
      </c>
      <c r="J10" s="29">
        <v>562</v>
      </c>
      <c r="K10" s="74">
        <v>786</v>
      </c>
      <c r="L10" s="79">
        <v>1</v>
      </c>
      <c r="M10" s="86">
        <v>9</v>
      </c>
      <c r="O10" s="32"/>
      <c r="P10" s="31"/>
    </row>
    <row r="11" spans="1:16" s="3" customFormat="1" ht="28.5" customHeight="1" x14ac:dyDescent="0.15">
      <c r="A11" s="85" t="s">
        <v>14</v>
      </c>
      <c r="B11" s="59">
        <f t="shared" ref="B11:B21" si="2">C11+D11</f>
        <v>6472</v>
      </c>
      <c r="C11" s="33">
        <v>3505</v>
      </c>
      <c r="D11" s="63">
        <v>2967</v>
      </c>
      <c r="E11" s="72">
        <v>3472</v>
      </c>
      <c r="F11" s="59">
        <f t="shared" ref="F11:F22" si="3">SUM(G11:H11)</f>
        <v>5874</v>
      </c>
      <c r="G11" s="29">
        <v>3205</v>
      </c>
      <c r="H11" s="74">
        <v>2669</v>
      </c>
      <c r="I11" s="80">
        <f t="shared" ref="I11:I17" si="4">J11+K11</f>
        <v>1511</v>
      </c>
      <c r="J11" s="29">
        <v>695</v>
      </c>
      <c r="K11" s="74">
        <v>816</v>
      </c>
      <c r="L11" s="79">
        <v>-34</v>
      </c>
      <c r="M11" s="86">
        <v>-3</v>
      </c>
      <c r="O11" s="32"/>
      <c r="P11" s="31"/>
    </row>
    <row r="12" spans="1:16" s="3" customFormat="1" ht="28.5" customHeight="1" x14ac:dyDescent="0.15">
      <c r="A12" s="85" t="s">
        <v>68</v>
      </c>
      <c r="B12" s="59">
        <f t="shared" si="2"/>
        <v>13440</v>
      </c>
      <c r="C12" s="33">
        <v>6806</v>
      </c>
      <c r="D12" s="63">
        <v>6634</v>
      </c>
      <c r="E12" s="72">
        <v>6178</v>
      </c>
      <c r="F12" s="59">
        <f t="shared" si="3"/>
        <v>11491</v>
      </c>
      <c r="G12" s="29">
        <v>5812</v>
      </c>
      <c r="H12" s="74">
        <v>5679</v>
      </c>
      <c r="I12" s="80">
        <f t="shared" si="4"/>
        <v>2529</v>
      </c>
      <c r="J12" s="29">
        <v>1115</v>
      </c>
      <c r="K12" s="74">
        <v>1414</v>
      </c>
      <c r="L12" s="79">
        <v>-8</v>
      </c>
      <c r="M12" s="86">
        <v>11</v>
      </c>
      <c r="O12" s="32"/>
      <c r="P12" s="31"/>
    </row>
    <row r="13" spans="1:16" s="3" customFormat="1" ht="28.5" customHeight="1" x14ac:dyDescent="0.15">
      <c r="A13" s="85" t="s">
        <v>69</v>
      </c>
      <c r="B13" s="59">
        <f t="shared" si="2"/>
        <v>4141</v>
      </c>
      <c r="C13" s="33">
        <v>2111</v>
      </c>
      <c r="D13" s="63">
        <v>2030</v>
      </c>
      <c r="E13" s="72">
        <v>2058</v>
      </c>
      <c r="F13" s="59">
        <f t="shared" si="3"/>
        <v>3727</v>
      </c>
      <c r="G13" s="29">
        <v>1893</v>
      </c>
      <c r="H13" s="74">
        <v>1834</v>
      </c>
      <c r="I13" s="80">
        <f t="shared" si="4"/>
        <v>1074</v>
      </c>
      <c r="J13" s="29">
        <v>474</v>
      </c>
      <c r="K13" s="74">
        <v>600</v>
      </c>
      <c r="L13" s="79">
        <v>1</v>
      </c>
      <c r="M13" s="86">
        <v>6</v>
      </c>
      <c r="O13" s="32"/>
      <c r="P13" s="31"/>
    </row>
    <row r="14" spans="1:16" s="3" customFormat="1" ht="28.5" customHeight="1" x14ac:dyDescent="0.15">
      <c r="A14" s="85" t="s">
        <v>70</v>
      </c>
      <c r="B14" s="59">
        <f t="shared" si="2"/>
        <v>3485</v>
      </c>
      <c r="C14" s="33">
        <v>1792</v>
      </c>
      <c r="D14" s="63">
        <v>1693</v>
      </c>
      <c r="E14" s="72">
        <v>1861</v>
      </c>
      <c r="F14" s="59">
        <f>G14+H14</f>
        <v>3176</v>
      </c>
      <c r="G14" s="29">
        <v>1630</v>
      </c>
      <c r="H14" s="74">
        <v>1546</v>
      </c>
      <c r="I14" s="80">
        <f t="shared" si="4"/>
        <v>927</v>
      </c>
      <c r="J14" s="29">
        <v>390</v>
      </c>
      <c r="K14" s="74">
        <v>537</v>
      </c>
      <c r="L14" s="79">
        <v>-23</v>
      </c>
      <c r="M14" s="86">
        <v>-5</v>
      </c>
      <c r="O14" s="32"/>
      <c r="P14" s="31"/>
    </row>
    <row r="15" spans="1:16" s="3" customFormat="1" ht="28.5" customHeight="1" x14ac:dyDescent="0.15">
      <c r="A15" s="85" t="s">
        <v>71</v>
      </c>
      <c r="B15" s="59">
        <f t="shared" si="2"/>
        <v>6035</v>
      </c>
      <c r="C15" s="33">
        <v>3189</v>
      </c>
      <c r="D15" s="63">
        <v>2846</v>
      </c>
      <c r="E15" s="72">
        <v>3424</v>
      </c>
      <c r="F15" s="59">
        <f t="shared" si="3"/>
        <v>5567</v>
      </c>
      <c r="G15" s="29">
        <v>2961</v>
      </c>
      <c r="H15" s="74">
        <v>2606</v>
      </c>
      <c r="I15" s="80">
        <f t="shared" si="4"/>
        <v>1621</v>
      </c>
      <c r="J15" s="29">
        <v>706</v>
      </c>
      <c r="K15" s="74">
        <v>915</v>
      </c>
      <c r="L15" s="79">
        <v>-15</v>
      </c>
      <c r="M15" s="86">
        <v>0</v>
      </c>
      <c r="O15" s="32"/>
      <c r="P15" s="31"/>
    </row>
    <row r="16" spans="1:16" s="3" customFormat="1" ht="28.5" customHeight="1" x14ac:dyDescent="0.15">
      <c r="A16" s="85" t="s">
        <v>72</v>
      </c>
      <c r="B16" s="59">
        <f t="shared" si="2"/>
        <v>2962</v>
      </c>
      <c r="C16" s="33">
        <v>1524</v>
      </c>
      <c r="D16" s="63">
        <v>1438</v>
      </c>
      <c r="E16" s="72">
        <v>1627</v>
      </c>
      <c r="F16" s="59">
        <f t="shared" si="3"/>
        <v>2732</v>
      </c>
      <c r="G16" s="29">
        <v>1396</v>
      </c>
      <c r="H16" s="74">
        <v>1336</v>
      </c>
      <c r="I16" s="80">
        <f t="shared" si="4"/>
        <v>861</v>
      </c>
      <c r="J16" s="29">
        <v>369</v>
      </c>
      <c r="K16" s="74">
        <v>492</v>
      </c>
      <c r="L16" s="79">
        <v>-2</v>
      </c>
      <c r="M16" s="86">
        <v>6</v>
      </c>
      <c r="O16" s="32"/>
      <c r="P16" s="31"/>
    </row>
    <row r="17" spans="1:16" s="3" customFormat="1" ht="28.5" customHeight="1" x14ac:dyDescent="0.15">
      <c r="A17" s="85" t="s">
        <v>73</v>
      </c>
      <c r="B17" s="59">
        <f t="shared" si="2"/>
        <v>4599</v>
      </c>
      <c r="C17" s="33">
        <v>2275</v>
      </c>
      <c r="D17" s="63">
        <v>2324</v>
      </c>
      <c r="E17" s="72">
        <v>2199</v>
      </c>
      <c r="F17" s="59">
        <f t="shared" si="3"/>
        <v>4072</v>
      </c>
      <c r="G17" s="29">
        <v>2012</v>
      </c>
      <c r="H17" s="74">
        <v>2060</v>
      </c>
      <c r="I17" s="80">
        <f t="shared" si="4"/>
        <v>1119</v>
      </c>
      <c r="J17" s="29">
        <v>461</v>
      </c>
      <c r="K17" s="74">
        <v>658</v>
      </c>
      <c r="L17" s="79">
        <v>-2</v>
      </c>
      <c r="M17" s="86">
        <v>7</v>
      </c>
      <c r="O17" s="32"/>
      <c r="P17" s="31"/>
    </row>
    <row r="18" spans="1:16" s="3" customFormat="1" ht="28.5" customHeight="1" x14ac:dyDescent="0.15">
      <c r="A18" s="87" t="s">
        <v>81</v>
      </c>
      <c r="B18" s="61">
        <f>SUM(B19:B22)</f>
        <v>91639</v>
      </c>
      <c r="C18" s="35">
        <f>SUM(C19:C22)</f>
        <v>47553</v>
      </c>
      <c r="D18" s="62">
        <f t="shared" ref="D18:K18" si="5">SUM(D19:D22)</f>
        <v>44086</v>
      </c>
      <c r="E18" s="71">
        <f t="shared" si="5"/>
        <v>43217</v>
      </c>
      <c r="F18" s="61">
        <f t="shared" si="5"/>
        <v>73282</v>
      </c>
      <c r="G18" s="35">
        <f t="shared" si="5"/>
        <v>38058</v>
      </c>
      <c r="H18" s="62">
        <f t="shared" si="5"/>
        <v>35224</v>
      </c>
      <c r="I18" s="61">
        <f>SUM(I19:I22)</f>
        <v>8735</v>
      </c>
      <c r="J18" s="35">
        <f t="shared" si="5"/>
        <v>4009</v>
      </c>
      <c r="K18" s="62">
        <f t="shared" si="5"/>
        <v>4726</v>
      </c>
      <c r="L18" s="57">
        <f>SUM(L19:L22)</f>
        <v>489</v>
      </c>
      <c r="M18" s="62">
        <f>SUM(M19:M22)</f>
        <v>321</v>
      </c>
      <c r="O18" s="32"/>
      <c r="P18" s="31"/>
    </row>
    <row r="19" spans="1:16" s="3" customFormat="1" ht="28.5" customHeight="1" x14ac:dyDescent="0.15">
      <c r="A19" s="85" t="s">
        <v>74</v>
      </c>
      <c r="B19" s="59">
        <f t="shared" si="2"/>
        <v>15429</v>
      </c>
      <c r="C19" s="33">
        <v>8576</v>
      </c>
      <c r="D19" s="63">
        <v>6853</v>
      </c>
      <c r="E19" s="72">
        <v>8216</v>
      </c>
      <c r="F19" s="59">
        <f t="shared" si="3"/>
        <v>13360</v>
      </c>
      <c r="G19" s="29">
        <v>7496</v>
      </c>
      <c r="H19" s="74">
        <v>5864</v>
      </c>
      <c r="I19" s="80">
        <f>J19+K19</f>
        <v>2304</v>
      </c>
      <c r="J19" s="29">
        <v>1105</v>
      </c>
      <c r="K19" s="74">
        <v>1199</v>
      </c>
      <c r="L19" s="79">
        <v>48</v>
      </c>
      <c r="M19" s="86">
        <v>28</v>
      </c>
      <c r="O19" s="32"/>
      <c r="P19" s="31"/>
    </row>
    <row r="20" spans="1:16" s="3" customFormat="1" ht="28.5" customHeight="1" x14ac:dyDescent="0.15">
      <c r="A20" s="85" t="s">
        <v>78</v>
      </c>
      <c r="B20" s="59">
        <f t="shared" si="2"/>
        <v>42430</v>
      </c>
      <c r="C20" s="33">
        <v>21260</v>
      </c>
      <c r="D20" s="63">
        <v>21170</v>
      </c>
      <c r="E20" s="72">
        <v>15986</v>
      </c>
      <c r="F20" s="59">
        <f t="shared" si="3"/>
        <v>31099</v>
      </c>
      <c r="G20" s="29">
        <v>15452</v>
      </c>
      <c r="H20" s="74">
        <v>15647</v>
      </c>
      <c r="I20" s="80">
        <f t="shared" ref="I20:I22" si="6">J20+K20</f>
        <v>2851</v>
      </c>
      <c r="J20" s="29">
        <v>1277</v>
      </c>
      <c r="K20" s="74">
        <v>1574</v>
      </c>
      <c r="L20" s="79">
        <v>281</v>
      </c>
      <c r="M20" s="86">
        <v>139</v>
      </c>
      <c r="O20" s="32"/>
      <c r="P20" s="31"/>
    </row>
    <row r="21" spans="1:16" s="3" customFormat="1" ht="28.5" customHeight="1" x14ac:dyDescent="0.15">
      <c r="A21" s="85" t="s">
        <v>77</v>
      </c>
      <c r="B21" s="59">
        <f t="shared" si="2"/>
        <v>29611</v>
      </c>
      <c r="C21" s="33">
        <v>15374</v>
      </c>
      <c r="D21" s="63">
        <v>14237</v>
      </c>
      <c r="E21" s="72">
        <v>16383</v>
      </c>
      <c r="F21" s="59">
        <f t="shared" si="3"/>
        <v>24858</v>
      </c>
      <c r="G21" s="29">
        <v>12863</v>
      </c>
      <c r="H21" s="74">
        <v>11995</v>
      </c>
      <c r="I21" s="80">
        <f t="shared" si="6"/>
        <v>2284</v>
      </c>
      <c r="J21" s="29">
        <v>992</v>
      </c>
      <c r="K21" s="74">
        <v>1292</v>
      </c>
      <c r="L21" s="79">
        <v>176</v>
      </c>
      <c r="M21" s="86">
        <v>166</v>
      </c>
      <c r="O21" s="32"/>
      <c r="P21" s="31"/>
    </row>
    <row r="22" spans="1:16" s="3" customFormat="1" ht="28.5" customHeight="1" thickBot="1" x14ac:dyDescent="0.2">
      <c r="A22" s="88" t="s">
        <v>75</v>
      </c>
      <c r="B22" s="64">
        <f t="shared" ref="B22" si="7">SUM(C22:D22)</f>
        <v>4169</v>
      </c>
      <c r="C22" s="65">
        <v>2343</v>
      </c>
      <c r="D22" s="66">
        <v>1826</v>
      </c>
      <c r="E22" s="73">
        <v>2632</v>
      </c>
      <c r="F22" s="64">
        <f t="shared" si="3"/>
        <v>3965</v>
      </c>
      <c r="G22" s="75">
        <v>2247</v>
      </c>
      <c r="H22" s="76">
        <v>1718</v>
      </c>
      <c r="I22" s="81">
        <f t="shared" si="6"/>
        <v>1296</v>
      </c>
      <c r="J22" s="75">
        <v>635</v>
      </c>
      <c r="K22" s="76">
        <v>661</v>
      </c>
      <c r="L22" s="89">
        <v>-16</v>
      </c>
      <c r="M22" s="90">
        <v>-12</v>
      </c>
      <c r="O22" s="32"/>
      <c r="P22" s="31"/>
    </row>
    <row r="23" spans="1:16" s="3" customFormat="1" ht="35.25" customHeight="1" x14ac:dyDescent="0.15">
      <c r="C23" s="26"/>
      <c r="O23" s="31"/>
      <c r="P23" s="31"/>
    </row>
    <row r="24" spans="1:16" s="3" customFormat="1" ht="27" customHeight="1" x14ac:dyDescent="0.15">
      <c r="O24" s="31"/>
      <c r="P24" s="31"/>
    </row>
    <row r="25" spans="1:16" s="3" customFormat="1" ht="27" customHeight="1" x14ac:dyDescent="0.15"/>
    <row r="26" spans="1:16" s="3" customFormat="1" ht="27" customHeight="1" x14ac:dyDescent="0.15"/>
    <row r="27" spans="1:16" s="3" customFormat="1" ht="27" customHeight="1" x14ac:dyDescent="0.15"/>
    <row r="28" spans="1:16" s="3" customFormat="1" ht="21.75" customHeight="1" x14ac:dyDescent="0.15"/>
    <row r="29" spans="1:16" s="3" customFormat="1" ht="20.25" customHeight="1" x14ac:dyDescent="0.15"/>
    <row r="30" spans="1:16" s="3" customFormat="1" ht="20.25" customHeight="1" x14ac:dyDescent="0.15"/>
    <row r="31" spans="1:16" s="3" customFormat="1" ht="20.25" customHeight="1" x14ac:dyDescent="0.15"/>
    <row r="32" spans="1:16" s="1" customFormat="1" ht="20.25" customHeight="1" x14ac:dyDescent="0.15">
      <c r="L32" s="3"/>
      <c r="M32" s="3"/>
    </row>
    <row r="33" spans="12:13" s="1" customFormat="1" ht="20.25" customHeight="1" x14ac:dyDescent="0.15"/>
    <row r="34" spans="12:13" s="1" customFormat="1" ht="20.25" customHeight="1" x14ac:dyDescent="0.15"/>
    <row r="35" spans="12:13" s="1" customFormat="1" ht="20.25" customHeight="1" x14ac:dyDescent="0.15"/>
    <row r="36" spans="12:13" s="9" customFormat="1" ht="20.25" customHeight="1" x14ac:dyDescent="0.15">
      <c r="L36" s="1"/>
      <c r="M36" s="1"/>
    </row>
    <row r="37" spans="12:13" s="9" customFormat="1" ht="20.25" customHeight="1" x14ac:dyDescent="0.15"/>
    <row r="38" spans="12:13" s="9" customFormat="1" ht="20.25" customHeight="1" x14ac:dyDescent="0.15"/>
    <row r="39" spans="12:13" s="9" customFormat="1" ht="20.25" customHeight="1" x14ac:dyDescent="0.15"/>
    <row r="40" spans="12:13" s="9" customFormat="1" ht="20.25" customHeight="1" x14ac:dyDescent="0.15"/>
    <row r="41" spans="12:13" s="9" customFormat="1" ht="20.25" customHeight="1" x14ac:dyDescent="0.15"/>
    <row r="42" spans="12:13" s="9" customFormat="1" ht="20.25" customHeight="1" x14ac:dyDescent="0.15"/>
    <row r="43" spans="12:13" s="9" customFormat="1" ht="20.25" customHeight="1" x14ac:dyDescent="0.15"/>
    <row r="44" spans="12:13" s="9" customFormat="1" ht="20.25" customHeight="1" x14ac:dyDescent="0.15"/>
    <row r="45" spans="12:13" s="9" customFormat="1" ht="20.25" customHeight="1" x14ac:dyDescent="0.15"/>
    <row r="46" spans="12:13" s="9" customFormat="1" ht="20.25" customHeight="1" x14ac:dyDescent="0.15"/>
    <row r="47" spans="12:13" s="9" customFormat="1" ht="20.25" customHeight="1" x14ac:dyDescent="0.15"/>
    <row r="48" spans="12:13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="9" customFormat="1" ht="20.25" customHeight="1" x14ac:dyDescent="0.15"/>
    <row r="66" s="9" customFormat="1" ht="20.25" customHeight="1" x14ac:dyDescent="0.15"/>
    <row r="67" s="9" customFormat="1" ht="20.25" customHeight="1" x14ac:dyDescent="0.15"/>
    <row r="68" s="9" customFormat="1" ht="20.25" customHeight="1" x14ac:dyDescent="0.15"/>
    <row r="69" s="9" customFormat="1" ht="20.25" customHeight="1" x14ac:dyDescent="0.15"/>
    <row r="70" s="9" customFormat="1" ht="20.25" customHeight="1" x14ac:dyDescent="0.15"/>
    <row r="71" s="9" customFormat="1" ht="20.25" customHeight="1" x14ac:dyDescent="0.15"/>
    <row r="72" s="9" customFormat="1" ht="20.25" customHeight="1" x14ac:dyDescent="0.15"/>
    <row r="73" s="9" customFormat="1" ht="20.25" customHeight="1" x14ac:dyDescent="0.15"/>
    <row r="74" s="9" customFormat="1" ht="20.25" customHeight="1" x14ac:dyDescent="0.15"/>
    <row r="75" s="9" customFormat="1" ht="20.25" customHeight="1" x14ac:dyDescent="0.15"/>
    <row r="76" s="9" customFormat="1" ht="20.25" customHeight="1" x14ac:dyDescent="0.15"/>
    <row r="77" s="9" customFormat="1" ht="20.25" customHeight="1" x14ac:dyDescent="0.15"/>
    <row r="78" s="9" customFormat="1" ht="20.25" customHeight="1" x14ac:dyDescent="0.15"/>
    <row r="79" s="9" customFormat="1" ht="20.25" customHeight="1" x14ac:dyDescent="0.15"/>
    <row r="80" s="9" customFormat="1" ht="20.25" customHeight="1" x14ac:dyDescent="0.15"/>
    <row r="81" spans="1:13" s="9" customFormat="1" ht="20.25" customHeight="1" x14ac:dyDescent="0.15"/>
    <row r="82" spans="1:13" s="9" customFormat="1" ht="20.25" customHeight="1" x14ac:dyDescent="0.15">
      <c r="A82" s="10"/>
    </row>
    <row r="83" spans="1:13" s="9" customFormat="1" ht="20.25" customHeight="1" x14ac:dyDescent="0.15"/>
    <row r="84" spans="1:13" s="9" customFormat="1" ht="20.25" customHeight="1" x14ac:dyDescent="0.15"/>
    <row r="85" spans="1:13" s="9" customFormat="1" ht="20.25" customHeight="1" x14ac:dyDescent="0.15"/>
    <row r="86" spans="1:13" s="9" customFormat="1" ht="20.25" customHeight="1" x14ac:dyDescent="0.15"/>
    <row r="87" spans="1:13" s="9" customFormat="1" ht="20.25" customHeight="1" x14ac:dyDescent="0.15"/>
    <row r="88" spans="1:13" s="9" customFormat="1" ht="20.25" customHeight="1" x14ac:dyDescent="0.15"/>
    <row r="89" spans="1:13" s="9" customFormat="1" ht="20.25" customHeight="1" x14ac:dyDescent="0.15"/>
    <row r="90" spans="1:13" s="9" customFormat="1" ht="20.25" customHeight="1" x14ac:dyDescent="0.15"/>
    <row r="91" spans="1:13" s="9" customFormat="1" ht="20.25" customHeight="1" x14ac:dyDescent="0.15"/>
    <row r="92" spans="1:13" s="9" customFormat="1" ht="20.25" customHeight="1" x14ac:dyDescent="0.15"/>
    <row r="93" spans="1:13" ht="20.25" customHeight="1" x14ac:dyDescent="0.15">
      <c r="L93" s="9"/>
      <c r="M93" s="9"/>
    </row>
    <row r="94" spans="1:13" ht="20.25" customHeight="1" x14ac:dyDescent="0.15"/>
    <row r="95" spans="1:13" ht="20.25" customHeight="1" x14ac:dyDescent="0.15"/>
    <row r="96" spans="1:13" ht="20.25" customHeight="1" x14ac:dyDescent="0.15"/>
    <row r="97" ht="20.25" customHeight="1" x14ac:dyDescent="0.15"/>
    <row r="98" ht="20.25" customHeight="1" x14ac:dyDescent="0.15"/>
    <row r="99" ht="20.25" customHeight="1" x14ac:dyDescent="0.15"/>
  </sheetData>
  <mergeCells count="9">
    <mergeCell ref="A1:M1"/>
    <mergeCell ref="A5:B5"/>
    <mergeCell ref="L5:M5"/>
    <mergeCell ref="A6:A7"/>
    <mergeCell ref="B6:D6"/>
    <mergeCell ref="E6:E7"/>
    <mergeCell ref="F6:H6"/>
    <mergeCell ref="L6:M6"/>
    <mergeCell ref="I6:K6"/>
  </mergeCells>
  <phoneticPr fontId="2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0" orientation="portrait" r:id="rId1"/>
  <headerFooter alignWithMargins="0"/>
  <ignoredErrors>
    <ignoredError sqref="B22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2020년 4월</vt:lpstr>
      <vt:lpstr>'2020년 4월'!Print_Area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2020-05-01T01:28:57Z</cp:lastPrinted>
  <dcterms:created xsi:type="dcterms:W3CDTF">1997-01-10T04:21:27Z</dcterms:created>
  <dcterms:modified xsi:type="dcterms:W3CDTF">2020-05-01T01:30:33Z</dcterms:modified>
</cp:coreProperties>
</file>