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중구 메신저 받은 파일\전동 웃터골 더불어마을 집수리 지원사업\"/>
    </mc:Choice>
  </mc:AlternateContent>
  <bookViews>
    <workbookView xWindow="360" yWindow="120" windowWidth="28035" windowHeight="14595"/>
  </bookViews>
  <sheets>
    <sheet name="원가계산서" sheetId="12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대비표" sheetId="3" r:id="rId6"/>
    <sheet name="Sheet1" sheetId="1" r:id="rId7"/>
  </sheets>
  <calcPr calcId="152511"/>
</workbook>
</file>

<file path=xl/calcChain.xml><?xml version="1.0" encoding="utf-8"?>
<calcChain xmlns="http://schemas.openxmlformats.org/spreadsheetml/2006/main">
  <c r="A1" i="8" l="1"/>
  <c r="A2" i="7" s="1"/>
  <c r="A1" i="6" s="1"/>
  <c r="A2" i="3" s="1"/>
  <c r="J20" i="9"/>
  <c r="G15" i="7"/>
  <c r="G4" i="7"/>
  <c r="F4" i="7"/>
  <c r="G5" i="8"/>
  <c r="H5" i="8" s="1"/>
  <c r="J19" i="9"/>
  <c r="F20" i="9"/>
  <c r="G11" i="7"/>
  <c r="I10" i="8" s="1"/>
  <c r="J10" i="8" s="1"/>
  <c r="G14" i="7"/>
  <c r="I13" i="8" s="1"/>
  <c r="J13" i="8" s="1"/>
  <c r="G13" i="7"/>
  <c r="I12" i="8"/>
  <c r="J12" i="8" s="1"/>
  <c r="E7" i="7"/>
  <c r="E15" i="7"/>
  <c r="E12" i="7"/>
  <c r="H19" i="9"/>
  <c r="E8" i="7"/>
  <c r="G5" i="7"/>
  <c r="I6" i="8" s="1"/>
  <c r="E4" i="7"/>
  <c r="E5" i="8" s="1"/>
  <c r="H20" i="9"/>
  <c r="L20" i="9"/>
  <c r="T20" i="9" s="1"/>
  <c r="K20" i="9"/>
  <c r="D11" i="12" s="1"/>
  <c r="J17" i="9"/>
  <c r="J21" i="9"/>
  <c r="H17" i="9"/>
  <c r="F12" i="7"/>
  <c r="G11" i="8"/>
  <c r="H11" i="8" s="1"/>
  <c r="K19" i="9"/>
  <c r="F19" i="9"/>
  <c r="L19" i="9"/>
  <c r="G12" i="7"/>
  <c r="I11" i="8" s="1"/>
  <c r="J11" i="8" s="1"/>
  <c r="H21" i="9"/>
  <c r="H15" i="9"/>
  <c r="J15" i="9"/>
  <c r="J14" i="9"/>
  <c r="H12" i="9"/>
  <c r="H9" i="9"/>
  <c r="L9" i="9" s="1"/>
  <c r="H8" i="9"/>
  <c r="H14" i="9"/>
  <c r="K21" i="9"/>
  <c r="H18" i="9"/>
  <c r="F21" i="9"/>
  <c r="L21" i="9" s="1"/>
  <c r="T21" i="9" s="1"/>
  <c r="J12" i="9"/>
  <c r="H11" i="9"/>
  <c r="H13" i="9"/>
  <c r="L13" i="9" s="1"/>
  <c r="H16" i="9"/>
  <c r="K14" i="9"/>
  <c r="F14" i="9"/>
  <c r="L14" i="9" s="1"/>
  <c r="F12" i="9"/>
  <c r="L12" i="9" s="1"/>
  <c r="K12" i="9"/>
  <c r="K17" i="9"/>
  <c r="F17" i="9"/>
  <c r="L17" i="9" s="1"/>
  <c r="J13" i="9"/>
  <c r="J11" i="9"/>
  <c r="L11" i="9" s="1"/>
  <c r="F18" i="9"/>
  <c r="J9" i="9"/>
  <c r="F16" i="9"/>
  <c r="F13" i="9"/>
  <c r="F10" i="9"/>
  <c r="K13" i="9"/>
  <c r="J8" i="9"/>
  <c r="F15" i="9"/>
  <c r="L15" i="9" s="1"/>
  <c r="K15" i="9"/>
  <c r="F8" i="9"/>
  <c r="L8" i="9" s="1"/>
  <c r="J18" i="9"/>
  <c r="L18" i="9"/>
  <c r="K18" i="9"/>
  <c r="K8" i="9"/>
  <c r="F9" i="9"/>
  <c r="K9" i="9"/>
  <c r="H10" i="9"/>
  <c r="J16" i="9"/>
  <c r="K16" i="9"/>
  <c r="J10" i="9"/>
  <c r="L10" i="9"/>
  <c r="K10" i="9"/>
  <c r="L16" i="9"/>
  <c r="F11" i="9"/>
  <c r="K11" i="9"/>
  <c r="E10" i="7"/>
  <c r="E11" i="8"/>
  <c r="H12" i="7"/>
  <c r="F15" i="7"/>
  <c r="F5" i="7"/>
  <c r="G6" i="8"/>
  <c r="H6" i="8" s="1"/>
  <c r="I5" i="8"/>
  <c r="J5" i="8"/>
  <c r="F13" i="7"/>
  <c r="G12" i="8" s="1"/>
  <c r="E9" i="7"/>
  <c r="E11" i="7"/>
  <c r="E10" i="8"/>
  <c r="E6" i="7"/>
  <c r="E7" i="8" s="1"/>
  <c r="F10" i="7"/>
  <c r="H10" i="7" s="1"/>
  <c r="F11" i="8"/>
  <c r="L11" i="8" s="1"/>
  <c r="E9" i="8"/>
  <c r="E8" i="8"/>
  <c r="F8" i="8" s="1"/>
  <c r="L8" i="8" s="1"/>
  <c r="H15" i="7"/>
  <c r="F7" i="7"/>
  <c r="F11" i="7"/>
  <c r="G10" i="8"/>
  <c r="H10" i="8"/>
  <c r="E13" i="7"/>
  <c r="F14" i="7"/>
  <c r="G13" i="8"/>
  <c r="H13" i="8" s="1"/>
  <c r="F9" i="7"/>
  <c r="G8" i="8"/>
  <c r="H8" i="8" s="1"/>
  <c r="F8" i="7"/>
  <c r="E5" i="7"/>
  <c r="E14" i="7"/>
  <c r="E12" i="8"/>
  <c r="F12" i="8" s="1"/>
  <c r="H13" i="7"/>
  <c r="H11" i="7"/>
  <c r="F9" i="8"/>
  <c r="G7" i="7"/>
  <c r="G8" i="7"/>
  <c r="H8" i="7" s="1"/>
  <c r="G9" i="7"/>
  <c r="G10" i="7"/>
  <c r="E6" i="8"/>
  <c r="F6" i="8" s="1"/>
  <c r="E13" i="8"/>
  <c r="I8" i="8"/>
  <c r="J8" i="8" s="1"/>
  <c r="H9" i="7"/>
  <c r="H7" i="7"/>
  <c r="F13" i="8"/>
  <c r="F6" i="7"/>
  <c r="I9" i="8"/>
  <c r="J9" i="8" s="1"/>
  <c r="G7" i="8"/>
  <c r="H7" i="8" s="1"/>
  <c r="G6" i="7"/>
  <c r="I7" i="8"/>
  <c r="J7" i="8" s="1"/>
  <c r="K13" i="8" l="1"/>
  <c r="K7" i="8"/>
  <c r="F7" i="8"/>
  <c r="L7" i="8" s="1"/>
  <c r="K10" i="8"/>
  <c r="F5" i="8"/>
  <c r="K5" i="8"/>
  <c r="J6" i="8"/>
  <c r="J25" i="8" s="1"/>
  <c r="I7" i="9" s="1"/>
  <c r="J7" i="9" s="1"/>
  <c r="I6" i="9" s="1"/>
  <c r="J6" i="9" s="1"/>
  <c r="I5" i="9" s="1"/>
  <c r="K6" i="8"/>
  <c r="K12" i="8"/>
  <c r="H12" i="8"/>
  <c r="L13" i="8"/>
  <c r="L12" i="8"/>
  <c r="K11" i="8"/>
  <c r="H14" i="7"/>
  <c r="F10" i="8"/>
  <c r="L10" i="8" s="1"/>
  <c r="H5" i="7"/>
  <c r="H6" i="7"/>
  <c r="G9" i="8"/>
  <c r="H9" i="8" s="1"/>
  <c r="L9" i="8" s="1"/>
  <c r="H4" i="7"/>
  <c r="K8" i="8"/>
  <c r="J5" i="9" l="1"/>
  <c r="J27" i="9" s="1"/>
  <c r="D12" i="12"/>
  <c r="H25" i="8"/>
  <c r="G7" i="9" s="1"/>
  <c r="H7" i="9" s="1"/>
  <c r="G6" i="9" s="1"/>
  <c r="H6" i="9" s="1"/>
  <c r="G5" i="9" s="1"/>
  <c r="L6" i="8"/>
  <c r="K9" i="8"/>
  <c r="F25" i="8"/>
  <c r="E7" i="9" s="1"/>
  <c r="L5" i="8"/>
  <c r="L25" i="8" s="1"/>
  <c r="K7" i="9" l="1"/>
  <c r="F7" i="9"/>
  <c r="D8" i="12"/>
  <c r="H5" i="9"/>
  <c r="H27" i="9" s="1"/>
  <c r="D9" i="12" l="1"/>
  <c r="D10" i="12" s="1"/>
  <c r="E6" i="9"/>
  <c r="L7" i="9"/>
  <c r="D13" i="12" l="1"/>
  <c r="D14" i="12"/>
  <c r="K6" i="9"/>
  <c r="F6" i="9"/>
  <c r="E5" i="9" l="1"/>
  <c r="L6" i="9"/>
  <c r="D4" i="12" l="1"/>
  <c r="D7" i="12" s="1"/>
  <c r="F5" i="9"/>
  <c r="K5" i="9"/>
  <c r="L5" i="9" l="1"/>
  <c r="L27" i="9" s="1"/>
  <c r="F27" i="9"/>
  <c r="D24" i="12"/>
  <c r="D26" i="12" s="1"/>
  <c r="D27" i="12" s="1"/>
  <c r="D28" i="12" l="1"/>
  <c r="D29" i="12"/>
  <c r="D32" i="12" s="1"/>
  <c r="D33" i="12" l="1"/>
  <c r="D34" i="12" s="1"/>
  <c r="D37" i="12" s="1"/>
</calcChain>
</file>

<file path=xl/sharedStrings.xml><?xml version="1.0" encoding="utf-8"?>
<sst xmlns="http://schemas.openxmlformats.org/spreadsheetml/2006/main" count="1862" uniqueCount="454">
  <si>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</si>
  <si>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</si>
  <si>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</si>
  <si>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</si>
  <si>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</si>
  <si>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</si>
  <si>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</si>
  <si>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</si>
  <si>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</si>
  <si>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</si>
  <si>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</si>
  <si>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</si>
  <si>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</si>
  <si>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</si>
  <si>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</si>
  <si>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</si>
  <si>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</si>
  <si>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</si>
  <si>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</si>
  <si>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</si>
  <si>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</si>
  <si>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</si>
  <si>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</si>
  <si>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</si>
  <si>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</si>
  <si>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</si>
  <si>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</si>
  <si>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</si>
  <si>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</si>
  <si>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</si>
  <si>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</si>
  <si>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</si>
  <si>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</si>
  <si>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</si>
  <si>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</si>
  <si>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</si>
  <si>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</si>
  <si>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</si>
  <si>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</si>
  <si>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</si>
  <si>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</si>
  <si>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</si>
  <si>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</si>
  <si>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</si>
  <si>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</si>
  <si>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</si>
  <si>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</si>
  <si>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</si>
  <si>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</si>
  <si>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</si>
  <si>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</si>
  <si>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</si>
  <si>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</si>
  <si>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</t>
  </si>
  <si>
    <t>호표 1</t>
  </si>
  <si>
    <t>5F9E047137B8E7861965C152030A6B</t>
  </si>
  <si>
    <t>T</t>
  </si>
  <si>
    <t>F</t>
  </si>
  <si>
    <t>0101015F9E047137B8E7861965C152030A6B</t>
  </si>
  <si>
    <t>호표 2</t>
  </si>
  <si>
    <t>5F9E0472C7326D8D19467178360E49</t>
  </si>
  <si>
    <t>0101015F9E0472C7326D8D19467178360E49</t>
  </si>
  <si>
    <t>호표 3</t>
  </si>
  <si>
    <t>5F9E0472C7326D8D196123CB4F09C4</t>
  </si>
  <si>
    <t>0101015F9E0472C7326D8D196123CB4F09C4</t>
  </si>
  <si>
    <t>호표 4</t>
  </si>
  <si>
    <t>5F9E0472C7326D9F1968B4067D0E2E</t>
  </si>
  <si>
    <t>호표 5</t>
  </si>
  <si>
    <t>5F9E0472C7325335194A34B1DD08DA</t>
  </si>
  <si>
    <t>호표 6</t>
  </si>
  <si>
    <t>5F9E0477470E6B5D193AD786110A01</t>
  </si>
  <si>
    <t>0101015F9E0477470E6B5D193AD786110A01</t>
  </si>
  <si>
    <t>호표 7</t>
  </si>
  <si>
    <t>5F9E0477473B48A119C4D1B5DA063C</t>
  </si>
  <si>
    <t>0101015F9E0477473B48A119C4D1B5DA063C</t>
  </si>
  <si>
    <t>호표 8</t>
  </si>
  <si>
    <t>5F9E0477473B489719896EB1060855</t>
  </si>
  <si>
    <t>0101015F9E0477473B489719896EB1060855</t>
  </si>
  <si>
    <t>[ 합           계 ]</t>
  </si>
  <si>
    <t>TOTAL</t>
  </si>
  <si>
    <t>010102</t>
  </si>
  <si>
    <t>58B4B46247D45718194B1655340CBAD17FF7C8</t>
  </si>
  <si>
    <t>58B4B46247D45718194B1655340CBAD17FF625</t>
  </si>
  <si>
    <t>호표 9</t>
  </si>
  <si>
    <t>5F9E54F33724DD1419F2431A4109E6</t>
  </si>
  <si>
    <t>호표 10</t>
  </si>
  <si>
    <t>5F9E54F33724DD1419F2431A4109E0</t>
  </si>
  <si>
    <t>58B4B46247CBCF25191FA0598402C11D730649</t>
  </si>
  <si>
    <t>58B4B46247CBCF25191FA0598402C11D73064A</t>
  </si>
  <si>
    <t>58B4B46247CBCF25191FA0598402C11D73064B</t>
  </si>
  <si>
    <t>58B4B46247CBCF25191FA0598402C11D73064D</t>
  </si>
  <si>
    <t>호표 11</t>
  </si>
  <si>
    <t>5F9E54F7A7D55AC61925B148A10007</t>
  </si>
  <si>
    <t>호표 12</t>
  </si>
  <si>
    <t>5F9E54F4D7A9D94E194BA14DAB08DC</t>
  </si>
  <si>
    <t>5899C4E147E9680D193A8AE8AC083731CEE317</t>
  </si>
  <si>
    <t>010103</t>
  </si>
  <si>
    <t>010104</t>
  </si>
  <si>
    <t>58B4A45D07111F51196EA96B3204BE31C72207</t>
  </si>
  <si>
    <t>010105</t>
  </si>
  <si>
    <t>58B4B46247AF13341947604C1A016ACDD4F073</t>
  </si>
  <si>
    <t>58B4B46247AF13341947604C1A016ACDD4F072</t>
  </si>
  <si>
    <t>58B4B46247AF13341947604C1A016ACDD4F071</t>
  </si>
  <si>
    <t>58B4B46247AF13341947604C1A016ACDD4F070</t>
  </si>
  <si>
    <t>58B4B46247AF13341947604C1A016ACDD4F07F</t>
  </si>
  <si>
    <t>58B4B46247AF13341947604C1A016ACDD4F07E</t>
  </si>
  <si>
    <t>58B4B46247AF13341947604C1A016ACDD4F3CB</t>
  </si>
  <si>
    <t>58B4B462479E81E919C84BBEDC0C654D5D3DF5</t>
  </si>
  <si>
    <t>58B4B462479E81E919C84BBEDC0C654D5D3A20</t>
  </si>
  <si>
    <t>58B4B462479E81E919C84BBEDC0C654D5D3A21</t>
  </si>
  <si>
    <t>58B4B462479E81E919C84BBEDC0C654D5D3A22</t>
  </si>
  <si>
    <t>58B4B46247AF13341947604C1A016ACDD7455C</t>
  </si>
  <si>
    <t>58B4A45D07111F5119FCD6546304C122B8564A</t>
  </si>
  <si>
    <t>010106</t>
  </si>
  <si>
    <t>010107</t>
  </si>
  <si>
    <t>58B4A45D07111F9F19A5865776049D1D83F77E</t>
  </si>
  <si>
    <t>58B4A45D07111F5119FCD654400E0002EF4562</t>
  </si>
  <si>
    <t>010108</t>
  </si>
  <si>
    <t>58B4B46247B96F50191BF1F85A032EE3333B67</t>
  </si>
  <si>
    <t>58B4B46247B96F50198EFF09C705814330F012</t>
  </si>
  <si>
    <t>58B4B46247B96F50198EFF09C705814330F011</t>
  </si>
  <si>
    <t>010109</t>
  </si>
  <si>
    <t>010110</t>
  </si>
  <si>
    <t>58B4B462478C33CA19CB301ADD0B6EFB5975C8</t>
  </si>
  <si>
    <t>58B4B46247AF13341947604C35071A9A45A3AA</t>
  </si>
  <si>
    <t>010111</t>
  </si>
  <si>
    <t>58B4B462479E81E919C84B818800DD340B8914</t>
  </si>
  <si>
    <t>58B4B462479E81E919C84B818800DD340B8917</t>
  </si>
  <si>
    <t>010112</t>
  </si>
  <si>
    <t>010113</t>
  </si>
  <si>
    <t>58B4B46247D4572A19B5C6F0CA0306CA712365</t>
  </si>
  <si>
    <t>5899C4E14764029C19E5B88EED07927E3F22FA</t>
  </si>
  <si>
    <t>010114</t>
  </si>
  <si>
    <t>2</t>
  </si>
  <si>
    <t>010115</t>
  </si>
  <si>
    <t>6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</si>
  <si>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</si>
  <si>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</si>
  <si>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</si>
  <si>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</si>
  <si>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</si>
  <si>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</si>
  <si>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</si>
  <si>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</si>
  <si>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</si>
  <si>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</si>
  <si>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</si>
  <si>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</si>
  <si>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</si>
  <si>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</si>
  <si>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</si>
  <si>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</si>
  <si>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</si>
  <si>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</si>
  <si>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</si>
  <si>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</si>
  <si>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58B4B461A76DB25D199424E91B0B7D82C94A7E</t>
  </si>
  <si>
    <t>5F9E047137B8E7861965C152030A6B58B4B461A76DB25D199424E91B0B7D82C94A7E</t>
  </si>
  <si>
    <t>-</t>
  </si>
  <si>
    <t>5E81E43F77A0E9E61965D9B8A10B001</t>
  </si>
  <si>
    <t>58B4B4624750FB211922AB24F10DF652DECC71</t>
  </si>
  <si>
    <t>5F9E0472C7326D8D19467178360E4958B4B4624750FB211922AB24F10DF652DECC71</t>
  </si>
  <si>
    <t>58B4B4624750FB211922AB24F10DF652DECC7F</t>
  </si>
  <si>
    <t>5F9E0472C7326D8D19467178360E4958B4B4624750FB211922AB24F10DF652DECC7F</t>
  </si>
  <si>
    <t>58B4B4624750FB211922AB24F10DF652DEC31B</t>
  </si>
  <si>
    <t>5F9E0472C7326D8D19467178360E4958B4B4624750FB211922AB24F10DF652DEC31B</t>
  </si>
  <si>
    <t>58B4B4624750FB211922AB24F10DF652DEC31C</t>
  </si>
  <si>
    <t>5F9E0472C7326D8D19467178360E4958B4B4624750FB211922AB24F10DF652DEC31C</t>
  </si>
  <si>
    <t>58B4B4624750FB211922AB24F10DF652DEC31A</t>
  </si>
  <si>
    <t>5F9E0472C7326D8D19467178360E4958B4B4624750FB211922AB24F10DF652DEC31A</t>
  </si>
  <si>
    <t>58B4B4624750FB211922AB24F10DF652DEC31D</t>
  </si>
  <si>
    <t>5F9E0472C7326D8D19467178360E4958B4B4624750FB211922AB24F10DF652DEC31D</t>
  </si>
  <si>
    <t>58B4B4624750FB211922AB24F10DF652DEC31F</t>
  </si>
  <si>
    <t>5F9E0472C7326D8D19467178360E4958B4B4624750FB211922AB24F10DF652DEC31F</t>
  </si>
  <si>
    <t>58B4B4624750FB211922AB24F10DF652DEC31E</t>
  </si>
  <si>
    <t>5F9E0472C7326D8D19467178360E4958B4B4624750FB211922AB24F10DF652DEC31E</t>
  </si>
  <si>
    <t>58B4B4624750FB211922AB24D60C410A72C30C</t>
  </si>
  <si>
    <t>5F9E0472C7326D8D19467178360E4958B4B4624750FB211922AB24D60C410A72C30C</t>
  </si>
  <si>
    <t>5F9E0472C7326D8D1946716FC90C5C</t>
  </si>
  <si>
    <t>5F9E0472C7326D8D19467178360E495F9E0472C7326D8D1946716FC90C5C</t>
  </si>
  <si>
    <t>58B4B4624750FBC119557B093E0615AB71E18A</t>
  </si>
  <si>
    <t>5F9E0472C7326D8D196123CB4F09C458B4B4624750FBC119557B093E0615AB71E18A</t>
  </si>
  <si>
    <t>58B4B4624750FBC119557B093E0615AB71E189</t>
  </si>
  <si>
    <t>5F9E0472C7326D8D196123CB4F09C458B4B4624750FBC119557B093E0615AB71E189</t>
  </si>
  <si>
    <t>58B4B4624750FBC119557B093E0615AB71E188</t>
  </si>
  <si>
    <t>5F9E0472C7326D8D196123CB4F09C458B4B4624750FBC119557B093E0615AB71E188</t>
  </si>
  <si>
    <t>58B4B4624750FBC119557B093E0615AB71E182</t>
  </si>
  <si>
    <t>5F9E0472C7326D8D196123CB4F09C458B4B4624750FBC119557B093E0615AB71E182</t>
  </si>
  <si>
    <t>58B4B4624750FBC119557B093E0615AB71E18E</t>
  </si>
  <si>
    <t>5F9E0472C7326D8D196123CB4F09C458B4B4624750FBC119557B093E0615AB71E18E</t>
  </si>
  <si>
    <t>58B4B4624750FBC119557B093E0615AB71E180</t>
  </si>
  <si>
    <t>5F9E0472C7326D8D196123CB4F09C458B4B4624750FBC119557B093E0615AB71E180</t>
  </si>
  <si>
    <t>58B4B4624750FBC119557B093E0615AB71E187</t>
  </si>
  <si>
    <t>58B4B4624750FBC119557B093E0615AB71E183</t>
  </si>
  <si>
    <t>5F9E0472C7326D8D196123CB4F09C458B4B4624750FBC119557B093E0615AB71E183</t>
  </si>
  <si>
    <t>58B4B4624750FBC119557B093E0615AB71E181</t>
  </si>
  <si>
    <t>5F9E0472C7326D8D196123CB4F09C458B4B4624750FBC119557B093E0615AB71E181</t>
  </si>
  <si>
    <t>58B4B4624750FBC119557B093E0615AB71E186</t>
  </si>
  <si>
    <t>58B4B46247CBEA4A19E64D817E09776AB94AA6</t>
  </si>
  <si>
    <t>5F9E0472C7326D9F1968B4067D0E2E58B4B46247CBEA4A19E64D817E09776AB94AA6</t>
  </si>
  <si>
    <t>5F42F4ED07CE0C1E19B90D4C2B08CC077CCFB5</t>
  </si>
  <si>
    <t>5F9E0472C7326D9F1968B4067D0E2E5F42F4ED07CE0C1E19B90D4C2B08CC077CCFB5</t>
  </si>
  <si>
    <t>5F42F4ED07CE0C1E19B90D4C2B08CC077CCD8A</t>
  </si>
  <si>
    <t>5F9E0472C7326D9F1968B4067D0E2E5F42F4ED07CE0C1E19B90D4C2B08CC077CCD8A</t>
  </si>
  <si>
    <t>58B4B4624750777D199B4C186601242B176FA9</t>
  </si>
  <si>
    <t>5F9E0472C7325335194A34B1DD08DA58B4B4624750777D199B4C186601242B176FA9</t>
  </si>
  <si>
    <t>5F9E0472C7325335194A34B1DD08DA5E81E43F77A0E9E61965D9B8A10B001</t>
  </si>
  <si>
    <t>5F9E0472C7325335194A34A7660ECA</t>
  </si>
  <si>
    <t>5F9E0472C7325335194A34B1DD08DA5F9E0472C7325335194A34A7660ECA</t>
  </si>
  <si>
    <t>5F9E0477470E6B5D193AD786110A015F42F4ED07CE0C1E19B90D4C2B08CC077CCD8A</t>
  </si>
  <si>
    <t>5F9E0477473B48A119C4FC9F7901BF</t>
  </si>
  <si>
    <t>5F9E0477473B48A119C4D1B5DA063C5F9E0477473B48A119C4FC9F7901BF</t>
  </si>
  <si>
    <t>5F9E0477473B48A119C4D1B5DA063E</t>
  </si>
  <si>
    <t>5F9E0477473B48A119C4D1B5DA063C5F9E0477473B48A119C4D1B5DA063E</t>
  </si>
  <si>
    <t>5F9E0477473B489719896EB10608555F42F4ED07CE0C1E19B90D4C2B08CC077CCD8A</t>
  </si>
  <si>
    <t>5F9E54F33708066819DC895DEC0FAF</t>
  </si>
  <si>
    <t>5F9E54F33724DD1419F2431A4109E65F9E54F33708066819DC895DEC0FAF</t>
  </si>
  <si>
    <t>5F9E54F337354C1519359E26BE01A8</t>
  </si>
  <si>
    <t>5F9E54F33724DD1419F2431A4109E05F9E54F337354C1519359E26BE01A8</t>
  </si>
  <si>
    <t>5F42F4ED07CE0C1E19B90D4C2B08CC077CCD80</t>
  </si>
  <si>
    <t>5F9E54F7A7D55AC61925B148A100075F42F4ED07CE0C1E19B90D4C2B08CC077CCD80</t>
  </si>
  <si>
    <t>5F9E54F7A7D55AC61925B148A100075F42F4ED07CE0C1E19B90D4C2B08CC077CCD8A</t>
  </si>
  <si>
    <t>5F9E54F7A7D55AC61925B148A100075E81E43F77A0E9E61965D9B8A10B001</t>
  </si>
  <si>
    <t>58B4A45D07230B991953C39F8C079A3DD9D7B3</t>
  </si>
  <si>
    <t>5F9E54F7A7D55AC61925B148A1000758B4A45D07230B991953C39F8C079A3DD9D7B3</t>
  </si>
  <si>
    <t>5F9E54F4D7A9D94E19541E71F2002B</t>
  </si>
  <si>
    <t>5F9E54F4D7A9D94E194BA14DAB08DC5F9E54F4D7A9D94E19541E71F2002B</t>
  </si>
  <si>
    <t>58B4B46247D45718194B05CB5C0E73B4E09C39</t>
  </si>
  <si>
    <t>58B4A45D07111FC419FA79D0FB01204DA59254</t>
  </si>
  <si>
    <t>58B4A45D07111FC419FA79D0FB01204DA5937D</t>
  </si>
  <si>
    <t>58B4A45D07111FC419FA79D0FB01204DA4F323</t>
  </si>
  <si>
    <t>58B4A45D07111FC419FA79D0FB01204DA59252</t>
  </si>
  <si>
    <t>5F42F4ED07CE0C1E19B90D4C2B08CC077CCCE4</t>
  </si>
  <si>
    <t>5F42F4ED07CE0C1E19B90D4C2B08CC077CCD8B</t>
  </si>
  <si>
    <t>5899F4B5273B764F19B14E3F0709C3D373A8D1</t>
  </si>
  <si>
    <t>5899F4B5273B764F19B14E3F0709C3D373A470</t>
  </si>
  <si>
    <t>5899F4B5273B764F19B14E3F0709C3D373A473</t>
  </si>
  <si>
    <t>5899F4B5273B764F19B14E3F0709C3D373A472</t>
  </si>
  <si>
    <t>5F9E94116795CB6319E96FD9F30AB8</t>
  </si>
  <si>
    <t>5899F4B5273B764F1923DDD69F03E9D767A295</t>
  </si>
  <si>
    <t>58B4B46247D4572A19B5C6F0CA0306CA712366</t>
  </si>
  <si>
    <t>5899C4E14764029C19E5B88EED07927E3F22F6</t>
  </si>
  <si>
    <t>58C5245527EB7B4519DB28F868076453841AC8</t>
  </si>
  <si>
    <t>58B4A45D07111F51196EA96B3204BE31C72275</t>
  </si>
  <si>
    <t>58B4B46247CBF4B11910B865970BE258B953C9</t>
  </si>
  <si>
    <t>58B4B462479E810319D471641209EE86F41B45</t>
  </si>
  <si>
    <t>58B4B462479E810319D471641209EE86F41B49</t>
  </si>
  <si>
    <t>58B4B46247AF133419470FCDB6091681102A5D</t>
  </si>
  <si>
    <t>58B4B46247AF133419470FCDB60CE76968DCFE</t>
  </si>
  <si>
    <t>58B4B46247B96F7C197BCC322307AA77C5CF51</t>
  </si>
  <si>
    <t>5F42F4ED07CE0C1E19B90D4C2B08CC077CCEAF</t>
  </si>
  <si>
    <t>5899C4E147E9680D193A8AE8AC083731CEE20E</t>
  </si>
  <si>
    <t>5F42F4ED07CE0C1E19B90D4C2B08CC077CCFB4</t>
  </si>
  <si>
    <t>5F42F4ED07CE0C1E19B90D4C2B08CC077CCFB1</t>
  </si>
  <si>
    <t>58B4B46247B96F7C19F8BE90AA0A37EB90E775</t>
  </si>
  <si>
    <t>58B4B46247B96F7C19F8BE90AA0A37EB90E774</t>
  </si>
  <si>
    <t>58B4B46247B96F7C19F8BE90AA0A37EB90E777</t>
  </si>
  <si>
    <t>58B4B46247B96F7C19F8BE90AA0A37EB90E776</t>
  </si>
  <si>
    <t>58B4B46247B96F7C19F8BE90AA0A37EB90E772</t>
  </si>
  <si>
    <t>58B4B46247B96F7C19F8EBDEA1077E9348EB35</t>
  </si>
  <si>
    <t>58B4B46247B96F4719295194EE015568AD520C</t>
  </si>
  <si>
    <t>58B4A45E27F6D8741981BAE35D04E14F0DE2B2</t>
  </si>
  <si>
    <t>58B4B46247B96F4719295194EE015568AD520B</t>
  </si>
  <si>
    <t>5F9ED4AA778726CA19E6364CD507A4</t>
  </si>
  <si>
    <t>5F42F4ED07CE0C1E19B90D4C2B08CC077CCFB2</t>
  </si>
  <si>
    <t>58B4A45E27F6D86A191950253D00485990224F</t>
  </si>
  <si>
    <t>5F42F4ED07CE0C1E19B90D4C2B08CC077CCFB3</t>
  </si>
  <si>
    <t>58B4B46247CBF4B1190626EEC00109F63E88F0</t>
  </si>
  <si>
    <t>58B4B46247B96F50198EFF09E207DE39D4723C</t>
  </si>
  <si>
    <t>58B4B46247AF130F1903CA03740AAD596D1470</t>
  </si>
  <si>
    <t>58B4B46247AF132B19DA54CFBA07EAF0D16FC1</t>
  </si>
  <si>
    <t>5899C4E1475B8B5619719F68040322D841C949</t>
  </si>
  <si>
    <t>58B4A45E27E44CC419EBA065920BF9F53C3511</t>
  </si>
  <si>
    <t>58B4B46247AF130F19030F2E280792F9AE31F5</t>
  </si>
  <si>
    <t>58D7A404B737BFA2194C321BE009676368FC2E</t>
  </si>
  <si>
    <t>58B4B462478C33F7198C0473A70BEBDC04C751</t>
  </si>
  <si>
    <t>58B4A45E27E44CC419EBF84F800837679B3100</t>
  </si>
  <si>
    <t>58B4B462478C33F7198C0473A70BEBDC04C752</t>
  </si>
  <si>
    <t>58B4B462478C33F7198C0473A70BEBDC04C753</t>
  </si>
  <si>
    <t>5899E4AFD7BF8D021948EE04A401FB90D078EF</t>
  </si>
  <si>
    <t>58B4A45D07111F5119FCD6546304C122B6996B</t>
  </si>
  <si>
    <t>58B4B46247F7309C193A4D8FC20E74B9A0C9FB</t>
  </si>
  <si>
    <t>58B4B46247F730AE199AA075040C66DF934866</t>
  </si>
  <si>
    <t>58B4B46247D45718194B1655340CBAD17FF1AB</t>
  </si>
  <si>
    <t>5F42F4ED07CE0C1E19B90D4C2B08CC077CCEA7</t>
  </si>
  <si>
    <t>5F9E0477470E5AEE191D6CEC3207CD</t>
  </si>
  <si>
    <t>5F9E0477470E5AEE191D6CEC320500</t>
  </si>
  <si>
    <t>5F9E0477470E5AEE191D6C8B8A0D61</t>
  </si>
  <si>
    <t>5F9E0477470E5AF8196934A61005DC</t>
  </si>
  <si>
    <t>5F9E0477470E5AF81969348B550688</t>
  </si>
  <si>
    <t>5F9E0477470E5AF8196934A6070E09</t>
  </si>
  <si>
    <t>5F9E0477470E5AF819693495F9051E</t>
  </si>
  <si>
    <t>5F42F4ED07CE0C1E19B90D4C2B08CC077CCD8E</t>
  </si>
  <si>
    <t>588F7423675F687B195F863D15043364EEFC84</t>
  </si>
  <si>
    <t>5899840407A53DFD192447F5540C4F9D85A661</t>
  </si>
  <si>
    <t>5F42F4ED07CE0C1E19B90D4C2B08CC077CC925</t>
  </si>
  <si>
    <t>5F9E0472C7326D8D1946716FC90C5C5F42F4ED07CE0C1E19B90D4C2B08CC077CCD8E</t>
  </si>
  <si>
    <t>5F9E0472C7326D8D1946716FC90C5C5F42F4ED07CE0C1E19B90D4C2B08CC077CCD8A</t>
  </si>
  <si>
    <t>5F42F4ED07CE0C1E19B90D4C2B08CC077CCD8F</t>
  </si>
  <si>
    <t>588F7423675F07B1195693CD63000CD87AE198</t>
  </si>
  <si>
    <t>5899C4E1475B8B561971BA08130BF592B99E54</t>
  </si>
  <si>
    <t>58B4B4624750777D199B5EB64A09A3DB6DED39</t>
  </si>
  <si>
    <t>58B4B4624750777D199B5EB64A09A3DB6DE95A</t>
  </si>
  <si>
    <t>58B4B4624750777D199B4C186601242B12ED60</t>
  </si>
  <si>
    <t>58B4B4624750777D199B4C186601242B12EC42</t>
  </si>
  <si>
    <t>58B4B4624750FB1019B341C32C063B5F38BADB</t>
  </si>
  <si>
    <t>58B4B4624750777D199B4C186601242B12EC46</t>
  </si>
  <si>
    <t>58B4B46247D45718194B05CB5C0E73B4E1A32A</t>
  </si>
  <si>
    <t>58B4B46247D45718194B05CB5C0E73B4E1A329</t>
  </si>
  <si>
    <t>58B4B46247D45718194B05CB5C0E73B4E1A328</t>
  </si>
  <si>
    <t>58B4B46247D45718194B05CB5C0E73B4E1A32F</t>
  </si>
  <si>
    <t>5F42F4ED07CE0C1E19B90D4C2B08CC077CCFBF</t>
  </si>
  <si>
    <t>5F42F4ED07CE0C1E19B90D4C2B08CC077CCFB0</t>
  </si>
  <si>
    <t>5F9E94116795CB6319E96FD9F30AB85F42F4ED07CE0C1E19B90D4C2B08CC077CCFB0</t>
  </si>
  <si>
    <t>5F9E94116795CB6319E96FD9F30AB85F42F4ED07CE0C1E19B90D4C2B08CC077CCD8A</t>
  </si>
  <si>
    <t>5F9E94116795CB6319E96FD9F30AB85E81E43F77A0E9E61965D9B8A10B001</t>
  </si>
  <si>
    <t>58AA64A7F7D7389B1963AF725E00216B11D4CF</t>
  </si>
  <si>
    <t>5FD0C417D7968CDA19D6FE98830F18C8414356</t>
  </si>
  <si>
    <t>58B4A45E27F6D86A191950253D004859902476</t>
  </si>
  <si>
    <t>588F7423675F07A019D55DDDF204468F187AB2</t>
  </si>
  <si>
    <t>5899840407A53DFD19247331BB07DC77F93C7B</t>
  </si>
  <si>
    <t>5F42F4ED07CE0C1E19B90D4C2B08CC077CC806</t>
  </si>
  <si>
    <t>5F42F4ED07CE0C1E19B944F2D00F62CAD46BA7</t>
  </si>
  <si>
    <t>5F42F4ED07CE0C1E19B90D4C2B08CC077CCEA6</t>
  </si>
  <si>
    <t>58AA744F0794A8EC19F6B05C030E0316B3E956</t>
  </si>
  <si>
    <t>5899F4B527187AD219718E949007F249A52060</t>
  </si>
  <si>
    <t>5899840407B7833C19BE3FFF0A0EF36F7960D6</t>
  </si>
  <si>
    <t>5FD0C417D7968CDA19D6FE98830F18CA0ECECD</t>
  </si>
  <si>
    <t>5F42F4ED07CE0C1E19B90D4C2B08CC077CCD81</t>
  </si>
  <si>
    <t>5F42F4ED07CE0C1E19B90D4C2B08CC077CCCE3</t>
  </si>
  <si>
    <t>588F7423675F334519C46A361609B5589273F5</t>
  </si>
  <si>
    <t>58B4B46247CBF4B11910AFF8790816A1EF2727</t>
  </si>
  <si>
    <t>5899C4E147E9680D193A8AE8AC083731CEE314</t>
  </si>
  <si>
    <t>58B4B46247CBF4B11910AFF8790816A1EE18FD</t>
  </si>
  <si>
    <t>58B4B46247CBCF1419A8559A7A07B5250CD1DB</t>
  </si>
  <si>
    <t>58B4B46247CBCF25190E809A1B0A747CE68240</t>
  </si>
  <si>
    <t>58AA744F0794A8EC19F6B05C030E0316B02397</t>
  </si>
  <si>
    <t>5F42F4ED07CE0C1E19B90D4C2B08CC077CCCE1</t>
  </si>
  <si>
    <t>58B4A45E27F6D84F19D3A3A8420E9C6CC54839</t>
  </si>
  <si>
    <t>58B4A45E27F6D897195731B9A20FED5A9EA185</t>
  </si>
  <si>
    <t>58C5245527EB7B4519DB28F868076453841FB3</t>
  </si>
  <si>
    <t>58C5245527EB7B4519DB28F8680764538B4418</t>
  </si>
  <si>
    <t>58B4A45D0711282719A979902304CC7DD4DF3B</t>
  </si>
  <si>
    <t>58B4B46247CBCF25190E809A1B0A747CE6840C</t>
  </si>
  <si>
    <t>58C5245527EB7B4519DB28F8680764538B4AA3</t>
  </si>
  <si>
    <t>58B4B46247CBCF25190E809A1B0A747CE68244</t>
  </si>
  <si>
    <t>58B4B46247CBF4B11910AFF879039AFDC66A36</t>
  </si>
  <si>
    <t>58B4A45D07111FC419FA320BAA09931B36B046</t>
  </si>
  <si>
    <t>58B4A45E27F6D84F19D3A3A8420E9C6CC54838</t>
  </si>
  <si>
    <t>58B4A45E27F6D897195731B9A20FED5A9EA184</t>
  </si>
  <si>
    <t>58B4A45E27F6D84F19D3E9119E0793B54B5007</t>
  </si>
  <si>
    <t>58C5245527EB7B4519DBD9ACB40059EE3CEC4D</t>
  </si>
  <si>
    <t>58B4A45E27F6D84F194DE36BF30F323609DE63</t>
  </si>
  <si>
    <t>58B4A45E27E44CC419EBF84F800837679B3102</t>
  </si>
  <si>
    <t>58B4B46247AF133419470FCDB609168111C8AC</t>
  </si>
  <si>
    <t>58B4B46247AF133419470FCDB609168111C94F</t>
  </si>
  <si>
    <t>58B4B46247AF133419470FCDB609168111C948</t>
  </si>
  <si>
    <t>58B4B462478C33F7199E2EF7EB0F91D75DB526</t>
  </si>
  <si>
    <t>588F7423675F687B195F909B4D04941792F4FA</t>
  </si>
  <si>
    <t>5F42F4ED07CE0C1E19B90D4C2B08CC077CC924</t>
  </si>
  <si>
    <t>588F7423675F4DB819608145CF00F013B11C9A</t>
  </si>
  <si>
    <t>588F7423675F4DB819608145D90EA9EB997185</t>
  </si>
  <si>
    <t>588F7423675F4DB819562B17C900B3D6BB4927</t>
  </si>
  <si>
    <t>588F7423675F4DB8193B5FCDF90FABA3B1FC72</t>
  </si>
  <si>
    <t>588F7423675F4DF6191DB786660BCD90045929</t>
  </si>
  <si>
    <t>588F7423675F681219CF390F080B3DEEE36E4E</t>
  </si>
  <si>
    <t>588F7423675F687B195F909B4D05B746AB6CFC</t>
  </si>
  <si>
    <t>규격</t>
  </si>
  <si>
    <t>C</t>
  </si>
  <si>
    <t xml:space="preserve"> </t>
  </si>
  <si>
    <t>단 가 대 비 표</t>
  </si>
  <si>
    <t>조달청가격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</si>
  <si>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</si>
  <si>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</si>
  <si>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</si>
  <si>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</si>
  <si>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</si>
  <si>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</si>
  <si>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</si>
  <si>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</si>
  <si>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</si>
  <si>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588F7423675F4DB819608145CF03445298C60A</t>
  </si>
  <si>
    <t>588F7423675F4DB819608145CF0196F68F7667</t>
  </si>
  <si>
    <t>588F7423675F4DF6191DB7866601CFE51CC7AC</t>
  </si>
  <si>
    <t>B</t>
  </si>
  <si>
    <t>5F42F4ED07CE0C1E19B90D4C2B08CC077CCCE2</t>
  </si>
  <si>
    <t>5F42F4ED07CE0C1E19B90D4C2B08CC077CCCE8</t>
  </si>
  <si>
    <t>도급자관급자재비</t>
    <phoneticPr fontId="4" type="noConversion"/>
  </si>
  <si>
    <t>관급자관급자재비</t>
    <phoneticPr fontId="4" type="noConversion"/>
  </si>
  <si>
    <t xml:space="preserve"> </t>
    <phoneticPr fontId="4" type="noConversion"/>
  </si>
  <si>
    <t>공    사    명  :</t>
    <phoneticPr fontId="4" type="noConversion"/>
  </si>
  <si>
    <t>비                     목</t>
    <phoneticPr fontId="4" type="noConversion"/>
  </si>
  <si>
    <t>금             액</t>
  </si>
  <si>
    <t>구         성         비</t>
    <phoneticPr fontId="4" type="noConversion"/>
  </si>
  <si>
    <t>비             고</t>
  </si>
  <si>
    <t>재 료 비</t>
    <phoneticPr fontId="4" type="noConversion"/>
  </si>
  <si>
    <t>직  접  재  료  비</t>
  </si>
  <si>
    <t>순</t>
  </si>
  <si>
    <t>간  접  재  료  비</t>
  </si>
  <si>
    <t>작업설,부산물(△)</t>
  </si>
  <si>
    <t>[  소            계  ]</t>
  </si>
  <si>
    <t>공</t>
  </si>
  <si>
    <t>노</t>
  </si>
  <si>
    <t>직  접  노  무  비</t>
  </si>
  <si>
    <t>무</t>
    <phoneticPr fontId="4" type="noConversion"/>
  </si>
  <si>
    <t>간  접  노  무  비</t>
    <phoneticPr fontId="4" type="noConversion"/>
  </si>
  <si>
    <t>직접노무비 *</t>
    <phoneticPr fontId="4" type="noConversion"/>
  </si>
  <si>
    <t>비</t>
  </si>
  <si>
    <t>운       반       비</t>
  </si>
  <si>
    <t>사</t>
    <phoneticPr fontId="4" type="noConversion"/>
  </si>
  <si>
    <t>경</t>
  </si>
  <si>
    <t>기    계    경   비</t>
  </si>
  <si>
    <t>산  재  보  험  료</t>
  </si>
  <si>
    <t>노무비 *</t>
    <phoneticPr fontId="4" type="noConversion"/>
  </si>
  <si>
    <t>고  용  보  험  료</t>
  </si>
  <si>
    <t>퇴직 공제 부금비</t>
    <phoneticPr fontId="4" type="noConversion"/>
  </si>
  <si>
    <t>공사금액1억원이상 건설공사</t>
    <phoneticPr fontId="4" type="noConversion"/>
  </si>
  <si>
    <t>건강보험료</t>
    <phoneticPr fontId="4" type="noConversion"/>
  </si>
  <si>
    <t>1개월이상공사적용</t>
    <phoneticPr fontId="4" type="noConversion"/>
  </si>
  <si>
    <t>노인장기요양보험료</t>
    <phoneticPr fontId="4" type="noConversion"/>
  </si>
  <si>
    <t>건강보험료 *</t>
    <phoneticPr fontId="4" type="noConversion"/>
  </si>
  <si>
    <t>원</t>
    <phoneticPr fontId="4" type="noConversion"/>
  </si>
  <si>
    <t>연금보험료</t>
    <phoneticPr fontId="4" type="noConversion"/>
  </si>
  <si>
    <t>공사이행보증수수료</t>
    <phoneticPr fontId="4" type="noConversion"/>
  </si>
  <si>
    <t>건설하도급대금  지급보증서발급수수료</t>
    <phoneticPr fontId="4" type="noConversion"/>
  </si>
  <si>
    <t>(재료비+직접노무비+산출경비) *</t>
    <phoneticPr fontId="4" type="noConversion"/>
  </si>
  <si>
    <t>건설기계대여대금  지급보증서발급수수료</t>
    <phoneticPr fontId="4" type="noConversion"/>
  </si>
  <si>
    <t>산업안전보건관리비</t>
    <phoneticPr fontId="4" type="noConversion"/>
  </si>
  <si>
    <r>
      <rPr>
        <sz val="8"/>
        <color indexed="10"/>
        <rFont val="HY헤드라인M"/>
        <family val="1"/>
        <charset val="129"/>
      </rPr>
      <t>a경우:</t>
    </r>
    <r>
      <rPr>
        <sz val="8"/>
        <rFont val="HY헤드라인M"/>
        <family val="1"/>
        <charset val="129"/>
      </rPr>
      <t>(재료비+직접노무비+도급관급/1.1) *</t>
    </r>
    <phoneticPr fontId="4" type="noConversion"/>
  </si>
  <si>
    <t>+5,349,000원</t>
    <phoneticPr fontId="6" type="noConversion"/>
  </si>
  <si>
    <t>적용</t>
    <phoneticPr fontId="6" type="noConversion"/>
  </si>
  <si>
    <r>
      <rPr>
        <sz val="8"/>
        <color indexed="62"/>
        <rFont val="HY헤드라인M"/>
        <family val="1"/>
        <charset val="129"/>
      </rPr>
      <t>b경우:</t>
    </r>
    <r>
      <rPr>
        <sz val="8"/>
        <rFont val="HY헤드라인M"/>
        <family val="1"/>
        <charset val="129"/>
      </rPr>
      <t>(재료비+직접노무비) *</t>
    </r>
    <phoneticPr fontId="4" type="noConversion"/>
  </si>
  <si>
    <t>+5,349,000원*1.2</t>
    <phoneticPr fontId="6" type="noConversion"/>
  </si>
  <si>
    <t>미적용</t>
    <phoneticPr fontId="6" type="noConversion"/>
  </si>
  <si>
    <t>가</t>
  </si>
  <si>
    <t>기   타    경    비</t>
  </si>
  <si>
    <t>(재료비+노무비) *</t>
    <phoneticPr fontId="4" type="noConversion"/>
  </si>
  <si>
    <t>환경보전비</t>
    <phoneticPr fontId="4" type="noConversion"/>
  </si>
  <si>
    <t>계</t>
  </si>
  <si>
    <t>일      반     관     리     비</t>
  </si>
  <si>
    <t>계 *</t>
    <phoneticPr fontId="4" type="noConversion"/>
  </si>
  <si>
    <t>이                              윤</t>
  </si>
  <si>
    <t>(노무비+경비+일반관리비) *</t>
    <phoneticPr fontId="4" type="noConversion"/>
  </si>
  <si>
    <t>폐기물처리비[석면]</t>
    <phoneticPr fontId="4" type="noConversion"/>
  </si>
  <si>
    <t>폐기물처리비[100톤 미만]</t>
    <phoneticPr fontId="4" type="noConversion"/>
  </si>
  <si>
    <t>공        급        가        액</t>
  </si>
  <si>
    <t>부      가     가     치     세</t>
  </si>
  <si>
    <t>공급가액 *</t>
    <phoneticPr fontId="4" type="noConversion"/>
  </si>
  <si>
    <t>설        계        금        액</t>
    <phoneticPr fontId="4" type="noConversion"/>
  </si>
  <si>
    <t>총        공        사        비</t>
  </si>
  <si>
    <t xml:space="preserve">공 사 원 가 계 산 서 </t>
    <phoneticPr fontId="4" type="noConversion"/>
  </si>
  <si>
    <t xml:space="preserve">공사명 : </t>
    <phoneticPr fontId="1" type="noConversion"/>
  </si>
  <si>
    <t xml:space="preserve">01 </t>
    <phoneticPr fontId="1" type="noConversion"/>
  </si>
  <si>
    <t>0101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</si>
</sst>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1" formatCode="_-* #,##0_-;\-* #,##0_-;_-* &quot;-&quot;_-;_-@_-"/>
    <numFmt numFmtId="176" formatCode="#,###"/>
    <numFmt numFmtId="177" formatCode="#,###;\-#,###;#;"/>
    <numFmt numFmtId="178" formatCode="#,##0.00#"/>
    <numFmt numFmtId="179" formatCode="#,##0.0"/>
    <numFmt numFmtId="180" formatCode="#,##0.00#;\-#,##0.00#;#"/>
    <numFmt numFmtId="181" formatCode="#,##0_ "/>
    <numFmt numFmtId="182" formatCode="0.000%"/>
    <numFmt numFmtId="183" formatCode="0.0%"/>
    <numFmt numFmtId="184" formatCode="_ * #,##0_ ;_ * \-#,##0_ ;_ * &quot; &quot;_ ;_ @_ "/>
    <numFmt numFmtId="185" formatCode="0.00000"/>
    <numFmt numFmtId="186" formatCode="0.0"/>
    <numFmt numFmtId="187" formatCode="_ * #,##0.00_ ;_ * \-#,##0.00_ ;_ * &quot;-&quot;??_ ;_ @_ "/>
    <numFmt numFmtId="188" formatCode="&quot;₩&quot;#,##0.00;&quot;₩&quot;&quot;₩&quot;&quot;₩&quot;&quot;₩&quot;&quot;₩&quot;&quot;₩&quot;&quot;₩&quot;&quot;₩&quot;\-#,##0.00"/>
    <numFmt numFmtId="189" formatCode="_ &quot;₩&quot;* #,##0_ ;_ &quot;₩&quot;* \-#,##0_ ;_ &quot;₩&quot;* &quot;-&quot;_ ;_ @_ "/>
    <numFmt numFmtId="190" formatCode="0.0000"/>
    <numFmt numFmtId="191" formatCode="0.000"/>
    <numFmt numFmtId="192" formatCode="_ * #,##0.0000_ ;_ * \-#,##0.0000_ ;_ * &quot;-&quot;_ ;_ @_ "/>
    <numFmt numFmtId="193" formatCode="_ * #,##0_ ;_ * \-#,##0_ ;_ * &quot;-&quot;_ ;_ @_ "/>
    <numFmt numFmtId="194" formatCode="_-* #,##0.00_-;&quot;₩&quot;&quot;₩&quot;\-* #,##0.00_-;_-* &quot;-&quot;??_-;_-@_-"/>
  </numFmts>
  <fonts count="4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1"/>
      <name val="HY헤드라인M"/>
      <family val="1"/>
      <charset val="129"/>
    </font>
    <font>
      <sz val="8"/>
      <name val="맑은 고딕"/>
      <family val="3"/>
      <charset val="129"/>
    </font>
    <font>
      <sz val="11"/>
      <name val="HY헤드라인M"/>
      <family val="1"/>
      <charset val="129"/>
    </font>
    <font>
      <b/>
      <sz val="9"/>
      <name val="HY헤드라인M"/>
      <family val="1"/>
      <charset val="129"/>
    </font>
    <font>
      <sz val="16"/>
      <name val="HY헤드라인M"/>
      <family val="1"/>
      <charset val="129"/>
    </font>
    <font>
      <sz val="10"/>
      <name val="HY헤드라인M"/>
      <family val="1"/>
      <charset val="129"/>
    </font>
    <font>
      <b/>
      <u/>
      <sz val="12"/>
      <name val="HY헤드라인M"/>
      <family val="1"/>
      <charset val="129"/>
    </font>
    <font>
      <sz val="8"/>
      <name val="HY헤드라인M"/>
      <family val="1"/>
      <charset val="129"/>
    </font>
    <font>
      <sz val="8"/>
      <color indexed="10"/>
      <name val="HY헤드라인M"/>
      <family val="1"/>
      <charset val="129"/>
    </font>
    <font>
      <sz val="8"/>
      <color indexed="8"/>
      <name val="HY헤드라인M"/>
      <family val="1"/>
      <charset val="129"/>
    </font>
    <font>
      <sz val="8"/>
      <color indexed="62"/>
      <name val="HY헤드라인M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MS Sans Serif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color rgb="FFFF0000"/>
      <name val="HY헤드라인M"/>
      <family val="1"/>
      <charset val="129"/>
    </font>
    <font>
      <sz val="8"/>
      <color theme="3" tint="0.39997558519241921"/>
      <name val="HY헤드라인M"/>
      <family val="1"/>
      <charset val="129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2">
    <xf numFmtId="0" fontId="0" fillId="0" borderId="0">
      <alignment vertical="center"/>
    </xf>
    <xf numFmtId="184" fontId="2" fillId="0" borderId="0" applyNumberFormat="0">
      <alignment horizontal="center" vertical="center"/>
      <protection locked="0" hidden="1"/>
    </xf>
    <xf numFmtId="0" fontId="16" fillId="0" borderId="0"/>
    <xf numFmtId="0" fontId="16" fillId="0" borderId="0"/>
    <xf numFmtId="0" fontId="17" fillId="0" borderId="0" applyNumberFormat="0" applyFill="0" applyBorder="0" applyAlignment="0" applyProtection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185" fontId="2" fillId="0" borderId="0" applyFill="0" applyBorder="0" applyAlignment="0"/>
    <xf numFmtId="0" fontId="19" fillId="0" borderId="0"/>
    <xf numFmtId="186" fontId="2" fillId="0" borderId="0">
      <protection locked="0"/>
    </xf>
    <xf numFmtId="38" fontId="17" fillId="0" borderId="0" applyFont="0" applyFill="0" applyBorder="0" applyAlignment="0" applyProtection="0"/>
    <xf numFmtId="187" fontId="2" fillId="0" borderId="0"/>
    <xf numFmtId="187" fontId="17" fillId="0" borderId="0" applyFont="0" applyFill="0" applyBorder="0" applyAlignment="0" applyProtection="0"/>
    <xf numFmtId="0" fontId="20" fillId="0" borderId="0" applyNumberFormat="0" applyAlignment="0">
      <alignment horizontal="left"/>
    </xf>
    <xf numFmtId="186" fontId="2" fillId="0" borderId="0">
      <protection locked="0"/>
    </xf>
    <xf numFmtId="0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9" fontId="2" fillId="0" borderId="0"/>
    <xf numFmtId="186" fontId="2" fillId="0" borderId="0">
      <protection locked="0"/>
    </xf>
    <xf numFmtId="190" fontId="2" fillId="0" borderId="0"/>
    <xf numFmtId="0" fontId="21" fillId="0" borderId="0" applyNumberFormat="0" applyAlignment="0">
      <alignment horizontal="left"/>
    </xf>
    <xf numFmtId="186" fontId="2" fillId="0" borderId="0">
      <protection locked="0"/>
    </xf>
    <xf numFmtId="38" fontId="22" fillId="2" borderId="0" applyNumberFormat="0" applyBorder="0" applyAlignment="0" applyProtection="0"/>
    <xf numFmtId="0" fontId="23" fillId="0" borderId="0">
      <alignment horizontal="left"/>
    </xf>
    <xf numFmtId="0" fontId="24" fillId="0" borderId="1" applyNumberFormat="0" applyAlignment="0" applyProtection="0">
      <alignment horizontal="left" vertical="center"/>
    </xf>
    <xf numFmtId="0" fontId="24" fillId="0" borderId="2">
      <alignment horizontal="left" vertical="center"/>
    </xf>
    <xf numFmtId="186" fontId="2" fillId="0" borderId="0">
      <protection locked="0"/>
    </xf>
    <xf numFmtId="186" fontId="2" fillId="0" borderId="0">
      <protection locked="0"/>
    </xf>
    <xf numFmtId="10" fontId="22" fillId="2" borderId="3" applyNumberFormat="0" applyBorder="0" applyAlignment="0" applyProtection="0"/>
    <xf numFmtId="0" fontId="25" fillId="0" borderId="4"/>
    <xf numFmtId="191" fontId="2" fillId="0" borderId="0"/>
    <xf numFmtId="0" fontId="17" fillId="0" borderId="0"/>
    <xf numFmtId="186" fontId="2" fillId="0" borderId="0">
      <protection locked="0"/>
    </xf>
    <xf numFmtId="10" fontId="17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5" fillId="0" borderId="0"/>
    <xf numFmtId="40" fontId="27" fillId="0" borderId="0" applyBorder="0">
      <alignment horizontal="right"/>
    </xf>
    <xf numFmtId="0" fontId="28" fillId="0" borderId="0" applyFill="0" applyBorder="0" applyProtection="0">
      <alignment horizontal="centerContinuous" vertical="center"/>
    </xf>
    <xf numFmtId="0" fontId="29" fillId="2" borderId="0" applyFill="0" applyBorder="0" applyProtection="0">
      <alignment horizontal="center" vertical="center"/>
    </xf>
    <xf numFmtId="186" fontId="2" fillId="0" borderId="5">
      <protection locked="0"/>
    </xf>
    <xf numFmtId="192" fontId="2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3" fontId="32" fillId="0" borderId="6">
      <alignment horizontal="center"/>
    </xf>
    <xf numFmtId="0" fontId="31" fillId="0" borderId="0">
      <protection locked="0"/>
    </xf>
    <xf numFmtId="0" fontId="33" fillId="0" borderId="0" applyNumberFormat="0" applyFill="0" applyBorder="0" applyAlignment="0" applyProtection="0"/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35" fillId="2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0" fontId="36" fillId="0" borderId="0"/>
    <xf numFmtId="179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37" fillId="0" borderId="7"/>
    <xf numFmtId="4" fontId="31" fillId="0" borderId="0">
      <protection locked="0"/>
    </xf>
    <xf numFmtId="0" fontId="16" fillId="0" borderId="0">
      <protection locked="0"/>
    </xf>
    <xf numFmtId="193" fontId="16" fillId="0" borderId="0" applyFont="0" applyFill="0" applyBorder="0" applyAlignment="0" applyProtection="0"/>
    <xf numFmtId="193" fontId="16" fillId="0" borderId="0" applyNumberFormat="0" applyFont="0" applyFill="0" applyBorder="0" applyProtection="0">
      <alignment vertical="center"/>
    </xf>
    <xf numFmtId="179" fontId="16" fillId="2" borderId="0" applyFill="0" applyBorder="0" applyProtection="0">
      <alignment horizontal="right"/>
    </xf>
    <xf numFmtId="187" fontId="16" fillId="0" borderId="0" applyFont="0" applyFill="0" applyBorder="0" applyAlignment="0" applyProtection="0"/>
    <xf numFmtId="194" fontId="16" fillId="0" borderId="0">
      <protection locked="0"/>
    </xf>
    <xf numFmtId="0" fontId="2" fillId="0" borderId="0"/>
    <xf numFmtId="0" fontId="38" fillId="0" borderId="0">
      <alignment vertical="center"/>
    </xf>
    <xf numFmtId="0" fontId="2" fillId="0" borderId="0"/>
    <xf numFmtId="0" fontId="2" fillId="0" borderId="0"/>
    <xf numFmtId="0" fontId="31" fillId="0" borderId="8">
      <protection locked="0"/>
    </xf>
    <xf numFmtId="0" fontId="16" fillId="0" borderId="0">
      <protection locked="0"/>
    </xf>
    <xf numFmtId="183" fontId="2" fillId="0" borderId="0">
      <protection locked="0"/>
    </xf>
  </cellStyleXfs>
  <cellXfs count="16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9" fillId="0" borderId="3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0" fillId="0" borderId="3" xfId="0" quotePrefix="1" applyFont="1" applyBorder="1" applyAlignment="1">
      <alignment horizontal="center" vertical="center" wrapText="1"/>
    </xf>
    <xf numFmtId="0" fontId="41" fillId="0" borderId="3" xfId="0" quotePrefix="1" applyFont="1" applyBorder="1" applyAlignment="1">
      <alignment vertical="center" wrapText="1"/>
    </xf>
    <xf numFmtId="0" fontId="41" fillId="0" borderId="3" xfId="0" applyFont="1" applyBorder="1" applyAlignment="1">
      <alignment vertical="center" wrapText="1"/>
    </xf>
    <xf numFmtId="176" fontId="41" fillId="0" borderId="3" xfId="0" applyNumberFormat="1" applyFont="1" applyBorder="1" applyAlignment="1">
      <alignment vertical="center" wrapText="1"/>
    </xf>
    <xf numFmtId="177" fontId="41" fillId="0" borderId="3" xfId="0" applyNumberFormat="1" applyFont="1" applyBorder="1" applyAlignment="1">
      <alignment vertical="center" wrapText="1"/>
    </xf>
    <xf numFmtId="178" fontId="41" fillId="0" borderId="3" xfId="0" applyNumberFormat="1" applyFont="1" applyBorder="1" applyAlignment="1">
      <alignment vertical="center" wrapText="1"/>
    </xf>
    <xf numFmtId="179" fontId="41" fillId="0" borderId="3" xfId="0" applyNumberFormat="1" applyFont="1" applyBorder="1" applyAlignment="1">
      <alignment vertical="center" wrapText="1"/>
    </xf>
    <xf numFmtId="0" fontId="7" fillId="0" borderId="0" xfId="418" applyFont="1" applyAlignment="1">
      <alignment vertical="center"/>
    </xf>
    <xf numFmtId="0" fontId="7" fillId="0" borderId="4" xfId="418" applyFont="1" applyBorder="1" applyAlignment="1">
      <alignment horizontal="center" vertical="center" shrinkToFit="1"/>
    </xf>
    <xf numFmtId="10" fontId="10" fillId="0" borderId="0" xfId="418" applyNumberFormat="1" applyFont="1" applyAlignment="1">
      <alignment horizontal="center" vertical="center"/>
    </xf>
    <xf numFmtId="0" fontId="11" fillId="0" borderId="0" xfId="418" applyFont="1" applyAlignment="1">
      <alignment horizontal="centerContinuous" vertical="center"/>
    </xf>
    <xf numFmtId="0" fontId="5" fillId="2" borderId="9" xfId="418" applyFont="1" applyFill="1" applyBorder="1" applyAlignment="1">
      <alignment horizontal="center" vertical="center"/>
    </xf>
    <xf numFmtId="0" fontId="5" fillId="2" borderId="10" xfId="418" applyFont="1" applyFill="1" applyBorder="1" applyAlignment="1">
      <alignment horizontal="center" vertical="center"/>
    </xf>
    <xf numFmtId="0" fontId="12" fillId="2" borderId="11" xfId="418" applyFont="1" applyFill="1" applyBorder="1" applyAlignment="1">
      <alignment horizontal="center" vertical="center"/>
    </xf>
    <xf numFmtId="0" fontId="12" fillId="2" borderId="12" xfId="418" applyFont="1" applyFill="1" applyBorder="1" applyAlignment="1">
      <alignment horizontal="distributed" vertical="center"/>
    </xf>
    <xf numFmtId="41" fontId="13" fillId="2" borderId="13" xfId="404" applyFont="1" applyFill="1" applyBorder="1" applyAlignment="1">
      <alignment vertical="center"/>
    </xf>
    <xf numFmtId="0" fontId="12" fillId="2" borderId="14" xfId="418" applyFont="1" applyFill="1" applyBorder="1" applyAlignment="1">
      <alignment vertical="center" shrinkToFit="1"/>
    </xf>
    <xf numFmtId="10" fontId="12" fillId="2" borderId="15" xfId="418" applyNumberFormat="1" applyFont="1" applyFill="1" applyBorder="1" applyAlignment="1">
      <alignment horizontal="center" vertical="center"/>
    </xf>
    <xf numFmtId="0" fontId="12" fillId="2" borderId="13" xfId="418" applyFont="1" applyFill="1" applyBorder="1" applyAlignment="1">
      <alignment vertical="center"/>
    </xf>
    <xf numFmtId="0" fontId="12" fillId="2" borderId="16" xfId="418" applyFont="1" applyFill="1" applyBorder="1" applyAlignment="1">
      <alignment vertical="center"/>
    </xf>
    <xf numFmtId="0" fontId="12" fillId="2" borderId="17" xfId="418" applyFont="1" applyFill="1" applyBorder="1" applyAlignment="1">
      <alignment horizontal="center" vertical="center"/>
    </xf>
    <xf numFmtId="0" fontId="12" fillId="2" borderId="18" xfId="418" applyFont="1" applyFill="1" applyBorder="1" applyAlignment="1">
      <alignment horizontal="distributed" vertical="center"/>
    </xf>
    <xf numFmtId="41" fontId="14" fillId="2" borderId="19" xfId="404" applyFont="1" applyFill="1" applyBorder="1" applyAlignment="1">
      <alignment vertical="center"/>
    </xf>
    <xf numFmtId="0" fontId="12" fillId="2" borderId="20" xfId="418" applyFont="1" applyFill="1" applyBorder="1" applyAlignment="1">
      <alignment vertical="center" shrinkToFit="1"/>
    </xf>
    <xf numFmtId="10" fontId="12" fillId="2" borderId="21" xfId="418" applyNumberFormat="1" applyFont="1" applyFill="1" applyBorder="1" applyAlignment="1">
      <alignment horizontal="center" vertical="center"/>
    </xf>
    <xf numFmtId="0" fontId="12" fillId="2" borderId="19" xfId="418" applyFont="1" applyFill="1" applyBorder="1" applyAlignment="1">
      <alignment vertical="center"/>
    </xf>
    <xf numFmtId="0" fontId="12" fillId="2" borderId="22" xfId="418" applyFont="1" applyFill="1" applyBorder="1" applyAlignment="1">
      <alignment vertical="center"/>
    </xf>
    <xf numFmtId="181" fontId="14" fillId="2" borderId="19" xfId="404" applyNumberFormat="1" applyFont="1" applyFill="1" applyBorder="1" applyAlignment="1">
      <alignment vertical="center"/>
    </xf>
    <xf numFmtId="0" fontId="12" fillId="2" borderId="23" xfId="418" applyFont="1" applyFill="1" applyBorder="1" applyAlignment="1">
      <alignment horizontal="distributed" vertical="center"/>
    </xf>
    <xf numFmtId="41" fontId="14" fillId="2" borderId="24" xfId="404" applyFont="1" applyFill="1" applyBorder="1" applyAlignment="1">
      <alignment vertical="center"/>
    </xf>
    <xf numFmtId="0" fontId="12" fillId="2" borderId="25" xfId="418" applyFont="1" applyFill="1" applyBorder="1" applyAlignment="1">
      <alignment vertical="center" shrinkToFit="1"/>
    </xf>
    <xf numFmtId="10" fontId="12" fillId="2" borderId="26" xfId="418" applyNumberFormat="1" applyFont="1" applyFill="1" applyBorder="1" applyAlignment="1">
      <alignment horizontal="center" vertical="center"/>
    </xf>
    <xf numFmtId="0" fontId="12" fillId="2" borderId="24" xfId="418" applyFont="1" applyFill="1" applyBorder="1" applyAlignment="1">
      <alignment vertical="center"/>
    </xf>
    <xf numFmtId="0" fontId="12" fillId="2" borderId="27" xfId="418" applyFont="1" applyFill="1" applyBorder="1" applyAlignment="1">
      <alignment vertical="center"/>
    </xf>
    <xf numFmtId="0" fontId="12" fillId="2" borderId="0" xfId="418" applyFont="1" applyFill="1" applyBorder="1" applyAlignment="1">
      <alignment horizontal="center" vertical="center"/>
    </xf>
    <xf numFmtId="0" fontId="12" fillId="2" borderId="28" xfId="418" applyFont="1" applyFill="1" applyBorder="1" applyAlignment="1">
      <alignment horizontal="distributed" vertical="center"/>
    </xf>
    <xf numFmtId="41" fontId="13" fillId="2" borderId="29" xfId="404" applyFont="1" applyFill="1" applyBorder="1" applyAlignment="1">
      <alignment vertical="center"/>
    </xf>
    <xf numFmtId="0" fontId="12" fillId="2" borderId="30" xfId="418" applyFont="1" applyFill="1" applyBorder="1" applyAlignment="1">
      <alignment vertical="center" shrinkToFit="1"/>
    </xf>
    <xf numFmtId="10" fontId="12" fillId="2" borderId="7" xfId="418" applyNumberFormat="1" applyFont="1" applyFill="1" applyBorder="1" applyAlignment="1">
      <alignment horizontal="center" vertical="center"/>
    </xf>
    <xf numFmtId="0" fontId="12" fillId="2" borderId="29" xfId="418" applyFont="1" applyFill="1" applyBorder="1" applyAlignment="1">
      <alignment vertical="center"/>
    </xf>
    <xf numFmtId="0" fontId="12" fillId="2" borderId="20" xfId="418" applyFont="1" applyFill="1" applyBorder="1" applyAlignment="1">
      <alignment horizontal="right" vertical="center" shrinkToFit="1"/>
    </xf>
    <xf numFmtId="10" fontId="12" fillId="3" borderId="21" xfId="418" applyNumberFormat="1" applyFont="1" applyFill="1" applyBorder="1" applyAlignment="1">
      <alignment horizontal="center" vertical="center"/>
    </xf>
    <xf numFmtId="0" fontId="12" fillId="2" borderId="31" xfId="418" applyFont="1" applyFill="1" applyBorder="1" applyAlignment="1">
      <alignment horizontal="distributed" vertical="center"/>
    </xf>
    <xf numFmtId="41" fontId="14" fillId="2" borderId="32" xfId="404" applyFont="1" applyFill="1" applyBorder="1" applyAlignment="1">
      <alignment vertical="center"/>
    </xf>
    <xf numFmtId="0" fontId="12" fillId="2" borderId="33" xfId="418" applyFont="1" applyFill="1" applyBorder="1" applyAlignment="1">
      <alignment horizontal="right" vertical="center" shrinkToFit="1"/>
    </xf>
    <xf numFmtId="10" fontId="12" fillId="0" borderId="34" xfId="418" applyNumberFormat="1" applyFont="1" applyFill="1" applyBorder="1" applyAlignment="1">
      <alignment horizontal="center" vertical="center"/>
    </xf>
    <xf numFmtId="0" fontId="12" fillId="2" borderId="32" xfId="418" applyFont="1" applyFill="1" applyBorder="1" applyAlignment="1">
      <alignment vertical="center"/>
    </xf>
    <xf numFmtId="0" fontId="12" fillId="2" borderId="35" xfId="418" applyFont="1" applyFill="1" applyBorder="1" applyAlignment="1">
      <alignment vertical="center"/>
    </xf>
    <xf numFmtId="0" fontId="12" fillId="2" borderId="36" xfId="418" applyFont="1" applyFill="1" applyBorder="1" applyAlignment="1">
      <alignment horizontal="center" vertical="center"/>
    </xf>
    <xf numFmtId="0" fontId="12" fillId="2" borderId="14" xfId="418" applyFont="1" applyFill="1" applyBorder="1" applyAlignment="1">
      <alignment horizontal="right" vertical="center" shrinkToFit="1"/>
    </xf>
    <xf numFmtId="10" fontId="12" fillId="0" borderId="15" xfId="418" applyNumberFormat="1" applyFont="1" applyFill="1" applyBorder="1" applyAlignment="1">
      <alignment horizontal="center" vertical="center"/>
    </xf>
    <xf numFmtId="0" fontId="12" fillId="2" borderId="37" xfId="418" applyFont="1" applyFill="1" applyBorder="1" applyAlignment="1">
      <alignment vertical="center"/>
    </xf>
    <xf numFmtId="0" fontId="12" fillId="2" borderId="38" xfId="418" applyFont="1" applyFill="1" applyBorder="1" applyAlignment="1">
      <alignment horizontal="center" vertical="center"/>
    </xf>
    <xf numFmtId="41" fontId="13" fillId="2" borderId="19" xfId="404" applyFont="1" applyFill="1" applyBorder="1" applyAlignment="1">
      <alignment vertical="center"/>
    </xf>
    <xf numFmtId="10" fontId="12" fillId="0" borderId="21" xfId="418" applyNumberFormat="1" applyFont="1" applyFill="1" applyBorder="1" applyAlignment="1">
      <alignment horizontal="center" vertical="center"/>
    </xf>
    <xf numFmtId="182" fontId="12" fillId="0" borderId="21" xfId="418" applyNumberFormat="1" applyFont="1" applyFill="1" applyBorder="1" applyAlignment="1">
      <alignment horizontal="center" vertical="center"/>
    </xf>
    <xf numFmtId="182" fontId="12" fillId="0" borderId="34" xfId="418" applyNumberFormat="1" applyFont="1" applyFill="1" applyBorder="1" applyAlignment="1">
      <alignment horizontal="center" vertical="center"/>
    </xf>
    <xf numFmtId="49" fontId="12" fillId="2" borderId="19" xfId="404" applyNumberFormat="1" applyFont="1" applyFill="1" applyBorder="1" applyAlignment="1">
      <alignment horizontal="left" vertical="center"/>
    </xf>
    <xf numFmtId="0" fontId="42" fillId="2" borderId="22" xfId="418" applyFont="1" applyFill="1" applyBorder="1" applyAlignment="1">
      <alignment vertical="center"/>
    </xf>
    <xf numFmtId="0" fontId="43" fillId="2" borderId="22" xfId="418" applyFont="1" applyFill="1" applyBorder="1" applyAlignment="1">
      <alignment vertical="center"/>
    </xf>
    <xf numFmtId="0" fontId="12" fillId="2" borderId="39" xfId="418" applyFont="1" applyFill="1" applyBorder="1" applyAlignment="1">
      <alignment horizontal="center" vertical="center"/>
    </xf>
    <xf numFmtId="0" fontId="12" fillId="2" borderId="40" xfId="418" applyFont="1" applyFill="1" applyBorder="1" applyAlignment="1">
      <alignment horizontal="center" vertical="center"/>
    </xf>
    <xf numFmtId="10" fontId="12" fillId="0" borderId="26" xfId="418" applyNumberFormat="1" applyFont="1" applyFill="1" applyBorder="1" applyAlignment="1">
      <alignment horizontal="center" vertical="center"/>
    </xf>
    <xf numFmtId="41" fontId="14" fillId="2" borderId="12" xfId="404" applyFont="1" applyFill="1" applyBorder="1" applyAlignment="1">
      <alignment vertical="center"/>
    </xf>
    <xf numFmtId="41" fontId="14" fillId="2" borderId="18" xfId="404" applyFont="1" applyFill="1" applyBorder="1" applyAlignment="1">
      <alignment vertical="center"/>
    </xf>
    <xf numFmtId="182" fontId="12" fillId="3" borderId="21" xfId="418" applyNumberFormat="1" applyFont="1" applyFill="1" applyBorder="1" applyAlignment="1">
      <alignment horizontal="center" vertical="center"/>
    </xf>
    <xf numFmtId="41" fontId="13" fillId="2" borderId="18" xfId="404" applyFont="1" applyFill="1" applyBorder="1" applyAlignment="1">
      <alignment vertical="center"/>
    </xf>
    <xf numFmtId="183" fontId="12" fillId="0" borderId="21" xfId="418" applyNumberFormat="1" applyFont="1" applyFill="1" applyBorder="1" applyAlignment="1">
      <alignment horizontal="center" vertical="center"/>
    </xf>
    <xf numFmtId="183" fontId="12" fillId="2" borderId="21" xfId="418" applyNumberFormat="1" applyFont="1" applyFill="1" applyBorder="1" applyAlignment="1">
      <alignment horizontal="center" vertical="center"/>
    </xf>
    <xf numFmtId="41" fontId="13" fillId="2" borderId="31" xfId="404" applyFont="1" applyFill="1" applyBorder="1" applyAlignment="1">
      <alignment vertical="center"/>
    </xf>
    <xf numFmtId="0" fontId="12" fillId="2" borderId="33" xfId="418" applyFont="1" applyFill="1" applyBorder="1" applyAlignment="1">
      <alignment vertical="center" shrinkToFit="1"/>
    </xf>
    <xf numFmtId="10" fontId="12" fillId="2" borderId="34" xfId="418" applyNumberFormat="1" applyFont="1" applyFill="1" applyBorder="1" applyAlignment="1">
      <alignment horizontal="center" vertical="center"/>
    </xf>
    <xf numFmtId="41" fontId="14" fillId="2" borderId="41" xfId="404" applyFont="1" applyFill="1" applyBorder="1" applyAlignment="1">
      <alignment vertical="center"/>
    </xf>
    <xf numFmtId="0" fontId="12" fillId="2" borderId="42" xfId="418" applyFont="1" applyFill="1" applyBorder="1" applyAlignment="1">
      <alignment vertical="center" shrinkToFit="1"/>
    </xf>
    <xf numFmtId="10" fontId="12" fillId="2" borderId="43" xfId="418" applyNumberFormat="1" applyFont="1" applyFill="1" applyBorder="1" applyAlignment="1">
      <alignment horizontal="center" vertical="center"/>
    </xf>
    <xf numFmtId="0" fontId="12" fillId="2" borderId="44" xfId="418" applyFont="1" applyFill="1" applyBorder="1" applyAlignment="1">
      <alignment vertical="center"/>
    </xf>
    <xf numFmtId="0" fontId="12" fillId="2" borderId="45" xfId="418" applyFont="1" applyFill="1" applyBorder="1" applyAlignment="1">
      <alignment vertical="center"/>
    </xf>
    <xf numFmtId="0" fontId="10" fillId="0" borderId="0" xfId="418" applyFont="1" applyAlignment="1">
      <alignment vertical="center"/>
    </xf>
    <xf numFmtId="41" fontId="10" fillId="0" borderId="0" xfId="418" applyNumberFormat="1" applyFont="1" applyAlignment="1">
      <alignment vertical="center"/>
    </xf>
    <xf numFmtId="0" fontId="10" fillId="0" borderId="0" xfId="418" applyFont="1" applyAlignment="1">
      <alignment vertical="center" shrinkToFit="1"/>
    </xf>
    <xf numFmtId="0" fontId="8" fillId="0" borderId="0" xfId="418" applyFont="1" applyAlignment="1">
      <alignment horizontal="right" vertical="center"/>
    </xf>
    <xf numFmtId="181" fontId="8" fillId="0" borderId="0" xfId="418" applyNumberFormat="1" applyFont="1" applyAlignment="1">
      <alignment horizontal="right" vertical="center"/>
    </xf>
    <xf numFmtId="181" fontId="7" fillId="0" borderId="0" xfId="418" applyNumberFormat="1" applyFont="1" applyAlignment="1">
      <alignment vertical="center" shrinkToFit="1"/>
    </xf>
    <xf numFmtId="41" fontId="7" fillId="0" borderId="0" xfId="418" applyNumberFormat="1" applyFont="1" applyAlignment="1">
      <alignment vertical="center"/>
    </xf>
    <xf numFmtId="41" fontId="7" fillId="0" borderId="0" xfId="418" applyNumberFormat="1" applyFont="1" applyAlignment="1">
      <alignment vertical="center" shrinkToFit="1"/>
    </xf>
    <xf numFmtId="41" fontId="8" fillId="0" borderId="0" xfId="418" applyNumberFormat="1" applyFont="1" applyAlignment="1">
      <alignment vertical="center"/>
    </xf>
    <xf numFmtId="0" fontId="7" fillId="0" borderId="0" xfId="418" applyFont="1" applyAlignment="1">
      <alignment vertical="center" shrinkToFit="1"/>
    </xf>
    <xf numFmtId="181" fontId="7" fillId="0" borderId="0" xfId="418" applyNumberFormat="1" applyFont="1" applyAlignment="1">
      <alignment vertical="center"/>
    </xf>
    <xf numFmtId="0" fontId="0" fillId="0" borderId="0" xfId="0" quotePrefix="1">
      <alignment vertical="center"/>
    </xf>
    <xf numFmtId="0" fontId="41" fillId="0" borderId="3" xfId="0" applyFont="1" applyBorder="1" applyAlignment="1">
      <alignment vertical="center" wrapText="1"/>
    </xf>
    <xf numFmtId="178" fontId="41" fillId="0" borderId="3" xfId="0" applyNumberFormat="1" applyFont="1" applyBorder="1" applyAlignment="1">
      <alignment vertical="center" wrapText="1"/>
    </xf>
    <xf numFmtId="179" fontId="41" fillId="0" borderId="3" xfId="0" applyNumberFormat="1" applyFont="1" applyBorder="1" applyAlignment="1">
      <alignment vertical="center" wrapText="1"/>
    </xf>
    <xf numFmtId="0" fontId="41" fillId="0" borderId="3" xfId="0" quotePrefix="1" applyFont="1" applyFill="1" applyBorder="1" applyAlignment="1">
      <alignment vertical="center" wrapText="1"/>
    </xf>
    <xf numFmtId="0" fontId="41" fillId="0" borderId="3" xfId="416" quotePrefix="1" applyFont="1" applyBorder="1" applyAlignment="1">
      <alignment vertical="center" wrapText="1"/>
    </xf>
    <xf numFmtId="0" fontId="41" fillId="0" borderId="3" xfId="416" applyFont="1" applyBorder="1" applyAlignment="1">
      <alignment vertical="center" wrapText="1"/>
    </xf>
    <xf numFmtId="0" fontId="41" fillId="0" borderId="3" xfId="416" quotePrefix="1" applyFont="1" applyBorder="1" applyAlignment="1">
      <alignment vertical="center" wrapText="1"/>
    </xf>
    <xf numFmtId="0" fontId="41" fillId="0" borderId="3" xfId="416" applyFont="1" applyBorder="1" applyAlignment="1">
      <alignment vertical="center" wrapText="1"/>
    </xf>
    <xf numFmtId="178" fontId="41" fillId="0" borderId="3" xfId="416" applyNumberFormat="1" applyFont="1" applyBorder="1" applyAlignment="1">
      <alignment vertical="center" wrapText="1"/>
    </xf>
    <xf numFmtId="179" fontId="41" fillId="0" borderId="3" xfId="416" applyNumberFormat="1" applyFont="1" applyBorder="1" applyAlignment="1">
      <alignment vertical="center" wrapText="1"/>
    </xf>
    <xf numFmtId="0" fontId="41" fillId="0" borderId="3" xfId="416" quotePrefix="1" applyFont="1" applyBorder="1" applyAlignment="1">
      <alignment vertical="center" wrapText="1"/>
    </xf>
    <xf numFmtId="0" fontId="41" fillId="0" borderId="3" xfId="0" applyFont="1" applyFill="1" applyBorder="1" applyAlignment="1">
      <alignment vertical="center" wrapText="1"/>
    </xf>
    <xf numFmtId="178" fontId="41" fillId="0" borderId="3" xfId="0" applyNumberFormat="1" applyFont="1" applyFill="1" applyBorder="1" applyAlignment="1">
      <alignment vertical="center" wrapText="1"/>
    </xf>
    <xf numFmtId="179" fontId="41" fillId="0" borderId="3" xfId="0" applyNumberFormat="1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quotePrefix="1" applyFill="1">
      <alignment vertical="center"/>
    </xf>
    <xf numFmtId="0" fontId="0" fillId="0" borderId="0" xfId="0" quotePrefix="1" applyFill="1" applyAlignment="1">
      <alignment vertical="center"/>
    </xf>
    <xf numFmtId="0" fontId="0" fillId="0" borderId="0" xfId="0" applyFill="1" applyAlignment="1">
      <alignment vertical="center"/>
    </xf>
    <xf numFmtId="0" fontId="39" fillId="0" borderId="3" xfId="0" quotePrefix="1" applyFont="1" applyFill="1" applyBorder="1" applyAlignment="1">
      <alignment horizontal="center" vertical="center"/>
    </xf>
    <xf numFmtId="180" fontId="41" fillId="0" borderId="3" xfId="0" quotePrefix="1" applyNumberFormat="1" applyFont="1" applyFill="1" applyBorder="1" applyAlignment="1">
      <alignment vertical="center" wrapText="1"/>
    </xf>
    <xf numFmtId="180" fontId="41" fillId="0" borderId="3" xfId="0" applyNumberFormat="1" applyFont="1" applyFill="1" applyBorder="1" applyAlignment="1">
      <alignment vertical="center" wrapText="1"/>
    </xf>
    <xf numFmtId="180" fontId="0" fillId="0" borderId="0" xfId="0" applyNumberFormat="1" applyFill="1" applyAlignment="1">
      <alignment vertical="center"/>
    </xf>
    <xf numFmtId="0" fontId="41" fillId="0" borderId="3" xfId="416" quotePrefix="1" applyFont="1" applyFill="1" applyBorder="1" applyAlignment="1">
      <alignment vertical="center" wrapText="1"/>
    </xf>
    <xf numFmtId="180" fontId="41" fillId="0" borderId="3" xfId="416" quotePrefix="1" applyNumberFormat="1" applyFont="1" applyFill="1" applyBorder="1" applyAlignment="1">
      <alignment vertical="center" wrapText="1"/>
    </xf>
    <xf numFmtId="180" fontId="41" fillId="0" borderId="3" xfId="416" applyNumberFormat="1" applyFont="1" applyFill="1" applyBorder="1" applyAlignment="1">
      <alignment vertical="center" wrapText="1"/>
    </xf>
    <xf numFmtId="0" fontId="41" fillId="0" borderId="0" xfId="0" quotePrefix="1" applyFont="1" applyFill="1" applyBorder="1" applyAlignment="1">
      <alignment vertical="center" wrapText="1"/>
    </xf>
    <xf numFmtId="0" fontId="12" fillId="2" borderId="46" xfId="418" applyFont="1" applyFill="1" applyBorder="1" applyAlignment="1">
      <alignment horizontal="distributed" vertical="center"/>
    </xf>
    <xf numFmtId="0" fontId="12" fillId="0" borderId="21" xfId="418" applyFont="1" applyBorder="1" applyAlignment="1">
      <alignment horizontal="distributed" vertical="center"/>
    </xf>
    <xf numFmtId="0" fontId="12" fillId="0" borderId="19" xfId="418" applyFont="1" applyBorder="1" applyAlignment="1">
      <alignment horizontal="distributed" vertical="center"/>
    </xf>
    <xf numFmtId="0" fontId="42" fillId="2" borderId="46" xfId="418" applyFont="1" applyFill="1" applyBorder="1" applyAlignment="1">
      <alignment horizontal="distributed" vertical="center"/>
    </xf>
    <xf numFmtId="0" fontId="42" fillId="2" borderId="21" xfId="418" applyFont="1" applyFill="1" applyBorder="1" applyAlignment="1">
      <alignment horizontal="distributed" vertical="center"/>
    </xf>
    <xf numFmtId="0" fontId="42" fillId="2" borderId="19" xfId="418" applyFont="1" applyFill="1" applyBorder="1" applyAlignment="1">
      <alignment horizontal="distributed" vertical="center"/>
    </xf>
    <xf numFmtId="0" fontId="12" fillId="2" borderId="47" xfId="418" applyFont="1" applyFill="1" applyBorder="1" applyAlignment="1">
      <alignment horizontal="distributed" vertical="center"/>
    </xf>
    <xf numFmtId="0" fontId="12" fillId="0" borderId="43" xfId="418" applyFont="1" applyBorder="1" applyAlignment="1">
      <alignment horizontal="distributed" vertical="center"/>
    </xf>
    <xf numFmtId="0" fontId="12" fillId="0" borderId="44" xfId="418" applyFont="1" applyBorder="1" applyAlignment="1">
      <alignment horizontal="distributed" vertical="center"/>
    </xf>
    <xf numFmtId="0" fontId="12" fillId="2" borderId="48" xfId="418" applyFont="1" applyFill="1" applyBorder="1" applyAlignment="1">
      <alignment horizontal="center" vertical="center"/>
    </xf>
    <xf numFmtId="0" fontId="12" fillId="0" borderId="15" xfId="418" applyFont="1" applyBorder="1" applyAlignment="1">
      <alignment horizontal="center" vertical="center"/>
    </xf>
    <xf numFmtId="0" fontId="12" fillId="0" borderId="13" xfId="418" applyFont="1" applyBorder="1" applyAlignment="1">
      <alignment horizontal="center" vertical="center"/>
    </xf>
    <xf numFmtId="0" fontId="42" fillId="0" borderId="21" xfId="418" applyFont="1" applyBorder="1" applyAlignment="1">
      <alignment horizontal="distributed" vertical="center"/>
    </xf>
    <xf numFmtId="0" fontId="42" fillId="0" borderId="19" xfId="418" applyFont="1" applyBorder="1" applyAlignment="1">
      <alignment horizontal="distributed" vertical="center"/>
    </xf>
    <xf numFmtId="0" fontId="3" fillId="0" borderId="0" xfId="418" applyFont="1" applyAlignment="1">
      <alignment horizontal="center" vertical="center"/>
    </xf>
    <xf numFmtId="0" fontId="9" fillId="0" borderId="0" xfId="418" applyFont="1" applyAlignment="1">
      <alignment horizontal="center" vertical="center"/>
    </xf>
    <xf numFmtId="0" fontId="7" fillId="0" borderId="4" xfId="418" applyFont="1" applyBorder="1" applyAlignment="1">
      <alignment horizontal="center" vertical="center"/>
    </xf>
    <xf numFmtId="0" fontId="5" fillId="2" borderId="49" xfId="418" applyFont="1" applyFill="1" applyBorder="1" applyAlignment="1">
      <alignment horizontal="center" vertical="center"/>
    </xf>
    <xf numFmtId="0" fontId="7" fillId="0" borderId="50" xfId="418" applyFont="1" applyBorder="1" applyAlignment="1">
      <alignment horizontal="center" vertical="center"/>
    </xf>
    <xf numFmtId="0" fontId="7" fillId="0" borderId="51" xfId="418" applyFont="1" applyBorder="1" applyAlignment="1">
      <alignment horizontal="center" vertical="center"/>
    </xf>
    <xf numFmtId="0" fontId="5" fillId="2" borderId="52" xfId="418" applyFont="1" applyFill="1" applyBorder="1" applyAlignment="1">
      <alignment horizontal="center" vertical="center"/>
    </xf>
    <xf numFmtId="0" fontId="12" fillId="2" borderId="53" xfId="418" applyFont="1" applyFill="1" applyBorder="1" applyAlignment="1">
      <alignment horizontal="center" vertical="center" textRotation="255"/>
    </xf>
    <xf numFmtId="0" fontId="12" fillId="2" borderId="54" xfId="418" applyFont="1" applyFill="1" applyBorder="1" applyAlignment="1">
      <alignment horizontal="center" vertical="center" textRotation="255"/>
    </xf>
    <xf numFmtId="0" fontId="12" fillId="2" borderId="55" xfId="418" applyFont="1" applyFill="1" applyBorder="1" applyAlignment="1">
      <alignment horizontal="center" vertical="center" textRotation="255"/>
    </xf>
    <xf numFmtId="0" fontId="12" fillId="2" borderId="31" xfId="418" applyFont="1" applyFill="1" applyBorder="1" applyAlignment="1">
      <alignment horizontal="center" vertical="center"/>
    </xf>
    <xf numFmtId="0" fontId="12" fillId="2" borderId="28" xfId="418" applyFont="1" applyFill="1" applyBorder="1" applyAlignment="1">
      <alignment horizontal="center" vertical="center"/>
    </xf>
    <xf numFmtId="0" fontId="44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9" fillId="0" borderId="3" xfId="0" quotePrefix="1" applyFont="1" applyBorder="1" applyAlignment="1">
      <alignment horizontal="center" vertical="center"/>
    </xf>
    <xf numFmtId="0" fontId="40" fillId="0" borderId="3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1" fillId="0" borderId="3" xfId="0" applyFont="1" applyBorder="1" applyAlignment="1">
      <alignment vertical="center" wrapText="1"/>
    </xf>
    <xf numFmtId="178" fontId="41" fillId="0" borderId="3" xfId="0" applyNumberFormat="1" applyFont="1" applyBorder="1" applyAlignment="1">
      <alignment vertical="center" wrapText="1"/>
    </xf>
    <xf numFmtId="179" fontId="41" fillId="0" borderId="3" xfId="0" applyNumberFormat="1" applyFont="1" applyBorder="1" applyAlignment="1">
      <alignment vertical="center" wrapText="1"/>
    </xf>
    <xf numFmtId="0" fontId="41" fillId="0" borderId="3" xfId="416" applyFont="1" applyBorder="1" applyAlignment="1">
      <alignment vertical="center" wrapText="1"/>
    </xf>
    <xf numFmtId="178" fontId="41" fillId="0" borderId="3" xfId="416" applyNumberFormat="1" applyFont="1" applyBorder="1" applyAlignment="1">
      <alignment vertical="center" wrapText="1"/>
    </xf>
    <xf numFmtId="179" fontId="41" fillId="0" borderId="3" xfId="416" applyNumberFormat="1" applyFont="1" applyBorder="1" applyAlignment="1">
      <alignment vertical="center" wrapText="1"/>
    </xf>
    <xf numFmtId="0" fontId="41" fillId="0" borderId="3" xfId="0" applyFont="1" applyFill="1" applyBorder="1" applyAlignment="1">
      <alignment vertical="center" wrapText="1"/>
    </xf>
    <xf numFmtId="178" fontId="41" fillId="0" borderId="3" xfId="0" applyNumberFormat="1" applyFont="1" applyFill="1" applyBorder="1" applyAlignment="1">
      <alignment vertical="center" wrapText="1"/>
    </xf>
    <xf numFmtId="179" fontId="41" fillId="0" borderId="3" xfId="0" applyNumberFormat="1" applyFont="1" applyFill="1" applyBorder="1" applyAlignment="1">
      <alignment vertical="center" wrapText="1"/>
    </xf>
    <xf numFmtId="0" fontId="39" fillId="0" borderId="3" xfId="0" quotePrefix="1" applyFont="1" applyFill="1" applyBorder="1" applyAlignment="1">
      <alignment horizontal="center" vertical="center"/>
    </xf>
    <xf numFmtId="0" fontId="0" fillId="0" borderId="0" xfId="0" quotePrefix="1" applyFill="1">
      <alignment vertical="center"/>
    </xf>
    <xf numFmtId="0" fontId="44" fillId="0" borderId="0" xfId="0" quotePrefix="1" applyFont="1" applyFill="1" applyAlignment="1">
      <alignment horizontal="center" vertical="center"/>
    </xf>
    <xf numFmtId="0" fontId="45" fillId="0" borderId="0" xfId="0" quotePrefix="1" applyFont="1" applyFill="1" applyAlignment="1">
      <alignment vertical="center"/>
    </xf>
  </cellXfs>
  <cellStyles count="422">
    <cellStyle name=";;;" xfId="1"/>
    <cellStyle name="??&amp;O?&amp;H?_x0008__x000f__x0007_?_x0007__x0001__x0001_" xfId="2"/>
    <cellStyle name="??&amp;O?&amp;H?_x0008_??_x0007__x0001__x0001_" xfId="3"/>
    <cellStyle name="?曹%U?&amp;H?_x0008_?s_x000a__x0007__x0001__x0001_" xfId="4"/>
    <cellStyle name="_8-11공구-견적대비" xfId="5"/>
    <cellStyle name="_C.B" xfId="6"/>
    <cellStyle name="_NEGS" xfId="7"/>
    <cellStyle name="_NEGS_산청-수동간견적의뢰(계측및보링)" xfId="8"/>
    <cellStyle name="_NEGS_집행단가블랙다운1" xfId="9"/>
    <cellStyle name="_NEGS_집행단가블랙다운1_산청-수동간견적의뢰(계측및보링)" xfId="10"/>
    <cellStyle name="_NEGS_집행단가블랙다운1_집행단가블랙다운1" xfId="11"/>
    <cellStyle name="_NEGS_집행단가블랙다운1_집행단가블랙다운1_산청-수동간견적의뢰(계측및보링)" xfId="12"/>
    <cellStyle name="_Sheet1" xfId="13"/>
    <cellStyle name="_강변북로-견적대비" xfId="14"/>
    <cellStyle name="_강변북로-견적대비_산청-수동간견적의뢰(계측및보링)" xfId="15"/>
    <cellStyle name="_견적조건" xfId="16"/>
    <cellStyle name="_견적조건_산청-수동간견적의뢰(계측및보링)" xfId="17"/>
    <cellStyle name="_고달교1" xfId="18"/>
    <cellStyle name="_구마고속도로 금호~서대구간 확장공사" xfId="19"/>
    <cellStyle name="_구마고속도로 금호~서대구간 확장공사_강변북로-견적대비" xfId="20"/>
    <cellStyle name="_구마고속도로 금호~서대구간 확장공사_강변북로-견적대비_산청-수동간견적의뢰(계측및보링)" xfId="21"/>
    <cellStyle name="_구마고속도로 금호~서대구간 확장공사_무안광주2공구-견적대비" xfId="22"/>
    <cellStyle name="_구마고속도로 금호~서대구간 확장공사_무안광주2공구-견적대비_산청-수동간견적의뢰(계측및보링)" xfId="23"/>
    <cellStyle name="_구마고속도로 금호~서대구간 확장공사_산청-수동간견적의뢰(계측및보링)" xfId="24"/>
    <cellStyle name="_구마고속도로 금호~서대구간 확장공사_이양능주1공구-견적대비" xfId="25"/>
    <cellStyle name="_구마고속도로 금호~서대구간 확장공사_이양능주1공구-견적대비_산청-수동간견적의뢰(계측및보링)" xfId="26"/>
    <cellStyle name="_구매팀의뢰" xfId="27"/>
    <cellStyle name="_김천우회-견적대비" xfId="28"/>
    <cellStyle name="_김포우회도로 개설공사" xfId="29"/>
    <cellStyle name="_김포우회도로 개설공사_강변북로-견적대비" xfId="30"/>
    <cellStyle name="_김포우회도로 개설공사_강변북로-견적대비_산청-수동간견적의뢰(계측및보링)" xfId="31"/>
    <cellStyle name="_김포우회도로 개설공사_무안광주2공구-견적대비" xfId="32"/>
    <cellStyle name="_김포우회도로 개설공사_무안광주2공구-견적대비_산청-수동간견적의뢰(계측및보링)" xfId="33"/>
    <cellStyle name="_김포우회도로 개설공사_산청-수동간견적의뢰(계측및보링)" xfId="34"/>
    <cellStyle name="_김포우회도로 개설공사_이양능주1공구-견적대비" xfId="35"/>
    <cellStyle name="_김포우회도로 개설공사_이양능주1공구-견적대비_산청-수동간견적의뢰(계측및보링)" xfId="36"/>
    <cellStyle name="_내역-9공구" xfId="37"/>
    <cellStyle name="_내역-9공구_강변북로-견적대비" xfId="38"/>
    <cellStyle name="_내역-9공구_강변북로-견적대비_산청-수동간견적의뢰(계측및보링)" xfId="39"/>
    <cellStyle name="_내역-9공구_무안광주2공구-견적대비" xfId="40"/>
    <cellStyle name="_내역-9공구_무안광주2공구-견적대비_산청-수동간견적의뢰(계측및보링)" xfId="41"/>
    <cellStyle name="_내역-9공구_산청-수동간견적의뢰(계측및보링)" xfId="42"/>
    <cellStyle name="_내역-9공구_이양능주1공구-견적대비" xfId="43"/>
    <cellStyle name="_내역-9공구_이양능주1공구-견적대비_산청-수동간견적의뢰(계측및보링)" xfId="44"/>
    <cellStyle name="_덕포연하(집행)" xfId="45"/>
    <cellStyle name="_덕포연하(투찰)-1" xfId="46"/>
    <cellStyle name="_무안광주2공구-견적대비" xfId="47"/>
    <cellStyle name="_무안광주2공구-견적대비_산청-수동간견적의뢰(계측및보링)" xfId="48"/>
    <cellStyle name="_보고자료" xfId="49"/>
    <cellStyle name="_보고자료_산청-수동간견적의뢰(계측및보링)" xfId="50"/>
    <cellStyle name="_보령시설계" xfId="51"/>
    <cellStyle name="_보령시설계_강변북로-견적대비" xfId="52"/>
    <cellStyle name="_보령시설계_강변북로-견적대비_산청-수동간견적의뢰(계측및보링)" xfId="53"/>
    <cellStyle name="_보령시설계_무안광주2공구-견적대비" xfId="54"/>
    <cellStyle name="_보령시설계_무안광주2공구-견적대비_산청-수동간견적의뢰(계측및보링)" xfId="55"/>
    <cellStyle name="_보령시설계_산청-수동간견적의뢰(계측및보링)" xfId="56"/>
    <cellStyle name="_보령시설계_이양능주1공구-견적대비" xfId="57"/>
    <cellStyle name="_보령시설계_이양능주1공구-견적대비_산청-수동간견적의뢰(계측및보링)" xfId="58"/>
    <cellStyle name="_산청-수동간견적의뢰(계측및보링)" xfId="59"/>
    <cellStyle name="_삼천포사천2-견적대비" xfId="60"/>
    <cellStyle name="_신갈수지-부대" xfId="61"/>
    <cellStyle name="_신갈수지-부대_강변북로-견적대비" xfId="62"/>
    <cellStyle name="_신갈수지-부대_강변북로-견적대비_산청-수동간견적의뢰(계측및보링)" xfId="63"/>
    <cellStyle name="_신갈수지-부대_무안광주2공구-견적대비" xfId="64"/>
    <cellStyle name="_신갈수지-부대_무안광주2공구-견적대비_산청-수동간견적의뢰(계측및보링)" xfId="65"/>
    <cellStyle name="_신갈수지-부대_산청-수동간견적의뢰(계측및보링)" xfId="66"/>
    <cellStyle name="_신갈수지-부대_이양능주1공구-견적대비" xfId="67"/>
    <cellStyle name="_신갈수지-부대_이양능주1공구-견적대비_산청-수동간견적의뢰(계측및보링)" xfId="68"/>
    <cellStyle name="_신규집행" xfId="69"/>
    <cellStyle name="_신규집행_산청-수동간견적의뢰(계측및보링)" xfId="70"/>
    <cellStyle name="_신풍우성-견적대비" xfId="71"/>
    <cellStyle name="_이양능주1공구-견적대비" xfId="72"/>
    <cellStyle name="_인원계획표 " xfId="73"/>
    <cellStyle name="_인원계획표 _Book1" xfId="74"/>
    <cellStyle name="_인원계획표 _Book1_강변북로-견적대비" xfId="75"/>
    <cellStyle name="_인원계획표 _Book1_강변북로-견적대비_산청-수동간견적의뢰(계측및보링)" xfId="76"/>
    <cellStyle name="_인원계획표 _Book1_무안광주2공구-견적대비" xfId="77"/>
    <cellStyle name="_인원계획표 _Book1_무안광주2공구-견적대비_산청-수동간견적의뢰(계측및보링)" xfId="78"/>
    <cellStyle name="_인원계획표 _Book1_산청-수동간견적의뢰(계측및보링)" xfId="79"/>
    <cellStyle name="_인원계획표 _Book1_이양능주1공구-견적대비" xfId="80"/>
    <cellStyle name="_인원계획표 _Book1_이양능주1공구-견적대비_산청-수동간견적의뢰(계측및보링)" xfId="81"/>
    <cellStyle name="_인원계획표 _BOOK2" xfId="82"/>
    <cellStyle name="_인원계획표 _BOOK2_강변북로-견적대비" xfId="83"/>
    <cellStyle name="_인원계획표 _BOOK2_강변북로-견적대비_산청-수동간견적의뢰(계측및보링)" xfId="84"/>
    <cellStyle name="_인원계획표 _BOOK2_무안광주2공구-견적대비" xfId="85"/>
    <cellStyle name="_인원계획표 _BOOK2_무안광주2공구-견적대비_산청-수동간견적의뢰(계측및보링)" xfId="86"/>
    <cellStyle name="_인원계획표 _BOOK2_산청-수동간견적의뢰(계측및보링)" xfId="87"/>
    <cellStyle name="_인원계획표 _BOOK2_이양능주1공구-견적대비" xfId="88"/>
    <cellStyle name="_인원계획표 _BOOK2_이양능주1공구-견적대비_산청-수동간견적의뢰(계측및보링)" xfId="89"/>
    <cellStyle name="_인원계획표 _강변북로-견적대비" xfId="90"/>
    <cellStyle name="_인원계획표 _강변북로-견적대비_산청-수동간견적의뢰(계측및보링)" xfId="91"/>
    <cellStyle name="_인원계획표 _구마고속도로 금호~서대구간 확장공사" xfId="92"/>
    <cellStyle name="_인원계획표 _구마고속도로 금호~서대구간 확장공사_강변북로-견적대비" xfId="93"/>
    <cellStyle name="_인원계획표 _구마고속도로 금호~서대구간 확장공사_강변북로-견적대비_산청-수동간견적의뢰(계측및보링)" xfId="94"/>
    <cellStyle name="_인원계획표 _구마고속도로 금호~서대구간 확장공사_무안광주2공구-견적대비" xfId="95"/>
    <cellStyle name="_인원계획표 _구마고속도로 금호~서대구간 확장공사_무안광주2공구-견적대비_산청-수동간견적의뢰(계측및보링)" xfId="96"/>
    <cellStyle name="_인원계획표 _구마고속도로 금호~서대구간 확장공사_산청-수동간견적의뢰(계측및보링)" xfId="97"/>
    <cellStyle name="_인원계획표 _구마고속도로 금호~서대구간 확장공사_이양능주1공구-견적대비" xfId="98"/>
    <cellStyle name="_인원계획표 _구마고속도로 금호~서대구간 확장공사_이양능주1공구-견적대비_산청-수동간견적의뢰(계측및보링)" xfId="99"/>
    <cellStyle name="_인원계획표 _귀래우회도로" xfId="100"/>
    <cellStyle name="_인원계획표 _귀래우회도로_강변북로-견적대비" xfId="101"/>
    <cellStyle name="_인원계획표 _귀래우회도로_강변북로-견적대비_산청-수동간견적의뢰(계측및보링)" xfId="102"/>
    <cellStyle name="_인원계획표 _귀래우회도로_무안광주2공구-견적대비" xfId="103"/>
    <cellStyle name="_인원계획표 _귀래우회도로_무안광주2공구-견적대비_산청-수동간견적의뢰(계측및보링)" xfId="104"/>
    <cellStyle name="_인원계획표 _귀래우회도로_산청-수동간견적의뢰(계측및보링)" xfId="105"/>
    <cellStyle name="_인원계획표 _귀래우회도로_이양능주1공구-견적대비" xfId="106"/>
    <cellStyle name="_인원계획표 _귀래우회도로_이양능주1공구-견적대비_산청-수동간견적의뢰(계측및보링)" xfId="107"/>
    <cellStyle name="_인원계획표 _김포우회도로" xfId="108"/>
    <cellStyle name="_인원계획표 _김포우회도로_강변북로-견적대비" xfId="109"/>
    <cellStyle name="_인원계획표 _김포우회도로_강변북로-견적대비_산청-수동간견적의뢰(계측및보링)" xfId="110"/>
    <cellStyle name="_인원계획표 _김포우회도로_무안광주2공구-견적대비" xfId="111"/>
    <cellStyle name="_인원계획표 _김포우회도로_무안광주2공구-견적대비_산청-수동간견적의뢰(계측및보링)" xfId="112"/>
    <cellStyle name="_인원계획표 _김포우회도로_산청-수동간견적의뢰(계측및보링)" xfId="113"/>
    <cellStyle name="_인원계획표 _김포우회도로_이양능주1공구-견적대비" xfId="114"/>
    <cellStyle name="_인원계획표 _김포우회도로_이양능주1공구-견적대비_산청-수동간견적의뢰(계측및보링)" xfId="115"/>
    <cellStyle name="_인원계획표 _남해고속" xfId="116"/>
    <cellStyle name="_인원계획표 _남해고속_강변북로-견적대비" xfId="117"/>
    <cellStyle name="_인원계획표 _남해고속_강변북로-견적대비_산청-수동간견적의뢰(계측및보링)" xfId="118"/>
    <cellStyle name="_인원계획표 _남해고속_무안광주2공구-견적대비" xfId="119"/>
    <cellStyle name="_인원계획표 _남해고속_무안광주2공구-견적대비_산청-수동간견적의뢰(계측및보링)" xfId="120"/>
    <cellStyle name="_인원계획표 _남해고속_산청-수동간견적의뢰(계측및보링)" xfId="121"/>
    <cellStyle name="_인원계획표 _남해고속_이양능주1공구-견적대비" xfId="122"/>
    <cellStyle name="_인원계획표 _남해고속_이양능주1공구-견적대비_산청-수동간견적의뢰(계측및보링)" xfId="123"/>
    <cellStyle name="_인원계획표 _대전도시철도" xfId="124"/>
    <cellStyle name="_인원계획표 _대전도시철도_강변북로-견적대비" xfId="125"/>
    <cellStyle name="_인원계획표 _대전도시철도_강변북로-견적대비_산청-수동간견적의뢰(계측및보링)" xfId="126"/>
    <cellStyle name="_인원계획표 _대전도시철도_무안광주2공구-견적대비" xfId="127"/>
    <cellStyle name="_인원계획표 _대전도시철도_무안광주2공구-견적대비_산청-수동간견적의뢰(계측및보링)" xfId="128"/>
    <cellStyle name="_인원계획표 _대전도시철도_산청-수동간견적의뢰(계측및보링)" xfId="129"/>
    <cellStyle name="_인원계획표 _대전도시철도_이양능주1공구-견적대비" xfId="130"/>
    <cellStyle name="_인원계획표 _대전도시철도_이양능주1공구-견적대비_산청-수동간견적의뢰(계측및보링)" xfId="131"/>
    <cellStyle name="_인원계획표 _동해고속 1공구" xfId="132"/>
    <cellStyle name="_인원계획표 _동해고속 1공구_강변북로-견적대비" xfId="133"/>
    <cellStyle name="_인원계획표 _동해고속 1공구_강변북로-견적대비_산청-수동간견적의뢰(계측및보링)" xfId="134"/>
    <cellStyle name="_인원계획표 _동해고속 1공구_무안광주2공구-견적대비" xfId="135"/>
    <cellStyle name="_인원계획표 _동해고속 1공구_무안광주2공구-견적대비_산청-수동간견적의뢰(계측및보링)" xfId="136"/>
    <cellStyle name="_인원계획표 _동해고속 1공구_산청-수동간견적의뢰(계측및보링)" xfId="137"/>
    <cellStyle name="_인원계획표 _동해고속 1공구_이양능주1공구-견적대비" xfId="138"/>
    <cellStyle name="_인원계획표 _동해고속 1공구_이양능주1공구-견적대비_산청-수동간견적의뢰(계측및보링)" xfId="139"/>
    <cellStyle name="_인원계획표 _동해고속 3공구" xfId="140"/>
    <cellStyle name="_인원계획표 _동해고속 3공구_강변북로-견적대비" xfId="141"/>
    <cellStyle name="_인원계획표 _동해고속 3공구_강변북로-견적대비_산청-수동간견적의뢰(계측및보링)" xfId="142"/>
    <cellStyle name="_인원계획표 _동해고속 3공구_무안광주2공구-견적대비" xfId="143"/>
    <cellStyle name="_인원계획표 _동해고속 3공구_무안광주2공구-견적대비_산청-수동간견적의뢰(계측및보링)" xfId="144"/>
    <cellStyle name="_인원계획표 _동해고속 3공구_산청-수동간견적의뢰(계측및보링)" xfId="145"/>
    <cellStyle name="_인원계획표 _동해고속 3공구_이양능주1공구-견적대비" xfId="146"/>
    <cellStyle name="_인원계획표 _동해고속 3공구_이양능주1공구-견적대비_산청-수동간견적의뢰(계측및보링)" xfId="147"/>
    <cellStyle name="_인원계획표 _무안광주2공구-견적대비" xfId="148"/>
    <cellStyle name="_인원계획표 _무안광주2공구-견적대비_산청-수동간견적의뢰(계측및보링)" xfId="149"/>
    <cellStyle name="_인원계획표 _미로삼척" xfId="150"/>
    <cellStyle name="_인원계획표 _미로삼척_강변북로-견적대비" xfId="151"/>
    <cellStyle name="_인원계획표 _미로삼척_강변북로-견적대비_산청-수동간견적의뢰(계측및보링)" xfId="152"/>
    <cellStyle name="_인원계획표 _미로삼척_무안광주2공구-견적대비" xfId="153"/>
    <cellStyle name="_인원계획표 _미로삼척_무안광주2공구-견적대비_산청-수동간견적의뢰(계측및보링)" xfId="154"/>
    <cellStyle name="_인원계획표 _미로삼척_산청-수동간견적의뢰(계측및보링)" xfId="155"/>
    <cellStyle name="_인원계획표 _미로삼척_이양능주1공구-견적대비" xfId="156"/>
    <cellStyle name="_인원계획표 _미로삼척_이양능주1공구-견적대비_산청-수동간견적의뢰(계측및보링)" xfId="157"/>
    <cellStyle name="_인원계획표 _미로삼척-BID" xfId="158"/>
    <cellStyle name="_인원계획표 _미로삼척-BID_강변북로-견적대비" xfId="159"/>
    <cellStyle name="_인원계획표 _미로삼척-BID_강변북로-견적대비_산청-수동간견적의뢰(계측및보링)" xfId="160"/>
    <cellStyle name="_인원계획표 _미로삼척-BID_무안광주2공구-견적대비" xfId="161"/>
    <cellStyle name="_인원계획표 _미로삼척-BID_무안광주2공구-견적대비_산청-수동간견적의뢰(계측및보링)" xfId="162"/>
    <cellStyle name="_인원계획표 _미로삼척-BID_산청-수동간견적의뢰(계측및보링)" xfId="163"/>
    <cellStyle name="_인원계획표 _미로삼척-BID_이양능주1공구-견적대비" xfId="164"/>
    <cellStyle name="_인원계획표 _미로삼척-BID_이양능주1공구-견적대비_산청-수동간견적의뢰(계측및보링)" xfId="165"/>
    <cellStyle name="_인원계획표 _보고자료" xfId="166"/>
    <cellStyle name="_인원계획표 _보고자료_산청-수동간견적의뢰(계측및보링)" xfId="167"/>
    <cellStyle name="_인원계획표 _불티교" xfId="168"/>
    <cellStyle name="_인원계획표 _불티교_강변북로-견적대비" xfId="169"/>
    <cellStyle name="_인원계획표 _불티교_강변북로-견적대비_산청-수동간견적의뢰(계측및보링)" xfId="170"/>
    <cellStyle name="_인원계획표 _불티교_무안광주2공구-견적대비" xfId="171"/>
    <cellStyle name="_인원계획표 _불티교_무안광주2공구-견적대비_산청-수동간견적의뢰(계측및보링)" xfId="172"/>
    <cellStyle name="_인원계획표 _불티교_산청-수동간견적의뢰(계측및보링)" xfId="173"/>
    <cellStyle name="_인원계획표 _불티교_이양능주1공구-견적대비" xfId="174"/>
    <cellStyle name="_인원계획표 _불티교_이양능주1공구-견적대비_산청-수동간견적의뢰(계측및보링)" xfId="175"/>
    <cellStyle name="_인원계획표 _산청-수동간견적의뢰(계측및보링)" xfId="176"/>
    <cellStyle name="_인원계획표 _순천덕월" xfId="177"/>
    <cellStyle name="_인원계획표 _순천덕월_강변북로-견적대비" xfId="178"/>
    <cellStyle name="_인원계획표 _순천덕월_강변북로-견적대비_산청-수동간견적의뢰(계측및보링)" xfId="179"/>
    <cellStyle name="_인원계획표 _순천덕월_무안광주2공구-견적대비" xfId="180"/>
    <cellStyle name="_인원계획표 _순천덕월_무안광주2공구-견적대비_산청-수동간견적의뢰(계측및보링)" xfId="181"/>
    <cellStyle name="_인원계획표 _순천덕월_산청-수동간견적의뢰(계측및보링)" xfId="182"/>
    <cellStyle name="_인원계획표 _순천덕월_이양능주1공구-견적대비" xfId="183"/>
    <cellStyle name="_인원계획표 _순천덕월_이양능주1공구-견적대비_산청-수동간견적의뢰(계측및보링)" xfId="184"/>
    <cellStyle name="_인원계획표 _신규집행" xfId="185"/>
    <cellStyle name="_인원계획표 _신규집행_산청-수동간견적의뢰(계측및보링)" xfId="186"/>
    <cellStyle name="_인원계획표 _이양능주1공구-견적대비" xfId="187"/>
    <cellStyle name="_인원계획표 _이양능주1공구-견적대비_산청-수동간견적의뢰(계측및보링)" xfId="188"/>
    <cellStyle name="_인원계획표 _자은상리" xfId="189"/>
    <cellStyle name="_인원계획표 _자은상리_강변북로-견적대비" xfId="190"/>
    <cellStyle name="_인원계획표 _자은상리_강변북로-견적대비_산청-수동간견적의뢰(계측및보링)" xfId="191"/>
    <cellStyle name="_인원계획표 _자은상리_무안광주2공구-견적대비" xfId="192"/>
    <cellStyle name="_인원계획표 _자은상리_무안광주2공구-견적대비_산청-수동간견적의뢰(계측및보링)" xfId="193"/>
    <cellStyle name="_인원계획표 _자은상리_산청-수동간견적의뢰(계측및보링)" xfId="194"/>
    <cellStyle name="_인원계획표 _자은상리_이양능주1공구-견적대비" xfId="195"/>
    <cellStyle name="_인원계획표 _자은상리_이양능주1공구-견적대비_산청-수동간견적의뢰(계측및보링)" xfId="196"/>
    <cellStyle name="_인원계획표 _적격 " xfId="197"/>
    <cellStyle name="_인원계획표 _적격 _강변북로-견적대비" xfId="198"/>
    <cellStyle name="_인원계획표 _적격 _강변북로-견적대비_산청-수동간견적의뢰(계측및보링)" xfId="199"/>
    <cellStyle name="_인원계획표 _적격 _무안광주2공구-견적대비" xfId="200"/>
    <cellStyle name="_인원계획표 _적격 _무안광주2공구-견적대비_산청-수동간견적의뢰(계측및보링)" xfId="201"/>
    <cellStyle name="_인원계획표 _적격 _산청-수동간견적의뢰(계측및보링)" xfId="202"/>
    <cellStyle name="_인원계획표 _적격 _이양능주1공구-견적대비" xfId="203"/>
    <cellStyle name="_인원계획표 _적격 _이양능주1공구-견적대비_산청-수동간견적의뢰(계측및보링)" xfId="204"/>
    <cellStyle name="_인원계획표 _적격 _집행단가블랙다운1" xfId="205"/>
    <cellStyle name="_인원계획표 _적격 _집행단가블랙다운1_산청-수동간견적의뢰(계측및보링)" xfId="206"/>
    <cellStyle name="_인원계획표 _적격 _집행단가블랙다운1_집행단가블랙다운1" xfId="207"/>
    <cellStyle name="_인원계획표 _적격 _집행단가블랙다운1_집행단가블랙다운1_산청-수동간견적의뢰(계측및보링)" xfId="208"/>
    <cellStyle name="_인원계획표 _제2경인" xfId="209"/>
    <cellStyle name="_인원계획표 _제2경인_강변북로-견적대비" xfId="210"/>
    <cellStyle name="_인원계획표 _제2경인_강변북로-견적대비_산청-수동간견적의뢰(계측및보링)" xfId="211"/>
    <cellStyle name="_인원계획표 _제2경인_무안광주2공구-견적대비" xfId="212"/>
    <cellStyle name="_인원계획표 _제2경인_무안광주2공구-견적대비_산청-수동간견적의뢰(계측및보링)" xfId="213"/>
    <cellStyle name="_인원계획표 _제2경인_산청-수동간견적의뢰(계측및보링)" xfId="214"/>
    <cellStyle name="_인원계획표 _제2경인_이양능주1공구-견적대비" xfId="215"/>
    <cellStyle name="_인원계획표 _제2경인_이양능주1공구-견적대비_산청-수동간견적의뢰(계측및보링)" xfId="216"/>
    <cellStyle name="_인원계획표 _중부내륙" xfId="217"/>
    <cellStyle name="_인원계획표 _중부내륙_강변북로-견적대비" xfId="218"/>
    <cellStyle name="_인원계획표 _중부내륙_강변북로-견적대비_산청-수동간견적의뢰(계측및보링)" xfId="219"/>
    <cellStyle name="_인원계획표 _중부내륙_무안광주2공구-견적대비" xfId="220"/>
    <cellStyle name="_인원계획표 _중부내륙_무안광주2공구-견적대비_산청-수동간견적의뢰(계측및보링)" xfId="221"/>
    <cellStyle name="_인원계획표 _중부내륙_산청-수동간견적의뢰(계측및보링)" xfId="222"/>
    <cellStyle name="_인원계획표 _중부내륙_이양능주1공구-견적대비" xfId="223"/>
    <cellStyle name="_인원계획표 _중부내륙_이양능주1공구-견적대비_산청-수동간견적의뢰(계측및보링)" xfId="224"/>
    <cellStyle name="_인원계획표 _중부내륙-최종검토판" xfId="225"/>
    <cellStyle name="_인원계획표 _중부내륙-최종검토판_강변북로-견적대비" xfId="226"/>
    <cellStyle name="_인원계획표 _중부내륙-최종검토판_강변북로-견적대비_산청-수동간견적의뢰(계측및보링)" xfId="227"/>
    <cellStyle name="_인원계획표 _중부내륙-최종검토판_무안광주2공구-견적대비" xfId="228"/>
    <cellStyle name="_인원계획표 _중부내륙-최종검토판_무안광주2공구-견적대비_산청-수동간견적의뢰(계측및보링)" xfId="229"/>
    <cellStyle name="_인원계획표 _중부내륙-최종검토판_산청-수동간견적의뢰(계측및보링)" xfId="230"/>
    <cellStyle name="_인원계획표 _중부내륙-최종검토판_이양능주1공구-견적대비" xfId="231"/>
    <cellStyle name="_인원계획표 _중부내륙-최종검토판_이양능주1공구-견적대비_산청-수동간견적의뢰(계측및보링)" xfId="232"/>
    <cellStyle name="_인원계획표 _중부내륙-최종판" xfId="233"/>
    <cellStyle name="_인원계획표 _중부내륙-최종판_강변북로-견적대비" xfId="234"/>
    <cellStyle name="_인원계획표 _중부내륙-최종판_강변북로-견적대비_산청-수동간견적의뢰(계측및보링)" xfId="235"/>
    <cellStyle name="_인원계획표 _중부내륙-최종판_무안광주2공구-견적대비" xfId="236"/>
    <cellStyle name="_인원계획표 _중부내륙-최종판_무안광주2공구-견적대비_산청-수동간견적의뢰(계측및보링)" xfId="237"/>
    <cellStyle name="_인원계획표 _중부내륙-최종판_산청-수동간견적의뢰(계측및보링)" xfId="238"/>
    <cellStyle name="_인원계획표 _중부내륙-최종판_이양능주1공구-견적대비" xfId="239"/>
    <cellStyle name="_인원계획표 _중부내륙-최종판_이양능주1공구-견적대비_산청-수동간견적의뢰(계측및보링)" xfId="240"/>
    <cellStyle name="_인원계획표 _집행단가블랙다운1" xfId="241"/>
    <cellStyle name="_인원계획표 _집행단가블랙다운1_산청-수동간견적의뢰(계측및보링)" xfId="242"/>
    <cellStyle name="_인원계획표 _집행단가블랙다운1_집행단가블랙다운1" xfId="243"/>
    <cellStyle name="_인원계획표 _집행단가블랙다운1_집행단가블랙다운1_산청-수동간견적의뢰(계측및보링)" xfId="244"/>
    <cellStyle name="_인원계획표 _청양우회" xfId="245"/>
    <cellStyle name="_인원계획표 _청양우회_강변북로-견적대비" xfId="246"/>
    <cellStyle name="_인원계획표 _청양우회_강변북로-견적대비_산청-수동간견적의뢰(계측및보링)" xfId="247"/>
    <cellStyle name="_인원계획표 _청양우회_무안광주2공구-견적대비" xfId="248"/>
    <cellStyle name="_인원계획표 _청양우회_무안광주2공구-견적대비_산청-수동간견적의뢰(계측및보링)" xfId="249"/>
    <cellStyle name="_인원계획표 _청양우회_산청-수동간견적의뢰(계측및보링)" xfId="250"/>
    <cellStyle name="_인원계획표 _청양우회_이양능주1공구-견적대비" xfId="251"/>
    <cellStyle name="_인원계획표 _청양우회_이양능주1공구-견적대비_산청-수동간견적의뢰(계측및보링)" xfId="252"/>
    <cellStyle name="_인원계획표 _탐진댐" xfId="253"/>
    <cellStyle name="_인원계획표 _탐진댐_강변북로-견적대비" xfId="254"/>
    <cellStyle name="_인원계획표 _탐진댐_강변북로-견적대비_산청-수동간견적의뢰(계측및보링)" xfId="255"/>
    <cellStyle name="_인원계획표 _탐진댐_무안광주2공구-견적대비" xfId="256"/>
    <cellStyle name="_인원계획표 _탐진댐_무안광주2공구-견적대비_산청-수동간견적의뢰(계측및보링)" xfId="257"/>
    <cellStyle name="_인원계획표 _탐진댐_산청-수동간견적의뢰(계측및보링)" xfId="258"/>
    <cellStyle name="_인원계획표 _탐진댐_이양능주1공구-견적대비" xfId="259"/>
    <cellStyle name="_인원계획표 _탐진댐_이양능주1공구-견적대비_산청-수동간견적의뢰(계측및보링)" xfId="260"/>
    <cellStyle name="_인원계획표 _현곡어연" xfId="261"/>
    <cellStyle name="_인원계획표 _현곡어연_강변북로-견적대비" xfId="262"/>
    <cellStyle name="_인원계획표 _현곡어연_강변북로-견적대비_산청-수동간견적의뢰(계측및보링)" xfId="263"/>
    <cellStyle name="_인원계획표 _현곡어연_무안광주2공구-견적대비" xfId="264"/>
    <cellStyle name="_인원계획표 _현곡어연_무안광주2공구-견적대비_산청-수동간견적의뢰(계측및보링)" xfId="265"/>
    <cellStyle name="_인원계획표 _현곡어연_산청-수동간견적의뢰(계측및보링)" xfId="266"/>
    <cellStyle name="_인원계획표 _현곡어연_이양능주1공구-견적대비" xfId="267"/>
    <cellStyle name="_인원계획표 _현곡어연_이양능주1공구-견적대비_산청-수동간견적의뢰(계측및보링)" xfId="268"/>
    <cellStyle name="_인원계획표 _화산관창" xfId="269"/>
    <cellStyle name="_인원계획표 _화산관창_강변북로-견적대비" xfId="270"/>
    <cellStyle name="_인원계획표 _화산관창_강변북로-견적대비_산청-수동간견적의뢰(계측및보링)" xfId="271"/>
    <cellStyle name="_인원계획표 _화산관창_무안광주2공구-견적대비" xfId="272"/>
    <cellStyle name="_인원계획표 _화산관창_무안광주2공구-견적대비_산청-수동간견적의뢰(계측및보링)" xfId="273"/>
    <cellStyle name="_인원계획표 _화산관창_산청-수동간견적의뢰(계측및보링)" xfId="274"/>
    <cellStyle name="_인원계획표 _화산관창_이양능주1공구-견적대비" xfId="275"/>
    <cellStyle name="_인원계획표 _화산관창_이양능주1공구-견적대비_산청-수동간견적의뢰(계측및보링)" xfId="276"/>
    <cellStyle name="_입찰표지 " xfId="277"/>
    <cellStyle name="_입찰표지 _강변북로-견적대비" xfId="278"/>
    <cellStyle name="_입찰표지 _강변북로-견적대비_산청-수동간견적의뢰(계측및보링)" xfId="279"/>
    <cellStyle name="_입찰표지 _무안광주2공구-견적대비" xfId="280"/>
    <cellStyle name="_입찰표지 _무안광주2공구-견적대비_산청-수동간견적의뢰(계측및보링)" xfId="281"/>
    <cellStyle name="_입찰표지 _보고자료" xfId="282"/>
    <cellStyle name="_입찰표지 _보고자료_산청-수동간견적의뢰(계측및보링)" xfId="283"/>
    <cellStyle name="_입찰표지 _산청-수동간견적의뢰(계측및보링)" xfId="284"/>
    <cellStyle name="_입찰표지 _신규집행" xfId="285"/>
    <cellStyle name="_입찰표지 _신규집행_산청-수동간견적의뢰(계측및보링)" xfId="286"/>
    <cellStyle name="_입찰표지 _이양능주1공구-견적대비" xfId="287"/>
    <cellStyle name="_입찰표지 _이양능주1공구-견적대비_산청-수동간견적의뢰(계측및보링)" xfId="288"/>
    <cellStyle name="_입찰표지 _집행단가블랙다운1" xfId="289"/>
    <cellStyle name="_입찰표지 _집행단가블랙다운1_산청-수동간견적의뢰(계측및보링)" xfId="290"/>
    <cellStyle name="_입찰표지 _집행단가블랙다운1_집행단가블랙다운1" xfId="291"/>
    <cellStyle name="_입찰표지 _집행단가블랙다운1_집행단가블랙다운1_산청-수동간견적의뢰(계측및보링)" xfId="292"/>
    <cellStyle name="_자재단가의뢰양식" xfId="293"/>
    <cellStyle name="_자재단가의뢰양식_산청-수동간견적의뢰(계측및보링)" xfId="294"/>
    <cellStyle name="_적격 " xfId="295"/>
    <cellStyle name="_적격 _강변북로-견적대비" xfId="296"/>
    <cellStyle name="_적격 _강변북로-견적대비_산청-수동간견적의뢰(계측및보링)" xfId="297"/>
    <cellStyle name="_적격 _무안광주2공구-견적대비" xfId="298"/>
    <cellStyle name="_적격 _무안광주2공구-견적대비_산청-수동간견적의뢰(계측및보링)" xfId="299"/>
    <cellStyle name="_적격 _산청-수동간견적의뢰(계측및보링)" xfId="300"/>
    <cellStyle name="_적격 _이양능주1공구-견적대비" xfId="301"/>
    <cellStyle name="_적격 _이양능주1공구-견적대비_산청-수동간견적의뢰(계측및보링)" xfId="302"/>
    <cellStyle name="_적격 _집행단가블랙다운1" xfId="303"/>
    <cellStyle name="_적격 _집행단가블랙다운1_산청-수동간견적의뢰(계측및보링)" xfId="304"/>
    <cellStyle name="_적격 _집행단가블랙다운1_집행단가블랙다운1" xfId="305"/>
    <cellStyle name="_적격 _집행단가블랙다운1_집행단가블랙다운1_산청-수동간견적의뢰(계측및보링)" xfId="306"/>
    <cellStyle name="_적격(화산) " xfId="307"/>
    <cellStyle name="_적격(화산) _강변북로-견적대비" xfId="308"/>
    <cellStyle name="_적격(화산) _강변북로-견적대비_산청-수동간견적의뢰(계측및보링)" xfId="309"/>
    <cellStyle name="_적격(화산) _무안광주2공구-견적대비" xfId="310"/>
    <cellStyle name="_적격(화산) _무안광주2공구-견적대비_산청-수동간견적의뢰(계측및보링)" xfId="311"/>
    <cellStyle name="_적격(화산) _보고자료" xfId="312"/>
    <cellStyle name="_적격(화산) _보고자료_산청-수동간견적의뢰(계측및보링)" xfId="313"/>
    <cellStyle name="_적격(화산) _산청-수동간견적의뢰(계측및보링)" xfId="314"/>
    <cellStyle name="_적격(화산) _신규집행" xfId="315"/>
    <cellStyle name="_적격(화산) _신규집행_산청-수동간견적의뢰(계측및보링)" xfId="316"/>
    <cellStyle name="_적격(화산) _이양능주1공구-견적대비" xfId="317"/>
    <cellStyle name="_적격(화산) _이양능주1공구-견적대비_산청-수동간견적의뢰(계측및보링)" xfId="318"/>
    <cellStyle name="_적격(화산) _집행단가블랙다운1" xfId="319"/>
    <cellStyle name="_적격(화산) _집행단가블랙다운1_산청-수동간견적의뢰(계측및보링)" xfId="320"/>
    <cellStyle name="_적격(화산) _집행단가블랙다운1_집행단가블랙다운1" xfId="321"/>
    <cellStyle name="_적격(화산) _집행단가블랙다운1_집행단가블랙다운1_산청-수동간견적의뢰(계측및보링)" xfId="322"/>
    <cellStyle name="_중앙선8-11공구(부대입찰)" xfId="323"/>
    <cellStyle name="_집행(간접비 산출)" xfId="324"/>
    <cellStyle name="_집행(간접비 산출)_강변북로-견적대비" xfId="325"/>
    <cellStyle name="_집행(간접비 산출)_강변북로-견적대비_산청-수동간견적의뢰(계측및보링)" xfId="326"/>
    <cellStyle name="_집행(간접비 산출)_무안광주2공구-견적대비" xfId="327"/>
    <cellStyle name="_집행(간접비 산출)_무안광주2공구-견적대비_산청-수동간견적의뢰(계측및보링)" xfId="328"/>
    <cellStyle name="_집행(간접비 산출)_산청-수동간견적의뢰(계측및보링)" xfId="329"/>
    <cellStyle name="_집행(간접비 산출)_이양능주1공구-견적대비" xfId="330"/>
    <cellStyle name="_집행(간접비 산출)_이양능주1공구-견적대비_산청-수동간견적의뢰(계측및보링)" xfId="331"/>
    <cellStyle name="_탄도송산-견적대비" xfId="332"/>
    <cellStyle name="_토공구조물-요청" xfId="333"/>
    <cellStyle name="_토공구조물-요청_강변북로-견적대비" xfId="334"/>
    <cellStyle name="_토공구조물-요청_강변북로-견적대비_산청-수동간견적의뢰(계측및보링)" xfId="335"/>
    <cellStyle name="_토공구조물-요청_무안광주2공구-견적대비" xfId="336"/>
    <cellStyle name="_토공구조물-요청_무안광주2공구-견적대비_산청-수동간견적의뢰(계측및보링)" xfId="337"/>
    <cellStyle name="_토공구조물-요청_산청-수동간견적의뢰(계측및보링)" xfId="338"/>
    <cellStyle name="_토공구조물-요청_이양능주1공구-견적대비" xfId="339"/>
    <cellStyle name="_토공구조물-요청_이양능주1공구-견적대비_산청-수동간견적의뢰(계측및보링)" xfId="340"/>
    <cellStyle name="_투찰내역" xfId="341"/>
    <cellStyle name="_투찰내역(서후평은) (version 1)" xfId="342"/>
    <cellStyle name="_해미-덕산(1공구)4" xfId="343"/>
    <cellStyle name="_해미-덕산(1공구)4_강변북로-견적대비" xfId="344"/>
    <cellStyle name="_해미-덕산(1공구)4_강변북로-견적대비_산청-수동간견적의뢰(계측및보링)" xfId="345"/>
    <cellStyle name="_해미-덕산(1공구)4_무안광주2공구-견적대비" xfId="346"/>
    <cellStyle name="_해미-덕산(1공구)4_무안광주2공구-견적대비_산청-수동간견적의뢰(계측및보링)" xfId="347"/>
    <cellStyle name="_해미-덕산(1공구)4_산청-수동간견적의뢰(계측및보링)" xfId="348"/>
    <cellStyle name="_해미-덕산(1공구)4_이양능주1공구-견적대비" xfId="349"/>
    <cellStyle name="_해미-덕산(1공구)4_이양능주1공구-견적대비_산청-수동간견적의뢰(계측및보링)" xfId="350"/>
    <cellStyle name="AeE­ [0]_INQUIRY ¿μ¾÷AßAø " xfId="351"/>
    <cellStyle name="AeE­_INQUIRY ¿μ¾÷AßAø " xfId="352"/>
    <cellStyle name="AÞ¸¶ [0]_INQUIRY ¿μ¾÷AßAø " xfId="353"/>
    <cellStyle name="AÞ¸¶_INQUIRY ¿μ¾÷AßAø " xfId="354"/>
    <cellStyle name="C￥AØ_¿μ¾÷CoE² " xfId="355"/>
    <cellStyle name="Calc Currency (0)" xfId="356"/>
    <cellStyle name="category" xfId="357"/>
    <cellStyle name="Comma" xfId="358"/>
    <cellStyle name="Comma [0]" xfId="359"/>
    <cellStyle name="comma zerodec" xfId="360"/>
    <cellStyle name="Comma_ SG&amp;A Bridge " xfId="361"/>
    <cellStyle name="Copied" xfId="362"/>
    <cellStyle name="Currency" xfId="363"/>
    <cellStyle name="Currency [0]" xfId="364"/>
    <cellStyle name="Currency_ SG&amp;A Bridge " xfId="365"/>
    <cellStyle name="Currency1" xfId="366"/>
    <cellStyle name="Date" xfId="367"/>
    <cellStyle name="Dollar (zero dec)" xfId="368"/>
    <cellStyle name="Entered" xfId="369"/>
    <cellStyle name="Fixed" xfId="370"/>
    <cellStyle name="Grey" xfId="371"/>
    <cellStyle name="HEADER" xfId="372"/>
    <cellStyle name="Header1" xfId="373"/>
    <cellStyle name="Header2" xfId="374"/>
    <cellStyle name="Heading1" xfId="375"/>
    <cellStyle name="Heading2" xfId="376"/>
    <cellStyle name="Input [yellow]" xfId="377"/>
    <cellStyle name="Model" xfId="378"/>
    <cellStyle name="Normal - Style1" xfId="379"/>
    <cellStyle name="Normal_ SG&amp;A Bridge " xfId="380"/>
    <cellStyle name="Percent" xfId="381"/>
    <cellStyle name="Percent [2]" xfId="382"/>
    <cellStyle name="RevList" xfId="383"/>
    <cellStyle name="subhead" xfId="384"/>
    <cellStyle name="Subtotal" xfId="385"/>
    <cellStyle name="title [1]" xfId="386"/>
    <cellStyle name="title [2]" xfId="387"/>
    <cellStyle name="Total" xfId="388"/>
    <cellStyle name="고정소숫점" xfId="389"/>
    <cellStyle name="고정출력1" xfId="390"/>
    <cellStyle name="고정출력2" xfId="391"/>
    <cellStyle name="날짜" xfId="392"/>
    <cellStyle name="내역서" xfId="393"/>
    <cellStyle name="달러" xfId="394"/>
    <cellStyle name="뒤에 오는 하이퍼링크_NEGS" xfId="395"/>
    <cellStyle name="똿뗦먛귟 [0.00]_PRODUCT DETAIL Q1" xfId="396"/>
    <cellStyle name="똿뗦먛귟_PRODUCT DETAIL Q1" xfId="397"/>
    <cellStyle name="믅됞 [0.00]_PRODUCT DETAIL Q1" xfId="398"/>
    <cellStyle name="믅됞_PRODUCT DETAIL Q1" xfId="399"/>
    <cellStyle name="백분율 [0]" xfId="400"/>
    <cellStyle name="백분율 [2]" xfId="401"/>
    <cellStyle name="뷭?_BOOKSHIP" xfId="402"/>
    <cellStyle name="숫자(R)" xfId="403"/>
    <cellStyle name="쉼표 [0] 2" xfId="404"/>
    <cellStyle name="쉼표 [0] 2 2" xfId="405"/>
    <cellStyle name="스타일 1" xfId="406"/>
    <cellStyle name="안건회계법인" xfId="407"/>
    <cellStyle name="자리수" xfId="408"/>
    <cellStyle name="자리수0" xfId="409"/>
    <cellStyle name="콤마 [0]_(1.토)" xfId="410"/>
    <cellStyle name="콤마 [0]기기자재비" xfId="411"/>
    <cellStyle name="콤마 [2]" xfId="412"/>
    <cellStyle name="콤마_(1.토)" xfId="413"/>
    <cellStyle name="퍼센트" xfId="414"/>
    <cellStyle name="표준" xfId="0" builtinId="0"/>
    <cellStyle name="표준 2" xfId="415"/>
    <cellStyle name="표준 3" xfId="416"/>
    <cellStyle name="標準_Akia(F）-8" xfId="417"/>
    <cellStyle name="표준_옥련중 급식동 증축공사" xfId="418"/>
    <cellStyle name="합산" xfId="419"/>
    <cellStyle name="화폐기호" xfId="420"/>
    <cellStyle name="화폐기호0" xfId="4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6"/>
  <sheetViews>
    <sheetView tabSelected="1" zoomScaleNormal="100" workbookViewId="0">
      <selection activeCell="D37" sqref="D37"/>
    </sheetView>
  </sheetViews>
  <sheetFormatPr defaultRowHeight="13.5"/>
  <cols>
    <col min="1" max="1" width="7.25" style="14" customWidth="1"/>
    <col min="2" max="2" width="5.5" style="14" customWidth="1"/>
    <col min="3" max="3" width="18.375" style="14" customWidth="1"/>
    <col min="4" max="4" width="21.125" style="14" customWidth="1"/>
    <col min="5" max="5" width="26.5" style="93" customWidth="1"/>
    <col min="6" max="6" width="7.25" style="16" customWidth="1"/>
    <col min="7" max="7" width="11.875" style="14" customWidth="1"/>
    <col min="8" max="8" width="30" style="14" customWidth="1"/>
    <col min="9" max="9" width="9" style="14"/>
    <col min="10" max="10" width="12.25" style="14" bestFit="1" customWidth="1"/>
    <col min="11" max="16384" width="9" style="14"/>
  </cols>
  <sheetData>
    <row r="1" spans="1:8" ht="20.25">
      <c r="A1" s="136" t="s">
        <v>450</v>
      </c>
      <c r="B1" s="137"/>
      <c r="C1" s="137"/>
      <c r="D1" s="137"/>
      <c r="E1" s="137"/>
      <c r="F1" s="137"/>
      <c r="G1" s="137"/>
      <c r="H1" s="137"/>
    </row>
    <row r="2" spans="1:8" ht="15" thickBot="1">
      <c r="A2" s="138" t="s">
        <v>390</v>
      </c>
      <c r="B2" s="138"/>
      <c r="E2" s="15"/>
      <c r="H2" s="17"/>
    </row>
    <row r="3" spans="1:8" ht="19.5" customHeight="1">
      <c r="A3" s="139" t="s">
        <v>391</v>
      </c>
      <c r="B3" s="140"/>
      <c r="C3" s="141"/>
      <c r="D3" s="18" t="s">
        <v>392</v>
      </c>
      <c r="E3" s="142" t="s">
        <v>393</v>
      </c>
      <c r="F3" s="140"/>
      <c r="G3" s="141"/>
      <c r="H3" s="19" t="s">
        <v>394</v>
      </c>
    </row>
    <row r="4" spans="1:8">
      <c r="A4" s="20"/>
      <c r="B4" s="143" t="s">
        <v>395</v>
      </c>
      <c r="C4" s="21" t="s">
        <v>396</v>
      </c>
      <c r="D4" s="22">
        <f>공종별집계표!E5</f>
        <v>0</v>
      </c>
      <c r="E4" s="23"/>
      <c r="F4" s="24"/>
      <c r="G4" s="25"/>
      <c r="H4" s="26"/>
    </row>
    <row r="5" spans="1:8">
      <c r="A5" s="27" t="s">
        <v>397</v>
      </c>
      <c r="B5" s="144"/>
      <c r="C5" s="28" t="s">
        <v>398</v>
      </c>
      <c r="D5" s="29"/>
      <c r="E5" s="30"/>
      <c r="F5" s="31"/>
      <c r="G5" s="32"/>
      <c r="H5" s="33"/>
    </row>
    <row r="6" spans="1:8">
      <c r="A6" s="27"/>
      <c r="B6" s="144"/>
      <c r="C6" s="28" t="s">
        <v>399</v>
      </c>
      <c r="D6" s="34"/>
      <c r="E6" s="30"/>
      <c r="F6" s="31"/>
      <c r="G6" s="32"/>
      <c r="H6" s="33"/>
    </row>
    <row r="7" spans="1:8">
      <c r="A7" s="27"/>
      <c r="B7" s="145"/>
      <c r="C7" s="35" t="s">
        <v>400</v>
      </c>
      <c r="D7" s="36">
        <f>SUM(D4:D6)</f>
        <v>0</v>
      </c>
      <c r="E7" s="37"/>
      <c r="F7" s="38"/>
      <c r="G7" s="39"/>
      <c r="H7" s="40"/>
    </row>
    <row r="8" spans="1:8">
      <c r="A8" s="27" t="s">
        <v>401</v>
      </c>
      <c r="B8" s="41" t="s">
        <v>402</v>
      </c>
      <c r="C8" s="42" t="s">
        <v>403</v>
      </c>
      <c r="D8" s="43">
        <f>공종별집계표!G5</f>
        <v>0</v>
      </c>
      <c r="E8" s="44"/>
      <c r="F8" s="45"/>
      <c r="G8" s="46"/>
      <c r="H8" s="26"/>
    </row>
    <row r="9" spans="1:8">
      <c r="A9" s="27"/>
      <c r="B9" s="41" t="s">
        <v>404</v>
      </c>
      <c r="C9" s="28" t="s">
        <v>405</v>
      </c>
      <c r="D9" s="29">
        <f>INT(D8*F9)</f>
        <v>0</v>
      </c>
      <c r="E9" s="47" t="s">
        <v>406</v>
      </c>
      <c r="F9" s="48">
        <v>0.08</v>
      </c>
      <c r="G9" s="32"/>
      <c r="H9" s="33"/>
    </row>
    <row r="10" spans="1:8">
      <c r="A10" s="27"/>
      <c r="B10" s="41" t="s">
        <v>407</v>
      </c>
      <c r="C10" s="49" t="s">
        <v>400</v>
      </c>
      <c r="D10" s="50">
        <f>INT((D8+D9)*1)</f>
        <v>0</v>
      </c>
      <c r="E10" s="51"/>
      <c r="F10" s="52"/>
      <c r="G10" s="53"/>
      <c r="H10" s="54"/>
    </row>
    <row r="11" spans="1:8">
      <c r="A11" s="27"/>
      <c r="B11" s="55"/>
      <c r="C11" s="21" t="s">
        <v>408</v>
      </c>
      <c r="D11" s="22">
        <f>공종별집계표!K20</f>
        <v>0</v>
      </c>
      <c r="E11" s="56"/>
      <c r="F11" s="57"/>
      <c r="G11" s="25"/>
      <c r="H11" s="58"/>
    </row>
    <row r="12" spans="1:8">
      <c r="A12" s="27" t="s">
        <v>409</v>
      </c>
      <c r="B12" s="59" t="s">
        <v>410</v>
      </c>
      <c r="C12" s="28" t="s">
        <v>411</v>
      </c>
      <c r="D12" s="60">
        <f>공종별집계표!I5</f>
        <v>0</v>
      </c>
      <c r="E12" s="47"/>
      <c r="F12" s="61"/>
      <c r="G12" s="32"/>
      <c r="H12" s="33"/>
    </row>
    <row r="13" spans="1:8">
      <c r="A13" s="27"/>
      <c r="B13" s="59"/>
      <c r="C13" s="28" t="s">
        <v>412</v>
      </c>
      <c r="D13" s="29">
        <f>INT(D10*F13)</f>
        <v>0</v>
      </c>
      <c r="E13" s="47" t="s">
        <v>413</v>
      </c>
      <c r="F13" s="61">
        <v>3.6999999999999998E-2</v>
      </c>
      <c r="G13" s="32"/>
      <c r="H13" s="33"/>
    </row>
    <row r="14" spans="1:8">
      <c r="A14" s="27"/>
      <c r="B14" s="59"/>
      <c r="C14" s="28" t="s">
        <v>414</v>
      </c>
      <c r="D14" s="29">
        <f>INT(D10*F14)</f>
        <v>0</v>
      </c>
      <c r="E14" s="47" t="s">
        <v>413</v>
      </c>
      <c r="F14" s="61">
        <v>8.6999999999999994E-3</v>
      </c>
      <c r="G14" s="32"/>
      <c r="H14" s="33"/>
    </row>
    <row r="15" spans="1:8">
      <c r="A15" s="27"/>
      <c r="B15" s="59"/>
      <c r="C15" s="28" t="s">
        <v>415</v>
      </c>
      <c r="D15" s="29"/>
      <c r="E15" s="47" t="s">
        <v>406</v>
      </c>
      <c r="F15" s="61">
        <v>2.3E-2</v>
      </c>
      <c r="G15" s="32"/>
      <c r="H15" s="33" t="s">
        <v>416</v>
      </c>
    </row>
    <row r="16" spans="1:8">
      <c r="A16" s="27"/>
      <c r="B16" s="59"/>
      <c r="C16" s="49" t="s">
        <v>417</v>
      </c>
      <c r="D16" s="29"/>
      <c r="E16" s="47" t="s">
        <v>406</v>
      </c>
      <c r="F16" s="62">
        <v>3.4299999999999997E-2</v>
      </c>
      <c r="G16" s="53"/>
      <c r="H16" s="40" t="s">
        <v>418</v>
      </c>
    </row>
    <row r="17" spans="1:8">
      <c r="A17" s="27"/>
      <c r="B17" s="59"/>
      <c r="C17" s="49" t="s">
        <v>419</v>
      </c>
      <c r="D17" s="29"/>
      <c r="E17" s="47" t="s">
        <v>420</v>
      </c>
      <c r="F17" s="61">
        <v>0.1152</v>
      </c>
      <c r="G17" s="53"/>
      <c r="H17" s="40" t="s">
        <v>418</v>
      </c>
    </row>
    <row r="18" spans="1:8">
      <c r="A18" s="27" t="s">
        <v>421</v>
      </c>
      <c r="B18" s="59"/>
      <c r="C18" s="49" t="s">
        <v>422</v>
      </c>
      <c r="D18" s="29"/>
      <c r="E18" s="47" t="s">
        <v>406</v>
      </c>
      <c r="F18" s="61">
        <v>4.4999999999999998E-2</v>
      </c>
      <c r="G18" s="53"/>
      <c r="H18" s="40" t="s">
        <v>418</v>
      </c>
    </row>
    <row r="19" spans="1:8">
      <c r="A19" s="27"/>
      <c r="B19" s="59"/>
      <c r="C19" s="49" t="s">
        <v>423</v>
      </c>
      <c r="D19" s="50"/>
      <c r="E19" s="51"/>
      <c r="F19" s="52"/>
      <c r="G19" s="53"/>
      <c r="H19" s="40"/>
    </row>
    <row r="20" spans="1:8" ht="21">
      <c r="A20" s="27"/>
      <c r="B20" s="59"/>
      <c r="C20" s="49" t="s">
        <v>424</v>
      </c>
      <c r="D20" s="50"/>
      <c r="E20" s="51" t="s">
        <v>425</v>
      </c>
      <c r="F20" s="63">
        <v>8.0999999999999996E-4</v>
      </c>
      <c r="G20" s="53"/>
      <c r="H20" s="40"/>
    </row>
    <row r="21" spans="1:8" ht="21">
      <c r="A21" s="27"/>
      <c r="B21" s="59"/>
      <c r="C21" s="49" t="s">
        <v>426</v>
      </c>
      <c r="D21" s="50"/>
      <c r="E21" s="51" t="s">
        <v>425</v>
      </c>
      <c r="F21" s="63">
        <v>6.9999999999999999E-4</v>
      </c>
      <c r="G21" s="53"/>
      <c r="H21" s="40"/>
    </row>
    <row r="22" spans="1:8">
      <c r="A22" s="27" t="s">
        <v>369</v>
      </c>
      <c r="B22" s="59"/>
      <c r="C22" s="146" t="s">
        <v>427</v>
      </c>
      <c r="D22" s="29"/>
      <c r="E22" s="47" t="s">
        <v>428</v>
      </c>
      <c r="F22" s="61">
        <v>1.8599999999999998E-2</v>
      </c>
      <c r="G22" s="64" t="s">
        <v>429</v>
      </c>
      <c r="H22" s="65" t="s">
        <v>430</v>
      </c>
    </row>
    <row r="23" spans="1:8">
      <c r="A23" s="27"/>
      <c r="B23" s="59"/>
      <c r="C23" s="147"/>
      <c r="D23" s="29"/>
      <c r="E23" s="47" t="s">
        <v>431</v>
      </c>
      <c r="F23" s="61">
        <v>1.8599999999999998E-2</v>
      </c>
      <c r="G23" s="64" t="s">
        <v>432</v>
      </c>
      <c r="H23" s="66" t="s">
        <v>433</v>
      </c>
    </row>
    <row r="24" spans="1:8">
      <c r="A24" s="27" t="s">
        <v>434</v>
      </c>
      <c r="B24" s="59" t="s">
        <v>407</v>
      </c>
      <c r="C24" s="28" t="s">
        <v>435</v>
      </c>
      <c r="D24" s="29">
        <f>INT((D7+D10)*F24)</f>
        <v>0</v>
      </c>
      <c r="E24" s="47" t="s">
        <v>436</v>
      </c>
      <c r="F24" s="48">
        <v>5.6000000000000001E-2</v>
      </c>
      <c r="G24" s="32"/>
      <c r="H24" s="65"/>
    </row>
    <row r="25" spans="1:8">
      <c r="A25" s="27"/>
      <c r="B25" s="59"/>
      <c r="C25" s="28" t="s">
        <v>437</v>
      </c>
      <c r="D25" s="29"/>
      <c r="E25" s="47" t="s">
        <v>425</v>
      </c>
      <c r="F25" s="61">
        <v>5.0000000000000001E-3</v>
      </c>
      <c r="G25" s="32"/>
      <c r="H25" s="40"/>
    </row>
    <row r="26" spans="1:8">
      <c r="A26" s="67"/>
      <c r="B26" s="68"/>
      <c r="C26" s="35" t="s">
        <v>400</v>
      </c>
      <c r="D26" s="36">
        <f>SUM(D11:D25)-D23</f>
        <v>0</v>
      </c>
      <c r="E26" s="37"/>
      <c r="F26" s="69"/>
      <c r="G26" s="39"/>
      <c r="H26" s="54"/>
    </row>
    <row r="27" spans="1:8">
      <c r="A27" s="131" t="s">
        <v>438</v>
      </c>
      <c r="B27" s="132"/>
      <c r="C27" s="133"/>
      <c r="D27" s="70">
        <f>INT((D7+D10+D26)*1)</f>
        <v>0</v>
      </c>
      <c r="E27" s="23"/>
      <c r="F27" s="57"/>
      <c r="G27" s="25"/>
      <c r="H27" s="26"/>
    </row>
    <row r="28" spans="1:8">
      <c r="A28" s="122" t="s">
        <v>439</v>
      </c>
      <c r="B28" s="123"/>
      <c r="C28" s="124"/>
      <c r="D28" s="71">
        <f>INT(D27*F28)</f>
        <v>0</v>
      </c>
      <c r="E28" s="47" t="s">
        <v>440</v>
      </c>
      <c r="F28" s="48">
        <v>0.06</v>
      </c>
      <c r="G28" s="32"/>
      <c r="H28" s="33"/>
    </row>
    <row r="29" spans="1:8">
      <c r="A29" s="122" t="s">
        <v>441</v>
      </c>
      <c r="B29" s="123"/>
      <c r="C29" s="124"/>
      <c r="D29" s="71">
        <f>INT(((D10+D26+D28)*F29)*1)</f>
        <v>0</v>
      </c>
      <c r="E29" s="47" t="s">
        <v>442</v>
      </c>
      <c r="F29" s="72">
        <v>0.15</v>
      </c>
      <c r="G29" s="32"/>
      <c r="H29" s="33"/>
    </row>
    <row r="30" spans="1:8">
      <c r="A30" s="125" t="s">
        <v>443</v>
      </c>
      <c r="B30" s="134"/>
      <c r="C30" s="135"/>
      <c r="D30" s="73">
        <v>0</v>
      </c>
      <c r="E30" s="47"/>
      <c r="F30" s="74"/>
      <c r="G30" s="32"/>
      <c r="H30" s="33"/>
    </row>
    <row r="31" spans="1:8">
      <c r="A31" s="125" t="s">
        <v>444</v>
      </c>
      <c r="B31" s="134"/>
      <c r="C31" s="135"/>
      <c r="D31" s="73">
        <v>0</v>
      </c>
      <c r="E31" s="47"/>
      <c r="F31" s="74"/>
      <c r="G31" s="32"/>
      <c r="H31" s="33"/>
    </row>
    <row r="32" spans="1:8">
      <c r="A32" s="122" t="s">
        <v>445</v>
      </c>
      <c r="B32" s="123"/>
      <c r="C32" s="124"/>
      <c r="D32" s="71">
        <f>INT(SUM(D27:D31))</f>
        <v>0</v>
      </c>
      <c r="E32" s="30"/>
      <c r="F32" s="74"/>
      <c r="G32" s="32"/>
      <c r="H32" s="33" t="s">
        <v>389</v>
      </c>
    </row>
    <row r="33" spans="1:8">
      <c r="A33" s="122" t="s">
        <v>446</v>
      </c>
      <c r="B33" s="123"/>
      <c r="C33" s="124"/>
      <c r="D33" s="71">
        <f>INT(SUM(+D32*F33))</f>
        <v>0</v>
      </c>
      <c r="E33" s="47" t="s">
        <v>447</v>
      </c>
      <c r="F33" s="75">
        <v>0.1</v>
      </c>
      <c r="G33" s="32"/>
      <c r="H33" s="33"/>
    </row>
    <row r="34" spans="1:8">
      <c r="A34" s="122" t="s">
        <v>448</v>
      </c>
      <c r="B34" s="123"/>
      <c r="C34" s="124"/>
      <c r="D34" s="71">
        <f>SUM(D32:D33)</f>
        <v>0</v>
      </c>
      <c r="E34" s="47"/>
      <c r="F34" s="31"/>
      <c r="G34" s="32"/>
      <c r="H34" s="33" t="s">
        <v>389</v>
      </c>
    </row>
    <row r="35" spans="1:8" hidden="1">
      <c r="A35" s="125" t="s">
        <v>387</v>
      </c>
      <c r="B35" s="126"/>
      <c r="C35" s="127"/>
      <c r="D35" s="76">
        <v>0</v>
      </c>
      <c r="E35" s="77"/>
      <c r="F35" s="78"/>
      <c r="G35" s="53"/>
      <c r="H35" s="40"/>
    </row>
    <row r="36" spans="1:8" hidden="1">
      <c r="A36" s="125" t="s">
        <v>388</v>
      </c>
      <c r="B36" s="126"/>
      <c r="C36" s="127"/>
      <c r="D36" s="76"/>
      <c r="E36" s="77"/>
      <c r="F36" s="78"/>
      <c r="G36" s="53"/>
      <c r="H36" s="40"/>
    </row>
    <row r="37" spans="1:8" ht="14.25" thickBot="1">
      <c r="A37" s="128" t="s">
        <v>449</v>
      </c>
      <c r="B37" s="129"/>
      <c r="C37" s="130"/>
      <c r="D37" s="79">
        <f>SUM(D34:D36)</f>
        <v>0</v>
      </c>
      <c r="E37" s="80"/>
      <c r="F37" s="81"/>
      <c r="G37" s="82"/>
      <c r="H37" s="83" t="s">
        <v>389</v>
      </c>
    </row>
    <row r="38" spans="1:8">
      <c r="A38" s="84"/>
      <c r="B38" s="84"/>
      <c r="C38" s="84"/>
      <c r="D38" s="85" t="s">
        <v>389</v>
      </c>
      <c r="E38" s="86"/>
      <c r="G38" s="84"/>
      <c r="H38" s="84"/>
    </row>
    <row r="39" spans="1:8">
      <c r="C39" s="87"/>
      <c r="D39" s="88"/>
      <c r="E39" s="89"/>
    </row>
    <row r="40" spans="1:8">
      <c r="D40" s="90"/>
      <c r="E40" s="91"/>
    </row>
    <row r="41" spans="1:8">
      <c r="C41" s="87"/>
      <c r="D41" s="92"/>
      <c r="E41" s="91"/>
    </row>
    <row r="42" spans="1:8">
      <c r="D42" s="90"/>
      <c r="E42" s="91"/>
    </row>
    <row r="43" spans="1:8">
      <c r="D43" s="90"/>
    </row>
    <row r="44" spans="1:8">
      <c r="D44" s="94"/>
    </row>
    <row r="45" spans="1:8">
      <c r="D45" s="90"/>
      <c r="H45" s="90"/>
    </row>
    <row r="46" spans="1:8">
      <c r="D46" s="90"/>
    </row>
  </sheetData>
  <mergeCells count="17">
    <mergeCell ref="A32:C32"/>
    <mergeCell ref="A1:H1"/>
    <mergeCell ref="A2:B2"/>
    <mergeCell ref="A3:C3"/>
    <mergeCell ref="E3:G3"/>
    <mergeCell ref="B4:B7"/>
    <mergeCell ref="C22:C23"/>
    <mergeCell ref="A27:C27"/>
    <mergeCell ref="A28:C28"/>
    <mergeCell ref="A29:C29"/>
    <mergeCell ref="A30:C30"/>
    <mergeCell ref="A31:C31"/>
    <mergeCell ref="A33:C33"/>
    <mergeCell ref="A34:C34"/>
    <mergeCell ref="A35:C35"/>
    <mergeCell ref="A36:C36"/>
    <mergeCell ref="A37:C37"/>
  </mergeCells>
  <phoneticPr fontId="1" type="noConversion"/>
  <pageMargins left="0.78" right="0.21" top="0.52" bottom="0.27" header="0.56000000000000005" footer="0.22"/>
  <pageSetup paperSize="9" scale="98" orientation="landscape" horizontalDpi="4294967292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zoomScale="80" zoomScaleNormal="80" workbookViewId="0">
      <selection activeCell="A5" sqref="A5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48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</row>
    <row r="2" spans="1:20" ht="30" customHeight="1">
      <c r="A2" s="149" t="s">
        <v>451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</row>
    <row r="3" spans="1:20" ht="30" customHeight="1">
      <c r="A3" s="150" t="s">
        <v>1</v>
      </c>
      <c r="B3" s="150" t="s">
        <v>2</v>
      </c>
      <c r="C3" s="150" t="s">
        <v>3</v>
      </c>
      <c r="D3" s="150" t="s">
        <v>4</v>
      </c>
      <c r="E3" s="150" t="s">
        <v>5</v>
      </c>
      <c r="F3" s="150"/>
      <c r="G3" s="150" t="s">
        <v>8</v>
      </c>
      <c r="H3" s="150"/>
      <c r="I3" s="150" t="s">
        <v>9</v>
      </c>
      <c r="J3" s="150"/>
      <c r="K3" s="150" t="s">
        <v>10</v>
      </c>
      <c r="L3" s="150"/>
      <c r="M3" s="150" t="s">
        <v>11</v>
      </c>
      <c r="N3" s="152" t="s">
        <v>12</v>
      </c>
      <c r="O3" s="152" t="s">
        <v>13</v>
      </c>
      <c r="P3" s="152" t="s">
        <v>14</v>
      </c>
      <c r="Q3" s="152" t="s">
        <v>15</v>
      </c>
      <c r="R3" s="152" t="s">
        <v>16</v>
      </c>
      <c r="S3" s="152" t="s">
        <v>17</v>
      </c>
      <c r="T3" s="152" t="s">
        <v>18</v>
      </c>
    </row>
    <row r="4" spans="1:20" ht="30" customHeight="1">
      <c r="A4" s="151"/>
      <c r="B4" s="151"/>
      <c r="C4" s="151"/>
      <c r="D4" s="151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151"/>
      <c r="N4" s="152"/>
      <c r="O4" s="152"/>
      <c r="P4" s="152"/>
      <c r="Q4" s="152"/>
      <c r="R4" s="152"/>
      <c r="S4" s="152"/>
      <c r="T4" s="152"/>
    </row>
    <row r="5" spans="1:20" ht="30" customHeight="1">
      <c r="A5" s="8" t="s">
        <v>452</v>
      </c>
      <c r="B5" s="8" t="s">
        <v>50</v>
      </c>
      <c r="C5" s="8" t="s">
        <v>50</v>
      </c>
      <c r="D5" s="9"/>
      <c r="E5" s="10">
        <f>F6</f>
        <v>0</v>
      </c>
      <c r="F5" s="10">
        <f t="shared" ref="F5:F21" si="0">E5*D5</f>
        <v>0</v>
      </c>
      <c r="G5" s="10">
        <f>H6</f>
        <v>0</v>
      </c>
      <c r="H5" s="10">
        <f t="shared" ref="H5:H21" si="1">G5*D5</f>
        <v>0</v>
      </c>
      <c r="I5" s="10">
        <f>J6</f>
        <v>0</v>
      </c>
      <c r="J5" s="10">
        <f t="shared" ref="J5:J21" si="2">I5*D5</f>
        <v>0</v>
      </c>
      <c r="K5" s="10">
        <f t="shared" ref="K5:K21" si="3">E5+G5+I5</f>
        <v>0</v>
      </c>
      <c r="L5" s="10">
        <f t="shared" ref="L5:L21" si="4">F5+H5+J5</f>
        <v>0</v>
      </c>
      <c r="M5" s="8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6"/>
    </row>
    <row r="6" spans="1:20" ht="30" customHeight="1">
      <c r="A6" s="8" t="s">
        <v>453</v>
      </c>
      <c r="B6" s="8" t="s">
        <v>50</v>
      </c>
      <c r="C6" s="8" t="s">
        <v>50</v>
      </c>
      <c r="D6" s="9"/>
      <c r="E6" s="10">
        <f>F7+F8+F9+F10+F11+F12+F13+F14+F15+F16+F17+F18+F19</f>
        <v>0</v>
      </c>
      <c r="F6" s="10">
        <f t="shared" si="0"/>
        <v>0</v>
      </c>
      <c r="G6" s="10">
        <f>H7+H8+H9+H10+H11+H12+H13+H14+H15+H16+H17+H18+H19</f>
        <v>0</v>
      </c>
      <c r="H6" s="10">
        <f t="shared" si="1"/>
        <v>0</v>
      </c>
      <c r="I6" s="10">
        <f>J7+J8+J9+J10+J11+J12+J13+J14+J15+J16+J17+J18+J19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50</v>
      </c>
      <c r="N6" s="2" t="s">
        <v>52</v>
      </c>
      <c r="O6" s="2" t="s">
        <v>50</v>
      </c>
      <c r="P6" s="2" t="s">
        <v>51</v>
      </c>
      <c r="Q6" s="2" t="s">
        <v>50</v>
      </c>
      <c r="R6" s="3">
        <v>2</v>
      </c>
      <c r="S6" s="2" t="s">
        <v>50</v>
      </c>
      <c r="T6" s="6"/>
    </row>
    <row r="7" spans="1:20" ht="30" customHeight="1">
      <c r="A7" s="8"/>
      <c r="B7" s="8" t="s">
        <v>50</v>
      </c>
      <c r="C7" s="8" t="s">
        <v>50</v>
      </c>
      <c r="D7" s="9"/>
      <c r="E7" s="10">
        <f>공종별내역서!F25</f>
        <v>0</v>
      </c>
      <c r="F7" s="10">
        <f t="shared" si="0"/>
        <v>0</v>
      </c>
      <c r="G7" s="10">
        <f>공종별내역서!H25</f>
        <v>0</v>
      </c>
      <c r="H7" s="10">
        <f t="shared" si="1"/>
        <v>0</v>
      </c>
      <c r="I7" s="10">
        <f>공종별내역서!J25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50</v>
      </c>
      <c r="N7" s="2" t="s">
        <v>53</v>
      </c>
      <c r="O7" s="2" t="s">
        <v>50</v>
      </c>
      <c r="P7" s="2" t="s">
        <v>52</v>
      </c>
      <c r="Q7" s="2" t="s">
        <v>50</v>
      </c>
      <c r="R7" s="3">
        <v>3</v>
      </c>
      <c r="S7" s="2" t="s">
        <v>50</v>
      </c>
      <c r="T7" s="6"/>
    </row>
    <row r="8" spans="1:20" ht="30" customHeight="1">
      <c r="A8" s="8"/>
      <c r="B8" s="8" t="s">
        <v>50</v>
      </c>
      <c r="C8" s="8" t="s">
        <v>50</v>
      </c>
      <c r="D8" s="9"/>
      <c r="E8" s="10"/>
      <c r="F8" s="10">
        <f t="shared" si="0"/>
        <v>0</v>
      </c>
      <c r="G8" s="10"/>
      <c r="H8" s="10">
        <f t="shared" si="1"/>
        <v>0</v>
      </c>
      <c r="I8" s="10"/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50</v>
      </c>
      <c r="N8" s="2" t="s">
        <v>80</v>
      </c>
      <c r="O8" s="2" t="s">
        <v>50</v>
      </c>
      <c r="P8" s="2" t="s">
        <v>52</v>
      </c>
      <c r="Q8" s="2" t="s">
        <v>50</v>
      </c>
      <c r="R8" s="3">
        <v>3</v>
      </c>
      <c r="S8" s="2" t="s">
        <v>50</v>
      </c>
      <c r="T8" s="6"/>
    </row>
    <row r="9" spans="1:20" ht="30" customHeight="1">
      <c r="A9" s="8"/>
      <c r="B9" s="8" t="s">
        <v>50</v>
      </c>
      <c r="C9" s="8" t="s">
        <v>50</v>
      </c>
      <c r="D9" s="9"/>
      <c r="E9" s="10"/>
      <c r="F9" s="10">
        <f t="shared" si="0"/>
        <v>0</v>
      </c>
      <c r="G9" s="10"/>
      <c r="H9" s="10">
        <f t="shared" si="1"/>
        <v>0</v>
      </c>
      <c r="I9" s="10"/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50</v>
      </c>
      <c r="N9" s="2" t="s">
        <v>96</v>
      </c>
      <c r="O9" s="2" t="s">
        <v>50</v>
      </c>
      <c r="P9" s="2" t="s">
        <v>52</v>
      </c>
      <c r="Q9" s="2" t="s">
        <v>50</v>
      </c>
      <c r="R9" s="3">
        <v>3</v>
      </c>
      <c r="S9" s="2" t="s">
        <v>50</v>
      </c>
      <c r="T9" s="6"/>
    </row>
    <row r="10" spans="1:20" ht="30" customHeight="1">
      <c r="A10" s="8"/>
      <c r="B10" s="8" t="s">
        <v>50</v>
      </c>
      <c r="C10" s="8" t="s">
        <v>50</v>
      </c>
      <c r="D10" s="9"/>
      <c r="E10" s="10"/>
      <c r="F10" s="10">
        <f t="shared" si="0"/>
        <v>0</v>
      </c>
      <c r="G10" s="10"/>
      <c r="H10" s="10">
        <f t="shared" si="1"/>
        <v>0</v>
      </c>
      <c r="I10" s="10"/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50</v>
      </c>
      <c r="N10" s="2" t="s">
        <v>97</v>
      </c>
      <c r="O10" s="2" t="s">
        <v>50</v>
      </c>
      <c r="P10" s="2" t="s">
        <v>52</v>
      </c>
      <c r="Q10" s="2" t="s">
        <v>50</v>
      </c>
      <c r="R10" s="3">
        <v>3</v>
      </c>
      <c r="S10" s="2" t="s">
        <v>50</v>
      </c>
      <c r="T10" s="6"/>
    </row>
    <row r="11" spans="1:20" ht="30" customHeight="1">
      <c r="A11" s="8"/>
      <c r="B11" s="8" t="s">
        <v>50</v>
      </c>
      <c r="C11" s="8" t="s">
        <v>50</v>
      </c>
      <c r="D11" s="9"/>
      <c r="E11" s="10"/>
      <c r="F11" s="10">
        <f t="shared" si="0"/>
        <v>0</v>
      </c>
      <c r="G11" s="10"/>
      <c r="H11" s="10">
        <f t="shared" si="1"/>
        <v>0</v>
      </c>
      <c r="I11" s="10"/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50</v>
      </c>
      <c r="N11" s="2" t="s">
        <v>99</v>
      </c>
      <c r="O11" s="2" t="s">
        <v>50</v>
      </c>
      <c r="P11" s="2" t="s">
        <v>52</v>
      </c>
      <c r="Q11" s="2" t="s">
        <v>50</v>
      </c>
      <c r="R11" s="3">
        <v>3</v>
      </c>
      <c r="S11" s="2" t="s">
        <v>50</v>
      </c>
      <c r="T11" s="6"/>
    </row>
    <row r="12" spans="1:20" ht="30" customHeight="1">
      <c r="A12" s="8"/>
      <c r="B12" s="8" t="s">
        <v>50</v>
      </c>
      <c r="C12" s="8" t="s">
        <v>50</v>
      </c>
      <c r="D12" s="9"/>
      <c r="E12" s="10"/>
      <c r="F12" s="10">
        <f t="shared" si="0"/>
        <v>0</v>
      </c>
      <c r="G12" s="10"/>
      <c r="H12" s="10">
        <f t="shared" si="1"/>
        <v>0</v>
      </c>
      <c r="I12" s="10"/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50</v>
      </c>
      <c r="N12" s="2" t="s">
        <v>113</v>
      </c>
      <c r="O12" s="2" t="s">
        <v>50</v>
      </c>
      <c r="P12" s="2" t="s">
        <v>52</v>
      </c>
      <c r="Q12" s="2" t="s">
        <v>50</v>
      </c>
      <c r="R12" s="3">
        <v>3</v>
      </c>
      <c r="S12" s="2" t="s">
        <v>50</v>
      </c>
      <c r="T12" s="6"/>
    </row>
    <row r="13" spans="1:20" ht="30" customHeight="1">
      <c r="A13" s="8"/>
      <c r="B13" s="8" t="s">
        <v>50</v>
      </c>
      <c r="C13" s="8" t="s">
        <v>50</v>
      </c>
      <c r="D13" s="9"/>
      <c r="E13" s="10"/>
      <c r="F13" s="10">
        <f t="shared" si="0"/>
        <v>0</v>
      </c>
      <c r="G13" s="10"/>
      <c r="H13" s="10">
        <f t="shared" si="1"/>
        <v>0</v>
      </c>
      <c r="I13" s="10"/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50</v>
      </c>
      <c r="N13" s="2" t="s">
        <v>114</v>
      </c>
      <c r="O13" s="2" t="s">
        <v>50</v>
      </c>
      <c r="P13" s="2" t="s">
        <v>52</v>
      </c>
      <c r="Q13" s="2" t="s">
        <v>50</v>
      </c>
      <c r="R13" s="3">
        <v>3</v>
      </c>
      <c r="S13" s="2" t="s">
        <v>50</v>
      </c>
      <c r="T13" s="6"/>
    </row>
    <row r="14" spans="1:20" ht="30" customHeight="1">
      <c r="A14" s="8"/>
      <c r="B14" s="8" t="s">
        <v>50</v>
      </c>
      <c r="C14" s="8" t="s">
        <v>50</v>
      </c>
      <c r="D14" s="9"/>
      <c r="E14" s="10"/>
      <c r="F14" s="10">
        <f t="shared" si="0"/>
        <v>0</v>
      </c>
      <c r="G14" s="10"/>
      <c r="H14" s="10">
        <f t="shared" si="1"/>
        <v>0</v>
      </c>
      <c r="I14" s="10"/>
      <c r="J14" s="10">
        <f t="shared" si="2"/>
        <v>0</v>
      </c>
      <c r="K14" s="10">
        <f t="shared" si="3"/>
        <v>0</v>
      </c>
      <c r="L14" s="10">
        <f t="shared" si="4"/>
        <v>0</v>
      </c>
      <c r="M14" s="8" t="s">
        <v>50</v>
      </c>
      <c r="N14" s="2" t="s">
        <v>117</v>
      </c>
      <c r="O14" s="2" t="s">
        <v>50</v>
      </c>
      <c r="P14" s="2" t="s">
        <v>52</v>
      </c>
      <c r="Q14" s="2" t="s">
        <v>50</v>
      </c>
      <c r="R14" s="3">
        <v>3</v>
      </c>
      <c r="S14" s="2" t="s">
        <v>50</v>
      </c>
      <c r="T14" s="6"/>
    </row>
    <row r="15" spans="1:20" ht="30" customHeight="1">
      <c r="A15" s="8"/>
      <c r="B15" s="8" t="s">
        <v>50</v>
      </c>
      <c r="C15" s="8" t="s">
        <v>50</v>
      </c>
      <c r="D15" s="9"/>
      <c r="E15" s="10"/>
      <c r="F15" s="10">
        <f t="shared" si="0"/>
        <v>0</v>
      </c>
      <c r="G15" s="10"/>
      <c r="H15" s="10">
        <f t="shared" si="1"/>
        <v>0</v>
      </c>
      <c r="I15" s="10"/>
      <c r="J15" s="10">
        <f t="shared" si="2"/>
        <v>0</v>
      </c>
      <c r="K15" s="10">
        <f t="shared" si="3"/>
        <v>0</v>
      </c>
      <c r="L15" s="10">
        <f t="shared" si="4"/>
        <v>0</v>
      </c>
      <c r="M15" s="8" t="s">
        <v>50</v>
      </c>
      <c r="N15" s="2" t="s">
        <v>121</v>
      </c>
      <c r="O15" s="2" t="s">
        <v>50</v>
      </c>
      <c r="P15" s="2" t="s">
        <v>52</v>
      </c>
      <c r="Q15" s="2" t="s">
        <v>50</v>
      </c>
      <c r="R15" s="3">
        <v>3</v>
      </c>
      <c r="S15" s="2" t="s">
        <v>50</v>
      </c>
      <c r="T15" s="6"/>
    </row>
    <row r="16" spans="1:20" ht="30" customHeight="1">
      <c r="A16" s="8"/>
      <c r="B16" s="8" t="s">
        <v>50</v>
      </c>
      <c r="C16" s="8" t="s">
        <v>50</v>
      </c>
      <c r="D16" s="9"/>
      <c r="E16" s="10"/>
      <c r="F16" s="10">
        <f t="shared" si="0"/>
        <v>0</v>
      </c>
      <c r="G16" s="10"/>
      <c r="H16" s="10">
        <f t="shared" si="1"/>
        <v>0</v>
      </c>
      <c r="I16" s="10"/>
      <c r="J16" s="10">
        <f t="shared" si="2"/>
        <v>0</v>
      </c>
      <c r="K16" s="10">
        <f t="shared" si="3"/>
        <v>0</v>
      </c>
      <c r="L16" s="10">
        <f t="shared" si="4"/>
        <v>0</v>
      </c>
      <c r="M16" s="8" t="s">
        <v>50</v>
      </c>
      <c r="N16" s="2" t="s">
        <v>122</v>
      </c>
      <c r="O16" s="2" t="s">
        <v>50</v>
      </c>
      <c r="P16" s="2" t="s">
        <v>52</v>
      </c>
      <c r="Q16" s="2" t="s">
        <v>50</v>
      </c>
      <c r="R16" s="3">
        <v>3</v>
      </c>
      <c r="S16" s="2" t="s">
        <v>50</v>
      </c>
      <c r="T16" s="6"/>
    </row>
    <row r="17" spans="1:20" ht="30" customHeight="1">
      <c r="A17" s="8"/>
      <c r="B17" s="8" t="s">
        <v>50</v>
      </c>
      <c r="C17" s="8" t="s">
        <v>50</v>
      </c>
      <c r="D17" s="9"/>
      <c r="E17" s="10"/>
      <c r="F17" s="10">
        <f t="shared" si="0"/>
        <v>0</v>
      </c>
      <c r="G17" s="10"/>
      <c r="H17" s="10">
        <f t="shared" si="1"/>
        <v>0</v>
      </c>
      <c r="I17" s="10"/>
      <c r="J17" s="10">
        <f t="shared" si="2"/>
        <v>0</v>
      </c>
      <c r="K17" s="10">
        <f t="shared" si="3"/>
        <v>0</v>
      </c>
      <c r="L17" s="10">
        <f t="shared" si="4"/>
        <v>0</v>
      </c>
      <c r="M17" s="8" t="s">
        <v>50</v>
      </c>
      <c r="N17" s="2" t="s">
        <v>125</v>
      </c>
      <c r="O17" s="2" t="s">
        <v>50</v>
      </c>
      <c r="P17" s="2" t="s">
        <v>52</v>
      </c>
      <c r="Q17" s="2" t="s">
        <v>50</v>
      </c>
      <c r="R17" s="3">
        <v>3</v>
      </c>
      <c r="S17" s="2" t="s">
        <v>50</v>
      </c>
      <c r="T17" s="6"/>
    </row>
    <row r="18" spans="1:20" ht="30" customHeight="1">
      <c r="A18" s="8"/>
      <c r="B18" s="8" t="s">
        <v>50</v>
      </c>
      <c r="C18" s="8" t="s">
        <v>50</v>
      </c>
      <c r="D18" s="9"/>
      <c r="E18" s="10"/>
      <c r="F18" s="10">
        <f t="shared" si="0"/>
        <v>0</v>
      </c>
      <c r="G18" s="10"/>
      <c r="H18" s="10">
        <f t="shared" si="1"/>
        <v>0</v>
      </c>
      <c r="I18" s="10"/>
      <c r="J18" s="10">
        <f t="shared" si="2"/>
        <v>0</v>
      </c>
      <c r="K18" s="10">
        <f t="shared" si="3"/>
        <v>0</v>
      </c>
      <c r="L18" s="10">
        <f t="shared" si="4"/>
        <v>0</v>
      </c>
      <c r="M18" s="8" t="s">
        <v>50</v>
      </c>
      <c r="N18" s="2" t="s">
        <v>128</v>
      </c>
      <c r="O18" s="2" t="s">
        <v>50</v>
      </c>
      <c r="P18" s="2" t="s">
        <v>52</v>
      </c>
      <c r="Q18" s="2" t="s">
        <v>50</v>
      </c>
      <c r="R18" s="3">
        <v>3</v>
      </c>
      <c r="S18" s="2" t="s">
        <v>50</v>
      </c>
      <c r="T18" s="6"/>
    </row>
    <row r="19" spans="1:20" ht="30" customHeight="1">
      <c r="A19" s="8"/>
      <c r="B19" s="8" t="s">
        <v>50</v>
      </c>
      <c r="C19" s="8" t="s">
        <v>50</v>
      </c>
      <c r="D19" s="9"/>
      <c r="E19" s="10"/>
      <c r="F19" s="10">
        <f t="shared" si="0"/>
        <v>0</v>
      </c>
      <c r="G19" s="10"/>
      <c r="H19" s="10">
        <f t="shared" si="1"/>
        <v>0</v>
      </c>
      <c r="I19" s="10"/>
      <c r="J19" s="10">
        <f t="shared" si="2"/>
        <v>0</v>
      </c>
      <c r="K19" s="10">
        <f t="shared" si="3"/>
        <v>0</v>
      </c>
      <c r="L19" s="10">
        <f t="shared" si="4"/>
        <v>0</v>
      </c>
      <c r="M19" s="8" t="s">
        <v>50</v>
      </c>
      <c r="N19" s="2" t="s">
        <v>129</v>
      </c>
      <c r="O19" s="2" t="s">
        <v>50</v>
      </c>
      <c r="P19" s="2" t="s">
        <v>52</v>
      </c>
      <c r="Q19" s="2" t="s">
        <v>50</v>
      </c>
      <c r="R19" s="3">
        <v>3</v>
      </c>
      <c r="S19" s="2" t="s">
        <v>50</v>
      </c>
      <c r="T19" s="6"/>
    </row>
    <row r="20" spans="1:20" ht="30" customHeight="1">
      <c r="A20" s="8"/>
      <c r="B20" s="8" t="s">
        <v>50</v>
      </c>
      <c r="C20" s="8" t="s">
        <v>50</v>
      </c>
      <c r="D20" s="9"/>
      <c r="E20" s="10"/>
      <c r="F20" s="10">
        <f t="shared" si="0"/>
        <v>0</v>
      </c>
      <c r="G20" s="10"/>
      <c r="H20" s="10">
        <f t="shared" si="1"/>
        <v>0</v>
      </c>
      <c r="I20" s="10"/>
      <c r="J20" s="10">
        <f t="shared" si="2"/>
        <v>0</v>
      </c>
      <c r="K20" s="10">
        <f t="shared" si="3"/>
        <v>0</v>
      </c>
      <c r="L20" s="10">
        <f t="shared" si="4"/>
        <v>0</v>
      </c>
      <c r="M20" s="8" t="s">
        <v>50</v>
      </c>
      <c r="N20" s="2" t="s">
        <v>132</v>
      </c>
      <c r="O20" s="2" t="s">
        <v>50</v>
      </c>
      <c r="P20" s="2" t="s">
        <v>50</v>
      </c>
      <c r="Q20" s="2" t="s">
        <v>133</v>
      </c>
      <c r="R20" s="3">
        <v>3</v>
      </c>
      <c r="S20" s="2" t="s">
        <v>50</v>
      </c>
      <c r="T20" s="6">
        <f>L20*1</f>
        <v>0</v>
      </c>
    </row>
    <row r="21" spans="1:20" ht="30" customHeight="1">
      <c r="A21" s="8"/>
      <c r="B21" s="8" t="s">
        <v>50</v>
      </c>
      <c r="C21" s="8" t="s">
        <v>50</v>
      </c>
      <c r="D21" s="9"/>
      <c r="E21" s="10"/>
      <c r="F21" s="10">
        <f t="shared" si="0"/>
        <v>0</v>
      </c>
      <c r="G21" s="10"/>
      <c r="H21" s="10">
        <f t="shared" si="1"/>
        <v>0</v>
      </c>
      <c r="I21" s="10"/>
      <c r="J21" s="10">
        <f t="shared" si="2"/>
        <v>0</v>
      </c>
      <c r="K21" s="10">
        <f t="shared" si="3"/>
        <v>0</v>
      </c>
      <c r="L21" s="10">
        <f t="shared" si="4"/>
        <v>0</v>
      </c>
      <c r="M21" s="8" t="s">
        <v>50</v>
      </c>
      <c r="N21" s="2" t="s">
        <v>134</v>
      </c>
      <c r="O21" s="2" t="s">
        <v>50</v>
      </c>
      <c r="P21" s="2" t="s">
        <v>50</v>
      </c>
      <c r="Q21" s="2" t="s">
        <v>135</v>
      </c>
      <c r="R21" s="3">
        <v>3</v>
      </c>
      <c r="S21" s="2" t="s">
        <v>50</v>
      </c>
      <c r="T21" s="6">
        <f>L21*1</f>
        <v>0</v>
      </c>
    </row>
    <row r="22" spans="1:20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>
      <c r="A27" s="8" t="s">
        <v>78</v>
      </c>
      <c r="B27" s="9"/>
      <c r="C27" s="9"/>
      <c r="D27" s="9"/>
      <c r="E27" s="9"/>
      <c r="F27" s="10">
        <f>F5</f>
        <v>0</v>
      </c>
      <c r="G27" s="9"/>
      <c r="H27" s="10">
        <f>H5</f>
        <v>0</v>
      </c>
      <c r="I27" s="9"/>
      <c r="J27" s="10">
        <f>J5</f>
        <v>0</v>
      </c>
      <c r="K27" s="9"/>
      <c r="L27" s="10">
        <f>L5</f>
        <v>0</v>
      </c>
      <c r="M27" s="9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5"/>
  <sheetViews>
    <sheetView zoomScale="80" zoomScaleNormal="80" workbookViewId="0">
      <selection sqref="A1:M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149" t="str">
        <f>공종별집계표!A2</f>
        <v xml:space="preserve">공사명 : 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</row>
    <row r="2" spans="1:48" ht="30" customHeight="1">
      <c r="A2" s="150" t="s">
        <v>1</v>
      </c>
      <c r="B2" s="150" t="s">
        <v>2</v>
      </c>
      <c r="C2" s="150" t="s">
        <v>3</v>
      </c>
      <c r="D2" s="150" t="s">
        <v>4</v>
      </c>
      <c r="E2" s="150" t="s">
        <v>5</v>
      </c>
      <c r="F2" s="150"/>
      <c r="G2" s="150" t="s">
        <v>8</v>
      </c>
      <c r="H2" s="150"/>
      <c r="I2" s="150" t="s">
        <v>9</v>
      </c>
      <c r="J2" s="150"/>
      <c r="K2" s="150" t="s">
        <v>10</v>
      </c>
      <c r="L2" s="150"/>
      <c r="M2" s="150" t="s">
        <v>11</v>
      </c>
      <c r="N2" s="152" t="s">
        <v>19</v>
      </c>
      <c r="O2" s="152" t="s">
        <v>13</v>
      </c>
      <c r="P2" s="152" t="s">
        <v>20</v>
      </c>
      <c r="Q2" s="152" t="s">
        <v>12</v>
      </c>
      <c r="R2" s="152" t="s">
        <v>21</v>
      </c>
      <c r="S2" s="152" t="s">
        <v>22</v>
      </c>
      <c r="T2" s="152" t="s">
        <v>23</v>
      </c>
      <c r="U2" s="152" t="s">
        <v>24</v>
      </c>
      <c r="V2" s="152" t="s">
        <v>25</v>
      </c>
      <c r="W2" s="152" t="s">
        <v>26</v>
      </c>
      <c r="X2" s="152" t="s">
        <v>27</v>
      </c>
      <c r="Y2" s="152" t="s">
        <v>28</v>
      </c>
      <c r="Z2" s="152" t="s">
        <v>29</v>
      </c>
      <c r="AA2" s="152" t="s">
        <v>30</v>
      </c>
      <c r="AB2" s="152" t="s">
        <v>31</v>
      </c>
      <c r="AC2" s="152" t="s">
        <v>32</v>
      </c>
      <c r="AD2" s="152" t="s">
        <v>33</v>
      </c>
      <c r="AE2" s="152" t="s">
        <v>34</v>
      </c>
      <c r="AF2" s="152" t="s">
        <v>35</v>
      </c>
      <c r="AG2" s="152" t="s">
        <v>36</v>
      </c>
      <c r="AH2" s="152" t="s">
        <v>37</v>
      </c>
      <c r="AI2" s="152" t="s">
        <v>38</v>
      </c>
      <c r="AJ2" s="152" t="s">
        <v>39</v>
      </c>
      <c r="AK2" s="152" t="s">
        <v>40</v>
      </c>
      <c r="AL2" s="152" t="s">
        <v>41</v>
      </c>
      <c r="AM2" s="152" t="s">
        <v>42</v>
      </c>
      <c r="AN2" s="152" t="s">
        <v>43</v>
      </c>
      <c r="AO2" s="152" t="s">
        <v>44</v>
      </c>
      <c r="AP2" s="152" t="s">
        <v>45</v>
      </c>
      <c r="AQ2" s="152" t="s">
        <v>46</v>
      </c>
      <c r="AR2" s="152" t="s">
        <v>47</v>
      </c>
      <c r="AS2" s="152" t="s">
        <v>15</v>
      </c>
      <c r="AT2" s="152" t="s">
        <v>16</v>
      </c>
      <c r="AU2" s="152" t="s">
        <v>48</v>
      </c>
      <c r="AV2" s="152" t="s">
        <v>49</v>
      </c>
    </row>
    <row r="3" spans="1:48" ht="30" customHeight="1">
      <c r="A3" s="150"/>
      <c r="B3" s="150"/>
      <c r="C3" s="150"/>
      <c r="D3" s="150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150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  <c r="AR3" s="152"/>
      <c r="AS3" s="152"/>
      <c r="AT3" s="152"/>
      <c r="AU3" s="152"/>
      <c r="AV3" s="152"/>
    </row>
    <row r="4" spans="1:48" ht="30" customHeight="1">
      <c r="A4" s="8"/>
      <c r="B4" s="8" t="s">
        <v>50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53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8"/>
      <c r="B5" s="8"/>
      <c r="C5" s="8"/>
      <c r="D5" s="9"/>
      <c r="E5" s="11">
        <f>일위대가목록!E4</f>
        <v>0</v>
      </c>
      <c r="F5" s="11">
        <f t="shared" ref="F5:F13" si="0">TRUNC(E5*D5, 0)</f>
        <v>0</v>
      </c>
      <c r="G5" s="11">
        <f>일위대가목록!F4</f>
        <v>0</v>
      </c>
      <c r="H5" s="11">
        <f t="shared" ref="H5:H13" si="1">TRUNC(G5*D5, 0)</f>
        <v>0</v>
      </c>
      <c r="I5" s="11">
        <f>일위대가목록!G4</f>
        <v>0</v>
      </c>
      <c r="J5" s="11">
        <f t="shared" ref="J5:J13" si="2">TRUNC(I5*D5, 0)</f>
        <v>0</v>
      </c>
      <c r="K5" s="11">
        <f>TRUNC(E5+G5+I5, 0)</f>
        <v>0</v>
      </c>
      <c r="L5" s="11">
        <f>TRUNC(F5+H5+J5, 0)</f>
        <v>0</v>
      </c>
      <c r="M5" s="8"/>
      <c r="N5" s="2" t="s">
        <v>55</v>
      </c>
      <c r="O5" s="2" t="s">
        <v>50</v>
      </c>
      <c r="P5" s="2" t="s">
        <v>50</v>
      </c>
      <c r="Q5" s="2" t="s">
        <v>53</v>
      </c>
      <c r="R5" s="2" t="s">
        <v>56</v>
      </c>
      <c r="S5" s="2" t="s">
        <v>57</v>
      </c>
      <c r="T5" s="2" t="s">
        <v>57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58</v>
      </c>
      <c r="AV5" s="3">
        <v>220</v>
      </c>
    </row>
    <row r="6" spans="1:48" ht="30" customHeight="1">
      <c r="A6" s="8"/>
      <c r="B6" s="8"/>
      <c r="C6" s="8"/>
      <c r="D6" s="9"/>
      <c r="E6" s="11">
        <f>일위대가목록!E5</f>
        <v>0</v>
      </c>
      <c r="F6" s="11">
        <f t="shared" si="0"/>
        <v>0</v>
      </c>
      <c r="G6" s="11">
        <f>일위대가목록!F5</f>
        <v>0</v>
      </c>
      <c r="H6" s="11">
        <f t="shared" si="1"/>
        <v>0</v>
      </c>
      <c r="I6" s="11">
        <f>일위대가목록!G5</f>
        <v>0</v>
      </c>
      <c r="J6" s="11">
        <f t="shared" si="2"/>
        <v>0</v>
      </c>
      <c r="K6" s="11">
        <f t="shared" ref="K6:K13" si="3">TRUNC(E6+G6+I6, 0)</f>
        <v>0</v>
      </c>
      <c r="L6" s="11">
        <f t="shared" ref="L6:L13" si="4">TRUNC(F6+H6+J6, 0)</f>
        <v>0</v>
      </c>
      <c r="M6" s="8"/>
      <c r="N6" s="2" t="s">
        <v>60</v>
      </c>
      <c r="O6" s="2" t="s">
        <v>50</v>
      </c>
      <c r="P6" s="2" t="s">
        <v>50</v>
      </c>
      <c r="Q6" s="2" t="s">
        <v>53</v>
      </c>
      <c r="R6" s="2" t="s">
        <v>56</v>
      </c>
      <c r="S6" s="2" t="s">
        <v>57</v>
      </c>
      <c r="T6" s="2" t="s">
        <v>57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61</v>
      </c>
      <c r="AV6" s="3">
        <v>194</v>
      </c>
    </row>
    <row r="7" spans="1:48" ht="30" customHeight="1">
      <c r="A7" s="8"/>
      <c r="B7" s="8"/>
      <c r="C7" s="8"/>
      <c r="D7" s="9"/>
      <c r="E7" s="11">
        <f>일위대가목록!E6</f>
        <v>0</v>
      </c>
      <c r="F7" s="11">
        <f t="shared" si="0"/>
        <v>0</v>
      </c>
      <c r="G7" s="11">
        <f>일위대가목록!F6</f>
        <v>0</v>
      </c>
      <c r="H7" s="11">
        <f t="shared" si="1"/>
        <v>0</v>
      </c>
      <c r="I7" s="11">
        <f>일위대가목록!G6</f>
        <v>0</v>
      </c>
      <c r="J7" s="11">
        <f t="shared" si="2"/>
        <v>0</v>
      </c>
      <c r="K7" s="11">
        <f t="shared" si="3"/>
        <v>0</v>
      </c>
      <c r="L7" s="11">
        <f t="shared" si="4"/>
        <v>0</v>
      </c>
      <c r="M7" s="8"/>
      <c r="N7" s="2" t="s">
        <v>63</v>
      </c>
      <c r="O7" s="2" t="s">
        <v>50</v>
      </c>
      <c r="P7" s="2" t="s">
        <v>50</v>
      </c>
      <c r="Q7" s="2" t="s">
        <v>53</v>
      </c>
      <c r="R7" s="2" t="s">
        <v>56</v>
      </c>
      <c r="S7" s="2" t="s">
        <v>57</v>
      </c>
      <c r="T7" s="2" t="s">
        <v>57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64</v>
      </c>
      <c r="AV7" s="3">
        <v>195</v>
      </c>
    </row>
    <row r="8" spans="1:48" ht="30" customHeight="1">
      <c r="A8" s="8"/>
      <c r="B8" s="8"/>
      <c r="C8" s="8"/>
      <c r="D8" s="9"/>
      <c r="E8" s="11">
        <f>일위대가목록!E9</f>
        <v>0</v>
      </c>
      <c r="F8" s="11">
        <f t="shared" si="0"/>
        <v>0</v>
      </c>
      <c r="G8" s="11">
        <f>일위대가목록!F9</f>
        <v>0</v>
      </c>
      <c r="H8" s="11">
        <f t="shared" si="1"/>
        <v>0</v>
      </c>
      <c r="I8" s="11">
        <f>일위대가목록!G9</f>
        <v>0</v>
      </c>
      <c r="J8" s="11">
        <f t="shared" si="2"/>
        <v>0</v>
      </c>
      <c r="K8" s="11">
        <f t="shared" si="3"/>
        <v>0</v>
      </c>
      <c r="L8" s="11">
        <f t="shared" si="4"/>
        <v>0</v>
      </c>
      <c r="M8" s="8"/>
      <c r="N8" s="2" t="s">
        <v>70</v>
      </c>
      <c r="O8" s="2" t="s">
        <v>50</v>
      </c>
      <c r="P8" s="2" t="s">
        <v>50</v>
      </c>
      <c r="Q8" s="2" t="s">
        <v>53</v>
      </c>
      <c r="R8" s="2" t="s">
        <v>56</v>
      </c>
      <c r="S8" s="2" t="s">
        <v>57</v>
      </c>
      <c r="T8" s="2" t="s">
        <v>57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71</v>
      </c>
      <c r="AV8" s="3">
        <v>15</v>
      </c>
    </row>
    <row r="9" spans="1:48" ht="30" customHeight="1">
      <c r="A9" s="8"/>
      <c r="B9" s="8"/>
      <c r="C9" s="8"/>
      <c r="D9" s="9"/>
      <c r="E9" s="11">
        <f>일위대가목록!E10</f>
        <v>0</v>
      </c>
      <c r="F9" s="11">
        <f t="shared" si="0"/>
        <v>0</v>
      </c>
      <c r="G9" s="11">
        <f>일위대가목록!F10</f>
        <v>0</v>
      </c>
      <c r="H9" s="11">
        <f t="shared" si="1"/>
        <v>0</v>
      </c>
      <c r="I9" s="11">
        <f>일위대가목록!G10</f>
        <v>0</v>
      </c>
      <c r="J9" s="11">
        <f t="shared" si="2"/>
        <v>0</v>
      </c>
      <c r="K9" s="11">
        <f t="shared" si="3"/>
        <v>0</v>
      </c>
      <c r="L9" s="11">
        <f t="shared" si="4"/>
        <v>0</v>
      </c>
      <c r="M9" s="8"/>
      <c r="N9" s="2" t="s">
        <v>73</v>
      </c>
      <c r="O9" s="2" t="s">
        <v>50</v>
      </c>
      <c r="P9" s="2" t="s">
        <v>50</v>
      </c>
      <c r="Q9" s="2" t="s">
        <v>53</v>
      </c>
      <c r="R9" s="2" t="s">
        <v>56</v>
      </c>
      <c r="S9" s="2" t="s">
        <v>57</v>
      </c>
      <c r="T9" s="2" t="s">
        <v>57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74</v>
      </c>
      <c r="AV9" s="3">
        <v>16</v>
      </c>
    </row>
    <row r="10" spans="1:48" ht="30" customHeight="1">
      <c r="A10" s="8"/>
      <c r="B10" s="8"/>
      <c r="C10" s="8"/>
      <c r="D10" s="9"/>
      <c r="E10" s="11">
        <f>일위대가목록!E11</f>
        <v>0</v>
      </c>
      <c r="F10" s="11">
        <f t="shared" si="0"/>
        <v>0</v>
      </c>
      <c r="G10" s="11">
        <f>일위대가목록!F11</f>
        <v>0</v>
      </c>
      <c r="H10" s="11">
        <f t="shared" si="1"/>
        <v>0</v>
      </c>
      <c r="I10" s="11">
        <f>일위대가목록!G11</f>
        <v>0</v>
      </c>
      <c r="J10" s="11">
        <f t="shared" si="2"/>
        <v>0</v>
      </c>
      <c r="K10" s="11">
        <f t="shared" si="3"/>
        <v>0</v>
      </c>
      <c r="L10" s="11">
        <f t="shared" si="4"/>
        <v>0</v>
      </c>
      <c r="M10" s="8"/>
      <c r="N10" s="2" t="s">
        <v>76</v>
      </c>
      <c r="O10" s="2" t="s">
        <v>50</v>
      </c>
      <c r="P10" s="2" t="s">
        <v>50</v>
      </c>
      <c r="Q10" s="2" t="s">
        <v>53</v>
      </c>
      <c r="R10" s="2" t="s">
        <v>56</v>
      </c>
      <c r="S10" s="2" t="s">
        <v>57</v>
      </c>
      <c r="T10" s="2" t="s">
        <v>57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77</v>
      </c>
      <c r="AV10" s="3">
        <v>17</v>
      </c>
    </row>
    <row r="11" spans="1:48" ht="30" customHeight="1">
      <c r="A11" s="8"/>
      <c r="B11" s="9"/>
      <c r="C11" s="8"/>
      <c r="D11" s="9"/>
      <c r="E11" s="11">
        <f>일위대가목록!E12</f>
        <v>0</v>
      </c>
      <c r="F11" s="11">
        <f t="shared" si="0"/>
        <v>0</v>
      </c>
      <c r="G11" s="11">
        <f>일위대가목록!F12</f>
        <v>0</v>
      </c>
      <c r="H11" s="11">
        <f t="shared" si="1"/>
        <v>0</v>
      </c>
      <c r="I11" s="11">
        <f>일위대가목록!G12</f>
        <v>0</v>
      </c>
      <c r="J11" s="11">
        <f t="shared" si="2"/>
        <v>0</v>
      </c>
      <c r="K11" s="11">
        <f t="shared" si="3"/>
        <v>0</v>
      </c>
      <c r="L11" s="11">
        <f t="shared" si="4"/>
        <v>0</v>
      </c>
      <c r="M11" s="9"/>
    </row>
    <row r="12" spans="1:48" ht="30" customHeight="1">
      <c r="A12" s="8"/>
      <c r="B12" s="9"/>
      <c r="C12" s="8"/>
      <c r="D12" s="9"/>
      <c r="E12" s="11">
        <f>일위대가목록!E13</f>
        <v>0</v>
      </c>
      <c r="F12" s="11">
        <f t="shared" si="0"/>
        <v>0</v>
      </c>
      <c r="G12" s="11">
        <f>일위대가목록!F13</f>
        <v>0</v>
      </c>
      <c r="H12" s="11">
        <f t="shared" si="1"/>
        <v>0</v>
      </c>
      <c r="I12" s="11">
        <f>일위대가목록!G13</f>
        <v>0</v>
      </c>
      <c r="J12" s="11">
        <f t="shared" si="2"/>
        <v>0</v>
      </c>
      <c r="K12" s="11">
        <f t="shared" si="3"/>
        <v>0</v>
      </c>
      <c r="L12" s="11">
        <f t="shared" si="4"/>
        <v>0</v>
      </c>
      <c r="M12" s="9"/>
    </row>
    <row r="13" spans="1:48" ht="30" customHeight="1">
      <c r="A13" s="8"/>
      <c r="B13" s="9"/>
      <c r="C13" s="8"/>
      <c r="D13" s="9"/>
      <c r="E13" s="11">
        <f>일위대가목록!E14</f>
        <v>0</v>
      </c>
      <c r="F13" s="11">
        <f t="shared" si="0"/>
        <v>0</v>
      </c>
      <c r="G13" s="11">
        <f>일위대가목록!F14</f>
        <v>0</v>
      </c>
      <c r="H13" s="11">
        <f t="shared" si="1"/>
        <v>0</v>
      </c>
      <c r="I13" s="11">
        <f>일위대가목록!G14</f>
        <v>0</v>
      </c>
      <c r="J13" s="11">
        <f t="shared" si="2"/>
        <v>0</v>
      </c>
      <c r="K13" s="11">
        <f t="shared" si="3"/>
        <v>0</v>
      </c>
      <c r="L13" s="11">
        <f t="shared" si="4"/>
        <v>0</v>
      </c>
      <c r="M13" s="9"/>
    </row>
    <row r="14" spans="1:48" ht="30" customHeight="1">
      <c r="A14" s="9"/>
      <c r="B14" s="9"/>
      <c r="C14" s="8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14" ht="30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4" ht="30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4" ht="30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4" ht="30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4" ht="30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4" ht="30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4" ht="30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4" ht="30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4" ht="30" customHeight="1">
      <c r="A25" s="8" t="s">
        <v>78</v>
      </c>
      <c r="B25" s="9"/>
      <c r="C25" s="9"/>
      <c r="D25" s="9"/>
      <c r="E25" s="9"/>
      <c r="F25" s="11">
        <f>SUM(F5:F24)</f>
        <v>0</v>
      </c>
      <c r="G25" s="9"/>
      <c r="H25" s="11">
        <f>SUM(H5:H24)</f>
        <v>0</v>
      </c>
      <c r="I25" s="9"/>
      <c r="J25" s="11">
        <f>SUM(J5:J24)</f>
        <v>0</v>
      </c>
      <c r="K25" s="9"/>
      <c r="L25" s="11">
        <f>SUM(L5:L24)</f>
        <v>0</v>
      </c>
      <c r="M25" s="9"/>
      <c r="N25" t="s">
        <v>79</v>
      </c>
    </row>
  </sheetData>
  <mergeCells count="45">
    <mergeCell ref="AT2:AT3"/>
    <mergeCell ref="AU2:AU3"/>
    <mergeCell ref="AV2:AV3"/>
    <mergeCell ref="AM2:AM3"/>
    <mergeCell ref="AN2:AN3"/>
    <mergeCell ref="AO2:AO3"/>
    <mergeCell ref="AP2:AP3"/>
    <mergeCell ref="AR2:AR3"/>
    <mergeCell ref="AS2:AS3"/>
    <mergeCell ref="AQ2:AQ3"/>
    <mergeCell ref="AF2:AF3"/>
    <mergeCell ref="AG2:AG3"/>
    <mergeCell ref="AH2:AH3"/>
    <mergeCell ref="AI2:AI3"/>
    <mergeCell ref="AJ2:AJ3"/>
    <mergeCell ref="AK2:AK3"/>
    <mergeCell ref="AL2:AL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B1" workbookViewId="0">
      <selection sqref="A1:J1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>
      <c r="A1" s="148" t="s">
        <v>136</v>
      </c>
      <c r="B1" s="148"/>
      <c r="C1" s="148"/>
      <c r="D1" s="148"/>
      <c r="E1" s="148"/>
      <c r="F1" s="148"/>
      <c r="G1" s="148"/>
      <c r="H1" s="148"/>
      <c r="I1" s="148"/>
      <c r="J1" s="148"/>
    </row>
    <row r="2" spans="1:14" ht="30" customHeight="1">
      <c r="A2" s="149" t="str">
        <f>공종별내역서!A1</f>
        <v xml:space="preserve">공사명 : </v>
      </c>
      <c r="B2" s="149"/>
      <c r="C2" s="149"/>
      <c r="D2" s="149"/>
      <c r="E2" s="149"/>
      <c r="F2" s="149"/>
      <c r="G2" s="149"/>
      <c r="H2" s="149"/>
      <c r="I2" s="149"/>
      <c r="J2" s="149"/>
    </row>
    <row r="3" spans="1:14" ht="30" customHeight="1">
      <c r="A3" s="4" t="s">
        <v>137</v>
      </c>
      <c r="B3" s="4" t="s">
        <v>1</v>
      </c>
      <c r="C3" s="4" t="s">
        <v>2</v>
      </c>
      <c r="D3" s="4" t="s">
        <v>3</v>
      </c>
      <c r="E3" s="4" t="s">
        <v>138</v>
      </c>
      <c r="F3" s="4" t="s">
        <v>139</v>
      </c>
      <c r="G3" s="4" t="s">
        <v>140</v>
      </c>
      <c r="H3" s="4" t="s">
        <v>141</v>
      </c>
      <c r="I3" s="4" t="s">
        <v>142</v>
      </c>
      <c r="J3" s="4" t="s">
        <v>143</v>
      </c>
      <c r="K3" s="1" t="s">
        <v>144</v>
      </c>
      <c r="L3" s="1" t="s">
        <v>145</v>
      </c>
      <c r="M3" s="1" t="s">
        <v>146</v>
      </c>
      <c r="N3" s="1" t="s">
        <v>147</v>
      </c>
    </row>
    <row r="4" spans="1:14" ht="30" customHeight="1">
      <c r="A4" s="8" t="s">
        <v>55</v>
      </c>
      <c r="B4" s="8"/>
      <c r="C4" s="8"/>
      <c r="D4" s="8"/>
      <c r="E4" s="13">
        <f>일위대가!F6</f>
        <v>0</v>
      </c>
      <c r="F4" s="13">
        <f>일위대가!H6</f>
        <v>0</v>
      </c>
      <c r="G4" s="13">
        <f>일위대가!J6</f>
        <v>0</v>
      </c>
      <c r="H4" s="13">
        <f t="shared" ref="H4:H14" si="0">E4+F4+G4</f>
        <v>0</v>
      </c>
      <c r="I4" s="8" t="s">
        <v>54</v>
      </c>
      <c r="J4" s="8" t="s">
        <v>50</v>
      </c>
      <c r="K4" s="2" t="s">
        <v>50</v>
      </c>
      <c r="L4" s="2" t="s">
        <v>50</v>
      </c>
      <c r="M4" s="2" t="s">
        <v>50</v>
      </c>
      <c r="N4" s="2" t="s">
        <v>50</v>
      </c>
    </row>
    <row r="5" spans="1:14" ht="30" customHeight="1">
      <c r="A5" s="8" t="s">
        <v>60</v>
      </c>
      <c r="B5" s="8"/>
      <c r="C5" s="8"/>
      <c r="D5" s="8"/>
      <c r="E5" s="13">
        <f>일위대가!F19</f>
        <v>0</v>
      </c>
      <c r="F5" s="13">
        <f>일위대가!H19</f>
        <v>0</v>
      </c>
      <c r="G5" s="13">
        <f>일위대가!J19</f>
        <v>0</v>
      </c>
      <c r="H5" s="13">
        <f t="shared" si="0"/>
        <v>0</v>
      </c>
      <c r="I5" s="8" t="s">
        <v>59</v>
      </c>
      <c r="J5" s="8" t="s">
        <v>50</v>
      </c>
      <c r="K5" s="2" t="s">
        <v>50</v>
      </c>
      <c r="L5" s="2" t="s">
        <v>50</v>
      </c>
      <c r="M5" s="2" t="s">
        <v>50</v>
      </c>
      <c r="N5" s="2" t="s">
        <v>50</v>
      </c>
    </row>
    <row r="6" spans="1:14" ht="30" customHeight="1">
      <c r="A6" s="8" t="s">
        <v>63</v>
      </c>
      <c r="B6" s="8"/>
      <c r="C6" s="8"/>
      <c r="D6" s="8"/>
      <c r="E6" s="13">
        <f>일위대가!F28</f>
        <v>0</v>
      </c>
      <c r="F6" s="13">
        <f>일위대가!H28</f>
        <v>0</v>
      </c>
      <c r="G6" s="13">
        <f>일위대가!J28</f>
        <v>0</v>
      </c>
      <c r="H6" s="13">
        <f t="shared" si="0"/>
        <v>0</v>
      </c>
      <c r="I6" s="8" t="s">
        <v>62</v>
      </c>
      <c r="J6" s="8" t="s">
        <v>50</v>
      </c>
      <c r="K6" s="2" t="s">
        <v>50</v>
      </c>
      <c r="L6" s="2" t="s">
        <v>50</v>
      </c>
      <c r="M6" s="2" t="s">
        <v>50</v>
      </c>
      <c r="N6" s="2" t="s">
        <v>50</v>
      </c>
    </row>
    <row r="7" spans="1:14" ht="30" customHeight="1">
      <c r="A7" s="8" t="s">
        <v>66</v>
      </c>
      <c r="B7" s="8"/>
      <c r="C7" s="8"/>
      <c r="D7" s="8"/>
      <c r="E7" s="13">
        <f>일위대가!F34</f>
        <v>0</v>
      </c>
      <c r="F7" s="13">
        <f>일위대가!H34</f>
        <v>0</v>
      </c>
      <c r="G7" s="13">
        <f>일위대가!J34</f>
        <v>0</v>
      </c>
      <c r="H7" s="13">
        <f t="shared" si="0"/>
        <v>0</v>
      </c>
      <c r="I7" s="8" t="s">
        <v>65</v>
      </c>
      <c r="J7" s="8" t="s">
        <v>50</v>
      </c>
      <c r="K7" s="2" t="s">
        <v>50</v>
      </c>
      <c r="L7" s="2" t="s">
        <v>50</v>
      </c>
      <c r="M7" s="2" t="s">
        <v>50</v>
      </c>
      <c r="N7" s="2" t="s">
        <v>50</v>
      </c>
    </row>
    <row r="8" spans="1:14" ht="30" customHeight="1">
      <c r="A8" s="8" t="s">
        <v>68</v>
      </c>
      <c r="B8" s="8"/>
      <c r="C8" s="8"/>
      <c r="D8" s="8"/>
      <c r="E8" s="13">
        <f>일위대가!F40</f>
        <v>0</v>
      </c>
      <c r="F8" s="13">
        <f>일위대가!H40</f>
        <v>0</v>
      </c>
      <c r="G8" s="13">
        <f>일위대가!J40</f>
        <v>0</v>
      </c>
      <c r="H8" s="13">
        <f t="shared" si="0"/>
        <v>0</v>
      </c>
      <c r="I8" s="8" t="s">
        <v>67</v>
      </c>
      <c r="J8" s="8" t="s">
        <v>50</v>
      </c>
      <c r="K8" s="2" t="s">
        <v>50</v>
      </c>
      <c r="L8" s="2" t="s">
        <v>50</v>
      </c>
      <c r="M8" s="2" t="s">
        <v>50</v>
      </c>
      <c r="N8" s="2" t="s">
        <v>50</v>
      </c>
    </row>
    <row r="9" spans="1:14" ht="30" customHeight="1">
      <c r="A9" s="8" t="s">
        <v>70</v>
      </c>
      <c r="B9" s="8"/>
      <c r="C9" s="8"/>
      <c r="D9" s="8"/>
      <c r="E9" s="13">
        <f>일위대가!F48</f>
        <v>0</v>
      </c>
      <c r="F9" s="13">
        <f>일위대가!H48</f>
        <v>0</v>
      </c>
      <c r="G9" s="13">
        <f>일위대가!J48</f>
        <v>0</v>
      </c>
      <c r="H9" s="13">
        <f t="shared" si="0"/>
        <v>0</v>
      </c>
      <c r="I9" s="8" t="s">
        <v>69</v>
      </c>
      <c r="J9" s="8" t="s">
        <v>50</v>
      </c>
      <c r="K9" s="2" t="s">
        <v>50</v>
      </c>
      <c r="L9" s="2" t="s">
        <v>50</v>
      </c>
      <c r="M9" s="2" t="s">
        <v>50</v>
      </c>
      <c r="N9" s="2" t="s">
        <v>50</v>
      </c>
    </row>
    <row r="10" spans="1:14" ht="30" customHeight="1">
      <c r="A10" s="8" t="s">
        <v>73</v>
      </c>
      <c r="B10" s="8"/>
      <c r="C10" s="8"/>
      <c r="D10" s="8"/>
      <c r="E10" s="13">
        <f>일위대가!F56</f>
        <v>0</v>
      </c>
      <c r="F10" s="13">
        <f>일위대가!H56</f>
        <v>0</v>
      </c>
      <c r="G10" s="13">
        <f>일위대가!J56</f>
        <v>0</v>
      </c>
      <c r="H10" s="13">
        <f t="shared" si="0"/>
        <v>0</v>
      </c>
      <c r="I10" s="8" t="s">
        <v>72</v>
      </c>
      <c r="J10" s="8" t="s">
        <v>50</v>
      </c>
      <c r="K10" s="2" t="s">
        <v>50</v>
      </c>
      <c r="L10" s="2" t="s">
        <v>50</v>
      </c>
      <c r="M10" s="2" t="s">
        <v>50</v>
      </c>
      <c r="N10" s="2" t="s">
        <v>50</v>
      </c>
    </row>
    <row r="11" spans="1:14" ht="30" customHeight="1">
      <c r="A11" s="8" t="s">
        <v>76</v>
      </c>
      <c r="B11" s="8"/>
      <c r="C11" s="8"/>
      <c r="D11" s="8"/>
      <c r="E11" s="13">
        <f>일위대가!F61</f>
        <v>0</v>
      </c>
      <c r="F11" s="13">
        <f>일위대가!H61</f>
        <v>0</v>
      </c>
      <c r="G11" s="13">
        <f>일위대가!J61</f>
        <v>0</v>
      </c>
      <c r="H11" s="13">
        <f t="shared" si="0"/>
        <v>0</v>
      </c>
      <c r="I11" s="8" t="s">
        <v>75</v>
      </c>
      <c r="J11" s="8" t="s">
        <v>50</v>
      </c>
      <c r="K11" s="2" t="s">
        <v>50</v>
      </c>
      <c r="L11" s="2" t="s">
        <v>50</v>
      </c>
      <c r="M11" s="2" t="s">
        <v>50</v>
      </c>
      <c r="N11" s="2" t="s">
        <v>50</v>
      </c>
    </row>
    <row r="12" spans="1:14" ht="30" customHeight="1">
      <c r="A12" s="8" t="s">
        <v>84</v>
      </c>
      <c r="B12" s="8"/>
      <c r="C12" s="8"/>
      <c r="D12" s="8"/>
      <c r="E12" s="13">
        <f>일위대가!F69</f>
        <v>0</v>
      </c>
      <c r="F12" s="13">
        <f>일위대가!H69</f>
        <v>0</v>
      </c>
      <c r="G12" s="13">
        <f>일위대가!J69</f>
        <v>0</v>
      </c>
      <c r="H12" s="13">
        <f t="shared" si="0"/>
        <v>0</v>
      </c>
      <c r="I12" s="8" t="s">
        <v>83</v>
      </c>
      <c r="J12" s="8" t="s">
        <v>50</v>
      </c>
      <c r="K12" s="2" t="s">
        <v>50</v>
      </c>
      <c r="L12" s="2" t="s">
        <v>50</v>
      </c>
      <c r="M12" s="2" t="s">
        <v>50</v>
      </c>
      <c r="N12" s="2" t="s">
        <v>50</v>
      </c>
    </row>
    <row r="13" spans="1:14" ht="30" customHeight="1">
      <c r="A13" s="8" t="s">
        <v>86</v>
      </c>
      <c r="B13" s="8"/>
      <c r="C13" s="8"/>
      <c r="D13" s="8"/>
      <c r="E13" s="13">
        <f>일위대가!F76</f>
        <v>0</v>
      </c>
      <c r="F13" s="13">
        <f>일위대가!H76</f>
        <v>0</v>
      </c>
      <c r="G13" s="13">
        <f>일위대가!J76</f>
        <v>0</v>
      </c>
      <c r="H13" s="13">
        <f t="shared" si="0"/>
        <v>0</v>
      </c>
      <c r="I13" s="8" t="s">
        <v>85</v>
      </c>
      <c r="J13" s="8" t="s">
        <v>50</v>
      </c>
      <c r="K13" s="2" t="s">
        <v>50</v>
      </c>
      <c r="L13" s="2" t="s">
        <v>50</v>
      </c>
      <c r="M13" s="2" t="s">
        <v>50</v>
      </c>
      <c r="N13" s="2" t="s">
        <v>50</v>
      </c>
    </row>
    <row r="14" spans="1:14" ht="30" customHeight="1">
      <c r="A14" s="8" t="s">
        <v>92</v>
      </c>
      <c r="B14" s="8"/>
      <c r="C14" s="8"/>
      <c r="D14" s="8"/>
      <c r="E14" s="13">
        <f>일위대가!F85</f>
        <v>0</v>
      </c>
      <c r="F14" s="13">
        <f>일위대가!H85</f>
        <v>0</v>
      </c>
      <c r="G14" s="13">
        <f>일위대가!J85</f>
        <v>0</v>
      </c>
      <c r="H14" s="13">
        <f t="shared" si="0"/>
        <v>0</v>
      </c>
      <c r="I14" s="8" t="s">
        <v>91</v>
      </c>
      <c r="J14" s="8" t="s">
        <v>50</v>
      </c>
      <c r="K14" s="2" t="s">
        <v>50</v>
      </c>
      <c r="L14" s="2" t="s">
        <v>50</v>
      </c>
      <c r="M14" s="2" t="s">
        <v>50</v>
      </c>
      <c r="N14" s="2" t="s">
        <v>50</v>
      </c>
    </row>
    <row r="15" spans="1:14" ht="30" customHeight="1">
      <c r="A15" s="8" t="s">
        <v>178</v>
      </c>
      <c r="B15" s="8"/>
      <c r="C15" s="8"/>
      <c r="D15" s="8"/>
      <c r="E15" s="13">
        <f>일위대가!F90</f>
        <v>0</v>
      </c>
      <c r="F15" s="13">
        <f>일위대가!H90</f>
        <v>0</v>
      </c>
      <c r="G15" s="13">
        <f>일위대가!J90</f>
        <v>0</v>
      </c>
      <c r="H15" s="13">
        <f>E15+F15+G15</f>
        <v>0</v>
      </c>
      <c r="I15" s="8" t="s">
        <v>93</v>
      </c>
      <c r="J15" s="8" t="s">
        <v>50</v>
      </c>
      <c r="K15" s="2" t="s">
        <v>50</v>
      </c>
      <c r="L15" s="2" t="s">
        <v>50</v>
      </c>
      <c r="M15" s="2" t="s">
        <v>50</v>
      </c>
      <c r="N15" s="2" t="s">
        <v>50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91"/>
  <sheetViews>
    <sheetView zoomScale="80" zoomScaleNormal="80" workbookViewId="0">
      <selection sqref="A1:M1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>
      <c r="A1" s="149" t="str">
        <f>일위대가목록!A2</f>
        <v xml:space="preserve">공사명 : 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</row>
    <row r="2" spans="1:51" ht="30" customHeight="1">
      <c r="A2" s="150" t="s">
        <v>1</v>
      </c>
      <c r="B2" s="150" t="s">
        <v>2</v>
      </c>
      <c r="C2" s="150" t="s">
        <v>3</v>
      </c>
      <c r="D2" s="150" t="s">
        <v>4</v>
      </c>
      <c r="E2" s="150" t="s">
        <v>5</v>
      </c>
      <c r="F2" s="150"/>
      <c r="G2" s="150" t="s">
        <v>8</v>
      </c>
      <c r="H2" s="150"/>
      <c r="I2" s="150" t="s">
        <v>9</v>
      </c>
      <c r="J2" s="150"/>
      <c r="K2" s="150" t="s">
        <v>10</v>
      </c>
      <c r="L2" s="150"/>
      <c r="M2" s="150" t="s">
        <v>11</v>
      </c>
      <c r="N2" s="152" t="s">
        <v>148</v>
      </c>
      <c r="O2" s="152" t="s">
        <v>19</v>
      </c>
      <c r="P2" s="152" t="s">
        <v>21</v>
      </c>
      <c r="Q2" s="152" t="s">
        <v>22</v>
      </c>
      <c r="R2" s="152" t="s">
        <v>23</v>
      </c>
      <c r="S2" s="152" t="s">
        <v>24</v>
      </c>
      <c r="T2" s="152" t="s">
        <v>25</v>
      </c>
      <c r="U2" s="152" t="s">
        <v>26</v>
      </c>
      <c r="V2" s="152" t="s">
        <v>27</v>
      </c>
      <c r="W2" s="152" t="s">
        <v>28</v>
      </c>
      <c r="X2" s="152" t="s">
        <v>29</v>
      </c>
      <c r="Y2" s="152" t="s">
        <v>30</v>
      </c>
      <c r="Z2" s="152" t="s">
        <v>31</v>
      </c>
      <c r="AA2" s="152" t="s">
        <v>32</v>
      </c>
      <c r="AB2" s="152" t="s">
        <v>33</v>
      </c>
      <c r="AC2" s="152" t="s">
        <v>34</v>
      </c>
      <c r="AD2" s="152" t="s">
        <v>35</v>
      </c>
      <c r="AE2" s="152" t="s">
        <v>36</v>
      </c>
      <c r="AF2" s="152" t="s">
        <v>37</v>
      </c>
      <c r="AG2" s="152" t="s">
        <v>38</v>
      </c>
      <c r="AH2" s="152" t="s">
        <v>39</v>
      </c>
      <c r="AI2" s="152" t="s">
        <v>40</v>
      </c>
      <c r="AJ2" s="152" t="s">
        <v>41</v>
      </c>
      <c r="AK2" s="152" t="s">
        <v>42</v>
      </c>
      <c r="AL2" s="152" t="s">
        <v>43</v>
      </c>
      <c r="AM2" s="152" t="s">
        <v>44</v>
      </c>
      <c r="AN2" s="152" t="s">
        <v>45</v>
      </c>
      <c r="AO2" s="152" t="s">
        <v>46</v>
      </c>
      <c r="AP2" s="152" t="s">
        <v>149</v>
      </c>
      <c r="AQ2" s="152" t="s">
        <v>150</v>
      </c>
      <c r="AR2" s="152" t="s">
        <v>151</v>
      </c>
      <c r="AS2" s="152" t="s">
        <v>152</v>
      </c>
      <c r="AT2" s="152" t="s">
        <v>153</v>
      </c>
      <c r="AU2" s="152" t="s">
        <v>154</v>
      </c>
      <c r="AV2" s="152" t="s">
        <v>47</v>
      </c>
      <c r="AW2" s="152" t="s">
        <v>155</v>
      </c>
      <c r="AX2" s="1" t="s">
        <v>147</v>
      </c>
      <c r="AY2" s="1" t="s">
        <v>20</v>
      </c>
    </row>
    <row r="3" spans="1:51" ht="30" customHeight="1">
      <c r="A3" s="150"/>
      <c r="B3" s="150"/>
      <c r="C3" s="150"/>
      <c r="D3" s="150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150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  <c r="AR3" s="152"/>
      <c r="AS3" s="152"/>
      <c r="AT3" s="152"/>
      <c r="AU3" s="152"/>
      <c r="AV3" s="152"/>
      <c r="AW3" s="152"/>
    </row>
    <row r="4" spans="1:51" ht="30" customHeight="1">
      <c r="A4" s="153"/>
      <c r="B4" s="153"/>
      <c r="C4" s="153"/>
      <c r="D4" s="153"/>
      <c r="E4" s="154"/>
      <c r="F4" s="155"/>
      <c r="G4" s="154"/>
      <c r="H4" s="155"/>
      <c r="I4" s="154"/>
      <c r="J4" s="155"/>
      <c r="K4" s="154"/>
      <c r="L4" s="155"/>
      <c r="M4" s="153"/>
      <c r="N4" s="1" t="s">
        <v>55</v>
      </c>
    </row>
    <row r="5" spans="1:51" ht="30" customHeight="1">
      <c r="A5" s="8"/>
      <c r="B5" s="8"/>
      <c r="C5" s="8"/>
      <c r="D5" s="9"/>
      <c r="E5" s="12"/>
      <c r="F5" s="13"/>
      <c r="G5" s="12"/>
      <c r="H5" s="13"/>
      <c r="I5" s="12"/>
      <c r="J5" s="13"/>
      <c r="K5" s="12"/>
      <c r="L5" s="13"/>
      <c r="M5" s="8"/>
      <c r="N5" s="2" t="s">
        <v>50</v>
      </c>
      <c r="O5" s="2" t="s">
        <v>156</v>
      </c>
      <c r="P5" s="2" t="s">
        <v>57</v>
      </c>
      <c r="Q5" s="2" t="s">
        <v>57</v>
      </c>
      <c r="R5" s="2" t="s">
        <v>56</v>
      </c>
      <c r="S5" s="3"/>
      <c r="T5" s="3"/>
      <c r="U5" s="3"/>
      <c r="V5" s="3">
        <v>1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50</v>
      </c>
      <c r="AW5" s="2" t="s">
        <v>157</v>
      </c>
      <c r="AX5" s="2" t="s">
        <v>50</v>
      </c>
      <c r="AY5" s="2" t="s">
        <v>158</v>
      </c>
    </row>
    <row r="6" spans="1:51" ht="30" customHeight="1">
      <c r="A6" s="8"/>
      <c r="B6" s="8"/>
      <c r="C6" s="8"/>
      <c r="D6" s="9"/>
      <c r="E6" s="12"/>
      <c r="F6" s="13"/>
      <c r="G6" s="98"/>
      <c r="H6" s="98"/>
      <c r="I6" s="98"/>
      <c r="J6" s="98"/>
      <c r="K6" s="12"/>
      <c r="L6" s="13"/>
      <c r="M6" s="8"/>
      <c r="N6" s="2" t="s">
        <v>79</v>
      </c>
      <c r="O6" s="2" t="s">
        <v>79</v>
      </c>
      <c r="P6" s="2" t="s">
        <v>50</v>
      </c>
      <c r="Q6" s="2" t="s">
        <v>50</v>
      </c>
      <c r="R6" s="2" t="s">
        <v>50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50</v>
      </c>
      <c r="AW6" s="2" t="s">
        <v>50</v>
      </c>
      <c r="AX6" s="2" t="s">
        <v>50</v>
      </c>
      <c r="AY6" s="2" t="s">
        <v>50</v>
      </c>
    </row>
    <row r="7" spans="1:51" ht="30" customHeight="1">
      <c r="A7" s="9"/>
      <c r="B7" s="9"/>
      <c r="C7" s="9"/>
      <c r="D7" s="9"/>
      <c r="E7" s="12"/>
      <c r="F7" s="13"/>
      <c r="G7" s="12"/>
      <c r="H7" s="13"/>
      <c r="I7" s="12"/>
      <c r="J7" s="13"/>
      <c r="K7" s="12"/>
      <c r="L7" s="13"/>
      <c r="M7" s="9"/>
    </row>
    <row r="8" spans="1:51" ht="30" customHeight="1">
      <c r="A8" s="153"/>
      <c r="B8" s="153"/>
      <c r="C8" s="153"/>
      <c r="D8" s="153"/>
      <c r="E8" s="154"/>
      <c r="F8" s="155"/>
      <c r="G8" s="154"/>
      <c r="H8" s="155"/>
      <c r="I8" s="154"/>
      <c r="J8" s="155"/>
      <c r="K8" s="154"/>
      <c r="L8" s="155"/>
      <c r="M8" s="153"/>
      <c r="N8" s="1" t="s">
        <v>60</v>
      </c>
    </row>
    <row r="9" spans="1:51" ht="30" customHeight="1">
      <c r="A9" s="8"/>
      <c r="B9" s="8"/>
      <c r="C9" s="8"/>
      <c r="D9" s="9"/>
      <c r="E9" s="12"/>
      <c r="F9" s="13"/>
      <c r="G9" s="12"/>
      <c r="H9" s="13"/>
      <c r="I9" s="12"/>
      <c r="J9" s="13"/>
      <c r="K9" s="12"/>
      <c r="L9" s="13"/>
      <c r="M9" s="8"/>
      <c r="N9" s="2" t="s">
        <v>60</v>
      </c>
      <c r="O9" s="2" t="s">
        <v>160</v>
      </c>
      <c r="P9" s="2" t="s">
        <v>57</v>
      </c>
      <c r="Q9" s="2" t="s">
        <v>57</v>
      </c>
      <c r="R9" s="2" t="s">
        <v>56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50</v>
      </c>
      <c r="AW9" s="2" t="s">
        <v>161</v>
      </c>
      <c r="AX9" s="2" t="s">
        <v>50</v>
      </c>
      <c r="AY9" s="2" t="s">
        <v>50</v>
      </c>
    </row>
    <row r="10" spans="1:51" ht="30" customHeight="1">
      <c r="A10" s="8"/>
      <c r="B10" s="8"/>
      <c r="C10" s="8"/>
      <c r="D10" s="9"/>
      <c r="E10" s="12"/>
      <c r="F10" s="13"/>
      <c r="G10" s="12"/>
      <c r="H10" s="13"/>
      <c r="I10" s="12"/>
      <c r="J10" s="13"/>
      <c r="K10" s="12"/>
      <c r="L10" s="13"/>
      <c r="M10" s="8"/>
      <c r="N10" s="2" t="s">
        <v>60</v>
      </c>
      <c r="O10" s="2" t="s">
        <v>162</v>
      </c>
      <c r="P10" s="2" t="s">
        <v>57</v>
      </c>
      <c r="Q10" s="2" t="s">
        <v>57</v>
      </c>
      <c r="R10" s="2" t="s">
        <v>56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50</v>
      </c>
      <c r="AW10" s="2" t="s">
        <v>163</v>
      </c>
      <c r="AX10" s="2" t="s">
        <v>50</v>
      </c>
      <c r="AY10" s="2" t="s">
        <v>50</v>
      </c>
    </row>
    <row r="11" spans="1:51" ht="30" customHeight="1">
      <c r="A11" s="8"/>
      <c r="B11" s="8"/>
      <c r="C11" s="8"/>
      <c r="D11" s="9"/>
      <c r="E11" s="12"/>
      <c r="F11" s="13"/>
      <c r="G11" s="12"/>
      <c r="H11" s="13"/>
      <c r="I11" s="12"/>
      <c r="J11" s="13"/>
      <c r="K11" s="12"/>
      <c r="L11" s="13"/>
      <c r="M11" s="8"/>
      <c r="N11" s="2" t="s">
        <v>60</v>
      </c>
      <c r="O11" s="2" t="s">
        <v>164</v>
      </c>
      <c r="P11" s="2" t="s">
        <v>57</v>
      </c>
      <c r="Q11" s="2" t="s">
        <v>57</v>
      </c>
      <c r="R11" s="2" t="s">
        <v>56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50</v>
      </c>
      <c r="AW11" s="2" t="s">
        <v>165</v>
      </c>
      <c r="AX11" s="2" t="s">
        <v>50</v>
      </c>
      <c r="AY11" s="2" t="s">
        <v>50</v>
      </c>
    </row>
    <row r="12" spans="1:51" ht="30" customHeight="1">
      <c r="A12" s="8"/>
      <c r="B12" s="8"/>
      <c r="C12" s="8"/>
      <c r="D12" s="9"/>
      <c r="E12" s="12"/>
      <c r="F12" s="13"/>
      <c r="G12" s="12"/>
      <c r="H12" s="13"/>
      <c r="I12" s="12"/>
      <c r="J12" s="13"/>
      <c r="K12" s="12"/>
      <c r="L12" s="13"/>
      <c r="M12" s="8"/>
      <c r="N12" s="2" t="s">
        <v>60</v>
      </c>
      <c r="O12" s="2" t="s">
        <v>166</v>
      </c>
      <c r="P12" s="2" t="s">
        <v>57</v>
      </c>
      <c r="Q12" s="2" t="s">
        <v>57</v>
      </c>
      <c r="R12" s="2" t="s">
        <v>56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50</v>
      </c>
      <c r="AW12" s="2" t="s">
        <v>167</v>
      </c>
      <c r="AX12" s="2" t="s">
        <v>50</v>
      </c>
      <c r="AY12" s="2" t="s">
        <v>50</v>
      </c>
    </row>
    <row r="13" spans="1:51" ht="30" customHeight="1">
      <c r="A13" s="8"/>
      <c r="B13" s="8"/>
      <c r="C13" s="8"/>
      <c r="D13" s="9"/>
      <c r="E13" s="12"/>
      <c r="F13" s="13"/>
      <c r="G13" s="12"/>
      <c r="H13" s="13"/>
      <c r="I13" s="12"/>
      <c r="J13" s="13"/>
      <c r="K13" s="12"/>
      <c r="L13" s="13"/>
      <c r="M13" s="8"/>
      <c r="N13" s="2" t="s">
        <v>60</v>
      </c>
      <c r="O13" s="2" t="s">
        <v>168</v>
      </c>
      <c r="P13" s="2" t="s">
        <v>57</v>
      </c>
      <c r="Q13" s="2" t="s">
        <v>57</v>
      </c>
      <c r="R13" s="2" t="s">
        <v>56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50</v>
      </c>
      <c r="AW13" s="2" t="s">
        <v>169</v>
      </c>
      <c r="AX13" s="2" t="s">
        <v>50</v>
      </c>
      <c r="AY13" s="2" t="s">
        <v>50</v>
      </c>
    </row>
    <row r="14" spans="1:51" ht="30" customHeight="1">
      <c r="A14" s="8"/>
      <c r="B14" s="8"/>
      <c r="C14" s="8"/>
      <c r="D14" s="9"/>
      <c r="E14" s="12"/>
      <c r="F14" s="13"/>
      <c r="G14" s="12"/>
      <c r="H14" s="13"/>
      <c r="I14" s="12"/>
      <c r="J14" s="13"/>
      <c r="K14" s="12"/>
      <c r="L14" s="13"/>
      <c r="M14" s="8"/>
      <c r="N14" s="2" t="s">
        <v>60</v>
      </c>
      <c r="O14" s="2" t="s">
        <v>170</v>
      </c>
      <c r="P14" s="2" t="s">
        <v>57</v>
      </c>
      <c r="Q14" s="2" t="s">
        <v>57</v>
      </c>
      <c r="R14" s="2" t="s">
        <v>56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50</v>
      </c>
      <c r="AW14" s="2" t="s">
        <v>171</v>
      </c>
      <c r="AX14" s="2" t="s">
        <v>50</v>
      </c>
      <c r="AY14" s="2" t="s">
        <v>50</v>
      </c>
    </row>
    <row r="15" spans="1:51" ht="30" customHeight="1">
      <c r="A15" s="8"/>
      <c r="B15" s="8"/>
      <c r="C15" s="8"/>
      <c r="D15" s="9"/>
      <c r="E15" s="12"/>
      <c r="F15" s="13"/>
      <c r="G15" s="12"/>
      <c r="H15" s="13"/>
      <c r="I15" s="12"/>
      <c r="J15" s="13"/>
      <c r="K15" s="12"/>
      <c r="L15" s="13"/>
      <c r="M15" s="8"/>
      <c r="N15" s="2" t="s">
        <v>60</v>
      </c>
      <c r="O15" s="2" t="s">
        <v>172</v>
      </c>
      <c r="P15" s="2" t="s">
        <v>57</v>
      </c>
      <c r="Q15" s="2" t="s">
        <v>57</v>
      </c>
      <c r="R15" s="2" t="s">
        <v>56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50</v>
      </c>
      <c r="AW15" s="2" t="s">
        <v>173</v>
      </c>
      <c r="AX15" s="2" t="s">
        <v>50</v>
      </c>
      <c r="AY15" s="2" t="s">
        <v>50</v>
      </c>
    </row>
    <row r="16" spans="1:51" ht="30" customHeight="1">
      <c r="A16" s="8"/>
      <c r="B16" s="8"/>
      <c r="C16" s="8"/>
      <c r="D16" s="9"/>
      <c r="E16" s="12"/>
      <c r="F16" s="13"/>
      <c r="G16" s="12"/>
      <c r="H16" s="13"/>
      <c r="I16" s="12"/>
      <c r="J16" s="13"/>
      <c r="K16" s="12"/>
      <c r="L16" s="13"/>
      <c r="M16" s="8"/>
      <c r="N16" s="2" t="s">
        <v>60</v>
      </c>
      <c r="O16" s="2" t="s">
        <v>174</v>
      </c>
      <c r="P16" s="2" t="s">
        <v>57</v>
      </c>
      <c r="Q16" s="2" t="s">
        <v>57</v>
      </c>
      <c r="R16" s="2" t="s">
        <v>56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50</v>
      </c>
      <c r="AW16" s="2" t="s">
        <v>175</v>
      </c>
      <c r="AX16" s="2" t="s">
        <v>50</v>
      </c>
      <c r="AY16" s="2" t="s">
        <v>50</v>
      </c>
    </row>
    <row r="17" spans="1:51" ht="30" customHeight="1">
      <c r="A17" s="8"/>
      <c r="B17" s="8"/>
      <c r="C17" s="8"/>
      <c r="D17" s="9"/>
      <c r="E17" s="12"/>
      <c r="F17" s="13"/>
      <c r="G17" s="12"/>
      <c r="H17" s="13"/>
      <c r="I17" s="12"/>
      <c r="J17" s="13"/>
      <c r="K17" s="12"/>
      <c r="L17" s="13"/>
      <c r="M17" s="8"/>
      <c r="N17" s="2" t="s">
        <v>60</v>
      </c>
      <c r="O17" s="2" t="s">
        <v>176</v>
      </c>
      <c r="P17" s="2" t="s">
        <v>57</v>
      </c>
      <c r="Q17" s="2" t="s">
        <v>57</v>
      </c>
      <c r="R17" s="2" t="s">
        <v>56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2" t="s">
        <v>50</v>
      </c>
      <c r="AW17" s="2" t="s">
        <v>177</v>
      </c>
      <c r="AX17" s="2" t="s">
        <v>50</v>
      </c>
      <c r="AY17" s="2" t="s">
        <v>50</v>
      </c>
    </row>
    <row r="18" spans="1:51" ht="30" customHeight="1">
      <c r="A18" s="8"/>
      <c r="B18" s="8"/>
      <c r="C18" s="8"/>
      <c r="D18" s="9"/>
      <c r="E18" s="12"/>
      <c r="F18" s="13"/>
      <c r="G18" s="12"/>
      <c r="H18" s="13"/>
      <c r="I18" s="12"/>
      <c r="J18" s="13"/>
      <c r="K18" s="12"/>
      <c r="L18" s="13"/>
      <c r="M18" s="8"/>
      <c r="N18" s="2" t="s">
        <v>60</v>
      </c>
      <c r="O18" s="2" t="s">
        <v>178</v>
      </c>
      <c r="P18" s="2" t="s">
        <v>56</v>
      </c>
      <c r="Q18" s="2" t="s">
        <v>57</v>
      </c>
      <c r="R18" s="2" t="s">
        <v>57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50</v>
      </c>
      <c r="AW18" s="2" t="s">
        <v>179</v>
      </c>
      <c r="AX18" s="2" t="s">
        <v>50</v>
      </c>
      <c r="AY18" s="2" t="s">
        <v>50</v>
      </c>
    </row>
    <row r="19" spans="1:51" ht="30" customHeight="1">
      <c r="A19" s="8"/>
      <c r="B19" s="8"/>
      <c r="C19" s="8"/>
      <c r="D19" s="9"/>
      <c r="E19" s="12"/>
      <c r="F19" s="13"/>
      <c r="G19" s="12"/>
      <c r="H19" s="13"/>
      <c r="I19" s="12"/>
      <c r="J19" s="13"/>
      <c r="K19" s="12"/>
      <c r="L19" s="13"/>
      <c r="M19" s="8"/>
      <c r="N19" s="2" t="s">
        <v>79</v>
      </c>
      <c r="O19" s="2" t="s">
        <v>79</v>
      </c>
      <c r="P19" s="2" t="s">
        <v>50</v>
      </c>
      <c r="Q19" s="2" t="s">
        <v>50</v>
      </c>
      <c r="R19" s="2" t="s">
        <v>50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50</v>
      </c>
      <c r="AW19" s="2" t="s">
        <v>50</v>
      </c>
      <c r="AX19" s="2" t="s">
        <v>50</v>
      </c>
      <c r="AY19" s="2" t="s">
        <v>50</v>
      </c>
    </row>
    <row r="20" spans="1:51" ht="30" customHeight="1">
      <c r="A20" s="9"/>
      <c r="B20" s="9"/>
      <c r="C20" s="9"/>
      <c r="D20" s="9"/>
      <c r="E20" s="12"/>
      <c r="F20" s="13"/>
      <c r="G20" s="12"/>
      <c r="H20" s="13"/>
      <c r="I20" s="12"/>
      <c r="J20" s="13"/>
      <c r="K20" s="12"/>
      <c r="L20" s="13"/>
      <c r="M20" s="9"/>
    </row>
    <row r="21" spans="1:51" ht="30" customHeight="1">
      <c r="A21" s="153"/>
      <c r="B21" s="153"/>
      <c r="C21" s="153"/>
      <c r="D21" s="153"/>
      <c r="E21" s="154"/>
      <c r="F21" s="155"/>
      <c r="G21" s="154"/>
      <c r="H21" s="155"/>
      <c r="I21" s="154"/>
      <c r="J21" s="155"/>
      <c r="K21" s="154"/>
      <c r="L21" s="155"/>
      <c r="M21" s="153"/>
      <c r="N21" s="1" t="s">
        <v>63</v>
      </c>
    </row>
    <row r="22" spans="1:51" ht="30" customHeight="1">
      <c r="A22" s="8"/>
      <c r="B22" s="8"/>
      <c r="C22" s="8"/>
      <c r="D22" s="96"/>
      <c r="E22" s="12"/>
      <c r="F22" s="13"/>
      <c r="G22" s="12"/>
      <c r="H22" s="13"/>
      <c r="I22" s="12"/>
      <c r="J22" s="13"/>
      <c r="K22" s="12"/>
      <c r="L22" s="13"/>
      <c r="M22" s="8"/>
      <c r="N22" s="2" t="s">
        <v>63</v>
      </c>
      <c r="O22" s="2" t="s">
        <v>180</v>
      </c>
      <c r="P22" s="2" t="s">
        <v>57</v>
      </c>
      <c r="Q22" s="2" t="s">
        <v>57</v>
      </c>
      <c r="R22" s="2" t="s">
        <v>56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50</v>
      </c>
      <c r="AW22" s="2" t="s">
        <v>181</v>
      </c>
      <c r="AX22" s="2" t="s">
        <v>50</v>
      </c>
      <c r="AY22" s="2" t="s">
        <v>50</v>
      </c>
    </row>
    <row r="23" spans="1:51" ht="30" customHeight="1">
      <c r="A23" s="8"/>
      <c r="B23" s="8"/>
      <c r="C23" s="8"/>
      <c r="D23" s="96"/>
      <c r="E23" s="12"/>
      <c r="F23" s="98"/>
      <c r="G23" s="12"/>
      <c r="H23" s="98"/>
      <c r="I23" s="12"/>
      <c r="J23" s="98"/>
      <c r="K23" s="12"/>
      <c r="L23" s="13"/>
      <c r="M23" s="8"/>
      <c r="N23" s="2" t="s">
        <v>63</v>
      </c>
      <c r="O23" s="2" t="s">
        <v>182</v>
      </c>
      <c r="P23" s="2" t="s">
        <v>57</v>
      </c>
      <c r="Q23" s="2" t="s">
        <v>57</v>
      </c>
      <c r="R23" s="2" t="s">
        <v>56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50</v>
      </c>
      <c r="AW23" s="2" t="s">
        <v>183</v>
      </c>
      <c r="AX23" s="2" t="s">
        <v>50</v>
      </c>
      <c r="AY23" s="2" t="s">
        <v>50</v>
      </c>
    </row>
    <row r="24" spans="1:51" ht="30" customHeight="1">
      <c r="A24" s="8"/>
      <c r="B24" s="8"/>
      <c r="C24" s="8"/>
      <c r="D24" s="96"/>
      <c r="E24" s="12"/>
      <c r="F24" s="98"/>
      <c r="G24" s="12"/>
      <c r="H24" s="98"/>
      <c r="I24" s="12"/>
      <c r="J24" s="98"/>
      <c r="K24" s="12"/>
      <c r="L24" s="13"/>
      <c r="M24" s="8"/>
      <c r="N24" s="2" t="s">
        <v>63</v>
      </c>
      <c r="O24" s="2" t="s">
        <v>184</v>
      </c>
      <c r="P24" s="2" t="s">
        <v>57</v>
      </c>
      <c r="Q24" s="2" t="s">
        <v>57</v>
      </c>
      <c r="R24" s="2" t="s">
        <v>56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50</v>
      </c>
      <c r="AW24" s="2" t="s">
        <v>185</v>
      </c>
      <c r="AX24" s="2" t="s">
        <v>50</v>
      </c>
      <c r="AY24" s="2" t="s">
        <v>50</v>
      </c>
    </row>
    <row r="25" spans="1:51" ht="30" customHeight="1">
      <c r="A25" s="8"/>
      <c r="B25" s="8"/>
      <c r="C25" s="8"/>
      <c r="D25" s="96"/>
      <c r="E25" s="12"/>
      <c r="F25" s="98"/>
      <c r="G25" s="12"/>
      <c r="H25" s="98"/>
      <c r="I25" s="12"/>
      <c r="J25" s="98"/>
      <c r="K25" s="12"/>
      <c r="L25" s="13"/>
      <c r="M25" s="8"/>
      <c r="N25" s="2" t="s">
        <v>63</v>
      </c>
      <c r="O25" s="2" t="s">
        <v>186</v>
      </c>
      <c r="P25" s="2" t="s">
        <v>57</v>
      </c>
      <c r="Q25" s="2" t="s">
        <v>57</v>
      </c>
      <c r="R25" s="2" t="s">
        <v>56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50</v>
      </c>
      <c r="AW25" s="2" t="s">
        <v>187</v>
      </c>
      <c r="AX25" s="2" t="s">
        <v>50</v>
      </c>
      <c r="AY25" s="2" t="s">
        <v>50</v>
      </c>
    </row>
    <row r="26" spans="1:51" ht="30" customHeight="1">
      <c r="A26" s="8"/>
      <c r="B26" s="8"/>
      <c r="C26" s="8"/>
      <c r="D26" s="96"/>
      <c r="E26" s="12"/>
      <c r="F26" s="98"/>
      <c r="G26" s="12"/>
      <c r="H26" s="98"/>
      <c r="I26" s="12"/>
      <c r="J26" s="98"/>
      <c r="K26" s="12"/>
      <c r="L26" s="13"/>
      <c r="M26" s="8"/>
      <c r="N26" s="2" t="s">
        <v>63</v>
      </c>
      <c r="O26" s="2" t="s">
        <v>188</v>
      </c>
      <c r="P26" s="2" t="s">
        <v>57</v>
      </c>
      <c r="Q26" s="2" t="s">
        <v>57</v>
      </c>
      <c r="R26" s="2" t="s">
        <v>56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50</v>
      </c>
      <c r="AW26" s="2" t="s">
        <v>189</v>
      </c>
      <c r="AX26" s="2" t="s">
        <v>50</v>
      </c>
      <c r="AY26" s="2" t="s">
        <v>50</v>
      </c>
    </row>
    <row r="27" spans="1:51" ht="30" customHeight="1">
      <c r="A27" s="8"/>
      <c r="B27" s="8"/>
      <c r="C27" s="8"/>
      <c r="D27" s="96"/>
      <c r="E27" s="12"/>
      <c r="F27" s="98"/>
      <c r="G27" s="12"/>
      <c r="H27" s="98"/>
      <c r="I27" s="12"/>
      <c r="J27" s="98"/>
      <c r="K27" s="12"/>
      <c r="L27" s="13"/>
      <c r="M27" s="8"/>
      <c r="N27" s="2" t="s">
        <v>63</v>
      </c>
      <c r="O27" s="2" t="s">
        <v>190</v>
      </c>
      <c r="P27" s="2" t="s">
        <v>57</v>
      </c>
      <c r="Q27" s="2" t="s">
        <v>57</v>
      </c>
      <c r="R27" s="2" t="s">
        <v>56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50</v>
      </c>
      <c r="AW27" s="2" t="s">
        <v>191</v>
      </c>
      <c r="AX27" s="2" t="s">
        <v>50</v>
      </c>
      <c r="AY27" s="2" t="s">
        <v>50</v>
      </c>
    </row>
    <row r="28" spans="1:51" ht="30" customHeight="1">
      <c r="A28" s="8"/>
      <c r="B28" s="8"/>
      <c r="C28" s="8"/>
      <c r="D28" s="96"/>
      <c r="E28" s="12"/>
      <c r="F28" s="97"/>
      <c r="G28" s="97"/>
      <c r="H28" s="97"/>
      <c r="I28" s="97"/>
      <c r="J28" s="97"/>
      <c r="K28" s="97"/>
      <c r="L28" s="97"/>
      <c r="M28" s="8"/>
      <c r="N28" s="2" t="s">
        <v>63</v>
      </c>
      <c r="O28" s="2" t="s">
        <v>193</v>
      </c>
      <c r="P28" s="2" t="s">
        <v>57</v>
      </c>
      <c r="Q28" s="2" t="s">
        <v>57</v>
      </c>
      <c r="R28" s="2" t="s">
        <v>56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50</v>
      </c>
      <c r="AW28" s="2" t="s">
        <v>194</v>
      </c>
      <c r="AX28" s="2" t="s">
        <v>50</v>
      </c>
      <c r="AY28" s="2" t="s">
        <v>50</v>
      </c>
    </row>
    <row r="29" spans="1:51" ht="30" customHeight="1">
      <c r="A29" s="8"/>
      <c r="B29" s="8"/>
      <c r="C29" s="8"/>
      <c r="D29" s="9"/>
      <c r="E29" s="12"/>
      <c r="F29" s="13"/>
      <c r="G29" s="12"/>
      <c r="H29" s="13"/>
      <c r="I29" s="12"/>
      <c r="J29" s="13"/>
      <c r="K29" s="12"/>
      <c r="L29" s="13"/>
      <c r="M29" s="8"/>
      <c r="N29" s="2" t="s">
        <v>63</v>
      </c>
      <c r="O29" s="2" t="s">
        <v>195</v>
      </c>
      <c r="P29" s="2" t="s">
        <v>57</v>
      </c>
      <c r="Q29" s="2" t="s">
        <v>57</v>
      </c>
      <c r="R29" s="2" t="s">
        <v>56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50</v>
      </c>
      <c r="AW29" s="2" t="s">
        <v>196</v>
      </c>
      <c r="AX29" s="2" t="s">
        <v>50</v>
      </c>
      <c r="AY29" s="2" t="s">
        <v>50</v>
      </c>
    </row>
    <row r="30" spans="1:51" ht="30" customHeight="1">
      <c r="A30" s="153"/>
      <c r="B30" s="153"/>
      <c r="C30" s="153"/>
      <c r="D30" s="153"/>
      <c r="E30" s="154"/>
      <c r="F30" s="155"/>
      <c r="G30" s="154"/>
      <c r="H30" s="155"/>
      <c r="I30" s="154"/>
      <c r="J30" s="155"/>
      <c r="K30" s="154"/>
      <c r="L30" s="155"/>
      <c r="M30" s="153"/>
      <c r="N30" s="95" t="s">
        <v>238</v>
      </c>
    </row>
    <row r="31" spans="1:51" ht="30" customHeight="1">
      <c r="A31" s="8"/>
      <c r="B31" s="8"/>
      <c r="C31" s="8"/>
      <c r="D31" s="96"/>
      <c r="E31" s="97"/>
      <c r="F31" s="98"/>
      <c r="G31" s="97"/>
      <c r="H31" s="98"/>
      <c r="I31" s="97"/>
      <c r="J31" s="98"/>
      <c r="K31" s="97"/>
      <c r="L31" s="98"/>
      <c r="M31" s="8"/>
      <c r="N31" s="2" t="s">
        <v>238</v>
      </c>
      <c r="O31" s="2" t="s">
        <v>312</v>
      </c>
      <c r="P31" s="2" t="s">
        <v>57</v>
      </c>
      <c r="Q31" s="2" t="s">
        <v>57</v>
      </c>
      <c r="R31" s="2" t="s">
        <v>56</v>
      </c>
      <c r="S31" s="3"/>
      <c r="T31" s="3"/>
      <c r="U31" s="3"/>
      <c r="V31" s="3">
        <v>1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2" t="s">
        <v>50</v>
      </c>
      <c r="AW31" s="2" t="s">
        <v>313</v>
      </c>
      <c r="AX31" s="2" t="s">
        <v>50</v>
      </c>
      <c r="AY31" s="2" t="s">
        <v>50</v>
      </c>
    </row>
    <row r="32" spans="1:51" ht="30" customHeight="1">
      <c r="A32" s="8"/>
      <c r="B32" s="8"/>
      <c r="C32" s="8"/>
      <c r="D32" s="96"/>
      <c r="E32" s="97"/>
      <c r="F32" s="98"/>
      <c r="G32" s="97"/>
      <c r="H32" s="98"/>
      <c r="I32" s="97"/>
      <c r="J32" s="98"/>
      <c r="K32" s="97"/>
      <c r="L32" s="98"/>
      <c r="M32" s="8"/>
      <c r="N32" s="2" t="s">
        <v>238</v>
      </c>
      <c r="O32" s="2" t="s">
        <v>202</v>
      </c>
      <c r="P32" s="2" t="s">
        <v>57</v>
      </c>
      <c r="Q32" s="2" t="s">
        <v>57</v>
      </c>
      <c r="R32" s="2" t="s">
        <v>56</v>
      </c>
      <c r="S32" s="3"/>
      <c r="T32" s="3"/>
      <c r="U32" s="3"/>
      <c r="V32" s="3">
        <v>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50</v>
      </c>
      <c r="AW32" s="2" t="s">
        <v>314</v>
      </c>
      <c r="AX32" s="2" t="s">
        <v>50</v>
      </c>
      <c r="AY32" s="2" t="s">
        <v>50</v>
      </c>
    </row>
    <row r="33" spans="1:51" ht="30" customHeight="1">
      <c r="A33" s="8"/>
      <c r="B33" s="8"/>
      <c r="C33" s="8"/>
      <c r="D33" s="96"/>
      <c r="E33" s="97"/>
      <c r="F33" s="98"/>
      <c r="G33" s="97"/>
      <c r="H33" s="98"/>
      <c r="I33" s="97"/>
      <c r="J33" s="98"/>
      <c r="K33" s="97"/>
      <c r="L33" s="98"/>
      <c r="M33" s="8"/>
      <c r="N33" s="2" t="s">
        <v>238</v>
      </c>
      <c r="O33" s="2" t="s">
        <v>159</v>
      </c>
      <c r="P33" s="2" t="s">
        <v>57</v>
      </c>
      <c r="Q33" s="2" t="s">
        <v>57</v>
      </c>
      <c r="R33" s="2" t="s">
        <v>57</v>
      </c>
      <c r="S33" s="3">
        <v>1</v>
      </c>
      <c r="T33" s="3">
        <v>2</v>
      </c>
      <c r="U33" s="3">
        <v>0.02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50</v>
      </c>
      <c r="AW33" s="2" t="s">
        <v>315</v>
      </c>
      <c r="AX33" s="2" t="s">
        <v>50</v>
      </c>
      <c r="AY33" s="2" t="s">
        <v>50</v>
      </c>
    </row>
    <row r="34" spans="1:51" ht="30" customHeight="1">
      <c r="A34" s="8"/>
      <c r="B34" s="8"/>
      <c r="C34" s="8"/>
      <c r="D34" s="96"/>
      <c r="E34" s="97"/>
      <c r="F34" s="97"/>
      <c r="G34" s="97"/>
      <c r="H34" s="97"/>
      <c r="I34" s="97"/>
      <c r="J34" s="97"/>
      <c r="K34" s="97"/>
      <c r="L34" s="97"/>
      <c r="M34" s="8"/>
      <c r="N34" s="2" t="s">
        <v>79</v>
      </c>
      <c r="O34" s="2" t="s">
        <v>79</v>
      </c>
      <c r="P34" s="2" t="s">
        <v>50</v>
      </c>
      <c r="Q34" s="2" t="s">
        <v>50</v>
      </c>
      <c r="R34" s="2" t="s">
        <v>50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50</v>
      </c>
      <c r="AW34" s="2" t="s">
        <v>50</v>
      </c>
      <c r="AX34" s="2" t="s">
        <v>50</v>
      </c>
      <c r="AY34" s="2" t="s">
        <v>50</v>
      </c>
    </row>
    <row r="35" spans="1:51" ht="30" customHeight="1">
      <c r="A35" s="8"/>
      <c r="B35" s="8"/>
      <c r="C35" s="8"/>
      <c r="D35" s="9"/>
      <c r="E35" s="12"/>
      <c r="F35" s="13"/>
      <c r="G35" s="12"/>
      <c r="H35" s="13"/>
      <c r="I35" s="12"/>
      <c r="J35" s="13"/>
      <c r="K35" s="12"/>
      <c r="L35" s="13"/>
      <c r="M35" s="8"/>
      <c r="N35" s="2" t="s">
        <v>66</v>
      </c>
      <c r="O35" s="2" t="s">
        <v>198</v>
      </c>
      <c r="P35" s="2" t="s">
        <v>57</v>
      </c>
      <c r="Q35" s="2" t="s">
        <v>57</v>
      </c>
      <c r="R35" s="2" t="s">
        <v>56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50</v>
      </c>
      <c r="AW35" s="2" t="s">
        <v>199</v>
      </c>
      <c r="AX35" s="2" t="s">
        <v>50</v>
      </c>
      <c r="AY35" s="2" t="s">
        <v>50</v>
      </c>
    </row>
    <row r="36" spans="1:51" ht="30" customHeight="1">
      <c r="A36" s="153"/>
      <c r="B36" s="153"/>
      <c r="C36" s="153"/>
      <c r="D36" s="153"/>
      <c r="E36" s="154"/>
      <c r="F36" s="155"/>
      <c r="G36" s="154"/>
      <c r="H36" s="155"/>
      <c r="I36" s="154"/>
      <c r="J36" s="155"/>
      <c r="K36" s="154"/>
      <c r="L36" s="155"/>
      <c r="M36" s="153"/>
      <c r="N36" s="2" t="s">
        <v>66</v>
      </c>
      <c r="O36" s="2" t="s">
        <v>200</v>
      </c>
      <c r="P36" s="2" t="s">
        <v>57</v>
      </c>
      <c r="Q36" s="2" t="s">
        <v>57</v>
      </c>
      <c r="R36" s="2" t="s">
        <v>56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50</v>
      </c>
      <c r="AW36" s="2" t="s">
        <v>201</v>
      </c>
      <c r="AX36" s="2" t="s">
        <v>50</v>
      </c>
      <c r="AY36" s="2" t="s">
        <v>50</v>
      </c>
    </row>
    <row r="37" spans="1:51" ht="30" customHeight="1">
      <c r="A37" s="8"/>
      <c r="B37" s="8"/>
      <c r="C37" s="8"/>
      <c r="D37" s="96"/>
      <c r="E37" s="97"/>
      <c r="F37" s="98"/>
      <c r="G37" s="97"/>
      <c r="H37" s="98"/>
      <c r="I37" s="97"/>
      <c r="J37" s="98"/>
      <c r="K37" s="97"/>
      <c r="L37" s="98"/>
      <c r="M37" s="8"/>
      <c r="N37" s="2" t="s">
        <v>66</v>
      </c>
      <c r="O37" s="2" t="s">
        <v>202</v>
      </c>
      <c r="P37" s="2" t="s">
        <v>57</v>
      </c>
      <c r="Q37" s="2" t="s">
        <v>57</v>
      </c>
      <c r="R37" s="2" t="s">
        <v>56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50</v>
      </c>
      <c r="AW37" s="2" t="s">
        <v>203</v>
      </c>
      <c r="AX37" s="2" t="s">
        <v>50</v>
      </c>
      <c r="AY37" s="2" t="s">
        <v>50</v>
      </c>
    </row>
    <row r="38" spans="1:51" ht="30" customHeight="1">
      <c r="A38" s="8"/>
      <c r="B38" s="8"/>
      <c r="C38" s="8"/>
      <c r="D38" s="96"/>
      <c r="E38" s="97"/>
      <c r="F38" s="98"/>
      <c r="G38" s="97"/>
      <c r="H38" s="98"/>
      <c r="I38" s="97"/>
      <c r="J38" s="98"/>
      <c r="K38" s="97"/>
      <c r="L38" s="98"/>
      <c r="M38" s="8"/>
      <c r="N38" s="2" t="s">
        <v>79</v>
      </c>
      <c r="O38" s="2" t="s">
        <v>79</v>
      </c>
      <c r="P38" s="2" t="s">
        <v>50</v>
      </c>
      <c r="Q38" s="2" t="s">
        <v>50</v>
      </c>
      <c r="R38" s="2" t="s">
        <v>50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50</v>
      </c>
      <c r="AW38" s="2" t="s">
        <v>50</v>
      </c>
      <c r="AX38" s="2" t="s">
        <v>50</v>
      </c>
      <c r="AY38" s="2" t="s">
        <v>50</v>
      </c>
    </row>
    <row r="39" spans="1:51" ht="30" customHeight="1">
      <c r="A39" s="8"/>
      <c r="B39" s="8"/>
      <c r="C39" s="8"/>
      <c r="D39" s="96"/>
      <c r="E39" s="97"/>
      <c r="F39" s="98"/>
      <c r="G39" s="97"/>
      <c r="H39" s="98"/>
      <c r="I39" s="97"/>
      <c r="J39" s="98"/>
      <c r="K39" s="97"/>
      <c r="L39" s="98"/>
      <c r="M39" s="8"/>
    </row>
    <row r="40" spans="1:51" ht="30" customHeight="1">
      <c r="A40" s="8"/>
      <c r="B40" s="8"/>
      <c r="C40" s="8"/>
      <c r="D40" s="96"/>
      <c r="E40" s="97"/>
      <c r="F40" s="97"/>
      <c r="G40" s="97"/>
      <c r="H40" s="97"/>
      <c r="I40" s="97"/>
      <c r="J40" s="97"/>
      <c r="K40" s="97"/>
      <c r="L40" s="97"/>
      <c r="M40" s="8"/>
      <c r="N40" s="1" t="s">
        <v>68</v>
      </c>
    </row>
    <row r="41" spans="1:51" ht="30" customHeight="1">
      <c r="A41" s="96"/>
      <c r="B41" s="96"/>
      <c r="C41" s="96"/>
      <c r="D41" s="96"/>
      <c r="E41" s="97"/>
      <c r="F41" s="98"/>
      <c r="G41" s="97"/>
      <c r="H41" s="98"/>
      <c r="I41" s="97"/>
      <c r="J41" s="98"/>
      <c r="K41" s="97"/>
      <c r="L41" s="98"/>
      <c r="M41" s="96"/>
      <c r="N41" s="2" t="s">
        <v>68</v>
      </c>
      <c r="O41" s="2" t="s">
        <v>204</v>
      </c>
      <c r="P41" s="2" t="s">
        <v>57</v>
      </c>
      <c r="Q41" s="2" t="s">
        <v>57</v>
      </c>
      <c r="R41" s="2" t="s">
        <v>56</v>
      </c>
      <c r="S41" s="3"/>
      <c r="T41" s="3"/>
      <c r="U41" s="3"/>
      <c r="V41" s="3">
        <v>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50</v>
      </c>
      <c r="AW41" s="2" t="s">
        <v>205</v>
      </c>
      <c r="AX41" s="2" t="s">
        <v>50</v>
      </c>
      <c r="AY41" s="2" t="s">
        <v>50</v>
      </c>
    </row>
    <row r="42" spans="1:51" ht="30" customHeight="1">
      <c r="A42" s="153"/>
      <c r="B42" s="153"/>
      <c r="C42" s="153"/>
      <c r="D42" s="153"/>
      <c r="E42" s="154"/>
      <c r="F42" s="155"/>
      <c r="G42" s="154"/>
      <c r="H42" s="155"/>
      <c r="I42" s="154"/>
      <c r="J42" s="155"/>
      <c r="K42" s="154"/>
      <c r="L42" s="155"/>
      <c r="M42" s="153"/>
      <c r="N42" s="2" t="s">
        <v>68</v>
      </c>
      <c r="O42" s="2" t="s">
        <v>159</v>
      </c>
      <c r="P42" s="2" t="s">
        <v>57</v>
      </c>
      <c r="Q42" s="2" t="s">
        <v>57</v>
      </c>
      <c r="R42" s="2" t="s">
        <v>57</v>
      </c>
      <c r="S42" s="3">
        <v>0</v>
      </c>
      <c r="T42" s="3">
        <v>0</v>
      </c>
      <c r="U42" s="3">
        <v>0.05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50</v>
      </c>
      <c r="AW42" s="2" t="s">
        <v>206</v>
      </c>
      <c r="AX42" s="2" t="s">
        <v>50</v>
      </c>
      <c r="AY42" s="2" t="s">
        <v>50</v>
      </c>
    </row>
    <row r="43" spans="1:51" ht="30" customHeight="1">
      <c r="A43" s="99"/>
      <c r="B43" s="99"/>
      <c r="C43" s="8"/>
      <c r="D43" s="96"/>
      <c r="E43" s="97"/>
      <c r="F43" s="98"/>
      <c r="G43" s="97"/>
      <c r="H43" s="98"/>
      <c r="I43" s="97"/>
      <c r="J43" s="98"/>
      <c r="K43" s="97"/>
      <c r="L43" s="98"/>
      <c r="M43" s="8"/>
      <c r="N43" s="2" t="s">
        <v>68</v>
      </c>
      <c r="O43" s="2" t="s">
        <v>207</v>
      </c>
      <c r="P43" s="2" t="s">
        <v>56</v>
      </c>
      <c r="Q43" s="2" t="s">
        <v>57</v>
      </c>
      <c r="R43" s="2" t="s">
        <v>57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50</v>
      </c>
      <c r="AW43" s="2" t="s">
        <v>208</v>
      </c>
      <c r="AX43" s="2" t="s">
        <v>50</v>
      </c>
      <c r="AY43" s="2" t="s">
        <v>50</v>
      </c>
    </row>
    <row r="44" spans="1:51" ht="30" customHeight="1">
      <c r="A44" s="8"/>
      <c r="B44" s="8"/>
      <c r="C44" s="8"/>
      <c r="D44" s="96"/>
      <c r="E44" s="97"/>
      <c r="F44" s="98"/>
      <c r="G44" s="97"/>
      <c r="H44" s="98"/>
      <c r="I44" s="97"/>
      <c r="J44" s="98"/>
      <c r="K44" s="97"/>
      <c r="L44" s="98"/>
      <c r="M44" s="8"/>
      <c r="N44" s="2" t="s">
        <v>79</v>
      </c>
      <c r="O44" s="2" t="s">
        <v>79</v>
      </c>
      <c r="P44" s="2" t="s">
        <v>50</v>
      </c>
      <c r="Q44" s="2" t="s">
        <v>50</v>
      </c>
      <c r="R44" s="2" t="s">
        <v>50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50</v>
      </c>
      <c r="AW44" s="2" t="s">
        <v>50</v>
      </c>
      <c r="AX44" s="2" t="s">
        <v>50</v>
      </c>
      <c r="AY44" s="2" t="s">
        <v>50</v>
      </c>
    </row>
    <row r="45" spans="1:51" ht="30" customHeight="1">
      <c r="A45" s="8"/>
      <c r="B45" s="8"/>
      <c r="C45" s="8"/>
      <c r="D45" s="96"/>
      <c r="E45" s="97"/>
      <c r="F45" s="98"/>
      <c r="G45" s="97"/>
      <c r="H45" s="98"/>
      <c r="I45" s="97"/>
      <c r="J45" s="98"/>
      <c r="K45" s="97"/>
      <c r="L45" s="98"/>
      <c r="M45" s="8"/>
    </row>
    <row r="46" spans="1:51" ht="30" customHeight="1">
      <c r="A46" s="8"/>
      <c r="B46" s="8"/>
      <c r="C46" s="8"/>
      <c r="D46" s="96"/>
      <c r="E46" s="97"/>
      <c r="F46" s="98"/>
      <c r="G46" s="97"/>
      <c r="H46" s="98"/>
      <c r="I46" s="97"/>
      <c r="J46" s="98"/>
      <c r="K46" s="97"/>
      <c r="L46" s="98"/>
      <c r="M46" s="8"/>
    </row>
    <row r="47" spans="1:51" ht="30" customHeight="1">
      <c r="A47" s="8"/>
      <c r="B47" s="8"/>
      <c r="C47" s="8"/>
      <c r="D47" s="96"/>
      <c r="E47" s="97"/>
      <c r="F47" s="98"/>
      <c r="G47" s="97"/>
      <c r="H47" s="98"/>
      <c r="I47" s="97"/>
      <c r="J47" s="98"/>
      <c r="K47" s="97"/>
      <c r="L47" s="98"/>
      <c r="M47" s="8"/>
    </row>
    <row r="48" spans="1:51" ht="30" customHeight="1">
      <c r="A48" s="8"/>
      <c r="B48" s="8"/>
      <c r="C48" s="8"/>
      <c r="D48" s="96"/>
      <c r="E48" s="97"/>
      <c r="F48" s="97"/>
      <c r="G48" s="97"/>
      <c r="H48" s="97"/>
      <c r="I48" s="97"/>
      <c r="J48" s="97"/>
      <c r="K48" s="97"/>
      <c r="L48" s="97"/>
      <c r="M48" s="8"/>
      <c r="N48" s="1" t="s">
        <v>70</v>
      </c>
    </row>
    <row r="49" spans="1:51" ht="30" customHeight="1">
      <c r="A49" s="96"/>
      <c r="B49" s="96"/>
      <c r="C49" s="96"/>
      <c r="D49" s="96"/>
      <c r="E49" s="97"/>
      <c r="F49" s="98"/>
      <c r="G49" s="97"/>
      <c r="H49" s="98"/>
      <c r="I49" s="97"/>
      <c r="J49" s="98"/>
      <c r="K49" s="97"/>
      <c r="L49" s="98"/>
      <c r="M49" s="96"/>
      <c r="N49" s="2" t="s">
        <v>70</v>
      </c>
      <c r="O49" s="2" t="s">
        <v>202</v>
      </c>
      <c r="P49" s="2" t="s">
        <v>57</v>
      </c>
      <c r="Q49" s="2" t="s">
        <v>57</v>
      </c>
      <c r="R49" s="2" t="s">
        <v>56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50</v>
      </c>
      <c r="AW49" s="2" t="s">
        <v>209</v>
      </c>
      <c r="AX49" s="2" t="s">
        <v>50</v>
      </c>
      <c r="AY49" s="2" t="s">
        <v>50</v>
      </c>
    </row>
    <row r="50" spans="1:51" ht="30" customHeight="1">
      <c r="A50" s="153"/>
      <c r="B50" s="153"/>
      <c r="C50" s="153"/>
      <c r="D50" s="153"/>
      <c r="E50" s="154"/>
      <c r="F50" s="155"/>
      <c r="G50" s="154"/>
      <c r="H50" s="155"/>
      <c r="I50" s="154"/>
      <c r="J50" s="155"/>
      <c r="K50" s="154"/>
      <c r="L50" s="155"/>
      <c r="M50" s="153"/>
      <c r="N50" s="2" t="s">
        <v>79</v>
      </c>
      <c r="O50" s="2" t="s">
        <v>79</v>
      </c>
      <c r="P50" s="2" t="s">
        <v>50</v>
      </c>
      <c r="Q50" s="2" t="s">
        <v>50</v>
      </c>
      <c r="R50" s="2" t="s">
        <v>50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50</v>
      </c>
      <c r="AW50" s="2" t="s">
        <v>50</v>
      </c>
      <c r="AX50" s="2" t="s">
        <v>50</v>
      </c>
      <c r="AY50" s="2" t="s">
        <v>50</v>
      </c>
    </row>
    <row r="51" spans="1:51" ht="30" customHeight="1">
      <c r="A51" s="99"/>
      <c r="B51" s="99"/>
      <c r="C51" s="8"/>
      <c r="D51" s="96"/>
      <c r="E51" s="97"/>
      <c r="F51" s="98"/>
      <c r="G51" s="97"/>
      <c r="H51" s="98"/>
      <c r="I51" s="97"/>
      <c r="J51" s="98"/>
      <c r="K51" s="97"/>
      <c r="L51" s="98"/>
      <c r="M51" s="8"/>
    </row>
    <row r="52" spans="1:51" ht="30" customHeight="1">
      <c r="A52" s="8"/>
      <c r="B52" s="8"/>
      <c r="C52" s="8"/>
      <c r="D52" s="96"/>
      <c r="E52" s="97"/>
      <c r="F52" s="98"/>
      <c r="G52" s="97"/>
      <c r="H52" s="98"/>
      <c r="I52" s="97"/>
      <c r="J52" s="98"/>
      <c r="K52" s="97"/>
      <c r="L52" s="98"/>
      <c r="M52" s="8"/>
      <c r="N52" s="1" t="s">
        <v>73</v>
      </c>
    </row>
    <row r="53" spans="1:51" ht="30" customHeight="1">
      <c r="A53" s="8"/>
      <c r="B53" s="8"/>
      <c r="C53" s="8"/>
      <c r="D53" s="96"/>
      <c r="E53" s="97"/>
      <c r="F53" s="98"/>
      <c r="G53" s="97"/>
      <c r="H53" s="98"/>
      <c r="I53" s="97"/>
      <c r="J53" s="98"/>
      <c r="K53" s="97"/>
      <c r="L53" s="98"/>
      <c r="M53" s="8"/>
      <c r="N53" s="2" t="s">
        <v>73</v>
      </c>
      <c r="O53" s="2" t="s">
        <v>210</v>
      </c>
      <c r="P53" s="2" t="s">
        <v>56</v>
      </c>
      <c r="Q53" s="2" t="s">
        <v>57</v>
      </c>
      <c r="R53" s="2" t="s">
        <v>57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50</v>
      </c>
      <c r="AW53" s="2" t="s">
        <v>211</v>
      </c>
      <c r="AX53" s="2" t="s">
        <v>50</v>
      </c>
      <c r="AY53" s="2" t="s">
        <v>50</v>
      </c>
    </row>
    <row r="54" spans="1:51" ht="30" customHeight="1">
      <c r="A54" s="8"/>
      <c r="B54" s="8"/>
      <c r="C54" s="8"/>
      <c r="D54" s="96"/>
      <c r="E54" s="97"/>
      <c r="F54" s="98"/>
      <c r="G54" s="97"/>
      <c r="H54" s="98"/>
      <c r="I54" s="97"/>
      <c r="J54" s="98"/>
      <c r="K54" s="97"/>
      <c r="L54" s="98"/>
      <c r="M54" s="8"/>
      <c r="N54" s="2" t="s">
        <v>73</v>
      </c>
      <c r="O54" s="2" t="s">
        <v>212</v>
      </c>
      <c r="P54" s="2" t="s">
        <v>56</v>
      </c>
      <c r="Q54" s="2" t="s">
        <v>57</v>
      </c>
      <c r="R54" s="2" t="s">
        <v>57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50</v>
      </c>
      <c r="AW54" s="2" t="s">
        <v>213</v>
      </c>
      <c r="AX54" s="2" t="s">
        <v>50</v>
      </c>
      <c r="AY54" s="2" t="s">
        <v>50</v>
      </c>
    </row>
    <row r="55" spans="1:51" ht="30" customHeight="1">
      <c r="A55" s="8"/>
      <c r="B55" s="8"/>
      <c r="C55" s="8"/>
      <c r="D55" s="96"/>
      <c r="E55" s="97"/>
      <c r="F55" s="98"/>
      <c r="G55" s="97"/>
      <c r="H55" s="98"/>
      <c r="I55" s="97"/>
      <c r="J55" s="98"/>
      <c r="K55" s="97"/>
      <c r="L55" s="98"/>
      <c r="M55" s="8"/>
      <c r="N55" s="2" t="s">
        <v>79</v>
      </c>
      <c r="O55" s="2" t="s">
        <v>79</v>
      </c>
      <c r="P55" s="2" t="s">
        <v>50</v>
      </c>
      <c r="Q55" s="2" t="s">
        <v>50</v>
      </c>
      <c r="R55" s="2" t="s">
        <v>50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50</v>
      </c>
      <c r="AW55" s="2" t="s">
        <v>50</v>
      </c>
      <c r="AX55" s="2" t="s">
        <v>50</v>
      </c>
      <c r="AY55" s="2" t="s">
        <v>50</v>
      </c>
    </row>
    <row r="56" spans="1:51" ht="30" customHeight="1">
      <c r="A56" s="8"/>
      <c r="B56" s="8"/>
      <c r="C56" s="8"/>
      <c r="D56" s="96"/>
      <c r="E56" s="97"/>
      <c r="F56" s="97"/>
      <c r="G56" s="97"/>
      <c r="H56" s="97"/>
      <c r="I56" s="97"/>
      <c r="J56" s="97"/>
      <c r="K56" s="97"/>
      <c r="L56" s="97"/>
      <c r="M56" s="8"/>
    </row>
    <row r="57" spans="1:51" ht="30" customHeight="1">
      <c r="A57" s="96"/>
      <c r="B57" s="96"/>
      <c r="C57" s="96"/>
      <c r="D57" s="96"/>
      <c r="E57" s="97"/>
      <c r="F57" s="98"/>
      <c r="G57" s="97"/>
      <c r="H57" s="98"/>
      <c r="I57" s="97"/>
      <c r="J57" s="98"/>
      <c r="K57" s="97"/>
      <c r="L57" s="98"/>
      <c r="M57" s="96"/>
      <c r="N57" s="1" t="s">
        <v>76</v>
      </c>
    </row>
    <row r="58" spans="1:51" ht="30" customHeight="1">
      <c r="A58" s="153"/>
      <c r="B58" s="153"/>
      <c r="C58" s="153"/>
      <c r="D58" s="153"/>
      <c r="E58" s="154"/>
      <c r="F58" s="155"/>
      <c r="G58" s="154"/>
      <c r="H58" s="155"/>
      <c r="I58" s="154"/>
      <c r="J58" s="155"/>
      <c r="K58" s="154"/>
      <c r="L58" s="155"/>
      <c r="M58" s="153"/>
      <c r="N58" s="2" t="s">
        <v>76</v>
      </c>
      <c r="O58" s="2" t="s">
        <v>202</v>
      </c>
      <c r="P58" s="2" t="s">
        <v>57</v>
      </c>
      <c r="Q58" s="2" t="s">
        <v>57</v>
      </c>
      <c r="R58" s="2" t="s">
        <v>56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50</v>
      </c>
      <c r="AW58" s="2" t="s">
        <v>214</v>
      </c>
      <c r="AX58" s="2" t="s">
        <v>50</v>
      </c>
      <c r="AY58" s="2" t="s">
        <v>50</v>
      </c>
    </row>
    <row r="59" spans="1:51" ht="30" customHeight="1">
      <c r="A59" s="8"/>
      <c r="B59" s="8"/>
      <c r="C59" s="8"/>
      <c r="D59" s="96"/>
      <c r="E59" s="97"/>
      <c r="F59" s="98"/>
      <c r="G59" s="97"/>
      <c r="H59" s="98"/>
      <c r="I59" s="97"/>
      <c r="J59" s="98"/>
      <c r="K59" s="97"/>
      <c r="L59" s="98"/>
      <c r="M59" s="8"/>
      <c r="N59" s="2" t="s">
        <v>79</v>
      </c>
      <c r="O59" s="2" t="s">
        <v>79</v>
      </c>
      <c r="P59" s="2" t="s">
        <v>50</v>
      </c>
      <c r="Q59" s="2" t="s">
        <v>50</v>
      </c>
      <c r="R59" s="2" t="s">
        <v>50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50</v>
      </c>
      <c r="AW59" s="2" t="s">
        <v>50</v>
      </c>
      <c r="AX59" s="2" t="s">
        <v>50</v>
      </c>
      <c r="AY59" s="2" t="s">
        <v>50</v>
      </c>
    </row>
    <row r="60" spans="1:51" ht="30" customHeight="1">
      <c r="A60" s="8"/>
      <c r="B60" s="8"/>
      <c r="C60" s="8"/>
      <c r="D60" s="96"/>
      <c r="E60" s="97"/>
      <c r="F60" s="98"/>
      <c r="G60" s="97"/>
      <c r="H60" s="98"/>
      <c r="I60" s="97"/>
      <c r="J60" s="98"/>
      <c r="K60" s="97"/>
      <c r="L60" s="98"/>
      <c r="M60" s="8"/>
    </row>
    <row r="61" spans="1:51" ht="30" customHeight="1">
      <c r="A61" s="8"/>
      <c r="B61" s="8"/>
      <c r="C61" s="8"/>
      <c r="D61" s="96"/>
      <c r="E61" s="97"/>
      <c r="F61" s="98"/>
      <c r="G61" s="98"/>
      <c r="H61" s="98"/>
      <c r="I61" s="98"/>
      <c r="J61" s="98"/>
      <c r="K61" s="98"/>
      <c r="L61" s="98"/>
      <c r="M61" s="8"/>
      <c r="N61" s="1" t="s">
        <v>84</v>
      </c>
    </row>
    <row r="62" spans="1:51" ht="30" customHeight="1">
      <c r="A62" s="96"/>
      <c r="B62" s="96"/>
      <c r="C62" s="96"/>
      <c r="D62" s="96"/>
      <c r="E62" s="97"/>
      <c r="F62" s="98"/>
      <c r="G62" s="97"/>
      <c r="H62" s="98"/>
      <c r="I62" s="97"/>
      <c r="J62" s="98"/>
      <c r="K62" s="97"/>
      <c r="L62" s="98"/>
      <c r="M62" s="96"/>
      <c r="N62" s="2" t="s">
        <v>84</v>
      </c>
      <c r="O62" s="2" t="s">
        <v>215</v>
      </c>
      <c r="P62" s="2" t="s">
        <v>57</v>
      </c>
      <c r="Q62" s="2" t="s">
        <v>56</v>
      </c>
      <c r="R62" s="2" t="s">
        <v>57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50</v>
      </c>
      <c r="AW62" s="2" t="s">
        <v>216</v>
      </c>
      <c r="AX62" s="2" t="s">
        <v>50</v>
      </c>
      <c r="AY62" s="2" t="s">
        <v>50</v>
      </c>
    </row>
    <row r="63" spans="1:51" ht="30" customHeight="1">
      <c r="A63" s="156"/>
      <c r="B63" s="156"/>
      <c r="C63" s="156"/>
      <c r="D63" s="156"/>
      <c r="E63" s="157"/>
      <c r="F63" s="158"/>
      <c r="G63" s="157"/>
      <c r="H63" s="158"/>
      <c r="I63" s="157"/>
      <c r="J63" s="158"/>
      <c r="K63" s="157"/>
      <c r="L63" s="158"/>
      <c r="M63" s="156"/>
      <c r="N63" s="2" t="s">
        <v>79</v>
      </c>
      <c r="O63" s="2" t="s">
        <v>79</v>
      </c>
      <c r="P63" s="2" t="s">
        <v>50</v>
      </c>
      <c r="Q63" s="2" t="s">
        <v>50</v>
      </c>
      <c r="R63" s="2" t="s">
        <v>50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50</v>
      </c>
      <c r="AW63" s="2" t="s">
        <v>50</v>
      </c>
      <c r="AX63" s="2" t="s">
        <v>50</v>
      </c>
      <c r="AY63" s="2" t="s">
        <v>50</v>
      </c>
    </row>
    <row r="64" spans="1:51" ht="30" customHeight="1">
      <c r="A64" s="100"/>
      <c r="B64" s="100"/>
      <c r="C64" s="100"/>
      <c r="D64" s="101"/>
      <c r="E64" s="97"/>
      <c r="F64" s="98"/>
      <c r="G64" s="97"/>
      <c r="H64" s="98"/>
      <c r="I64" s="97"/>
      <c r="J64" s="98"/>
      <c r="K64" s="97"/>
      <c r="L64" s="98"/>
      <c r="M64" s="100"/>
    </row>
    <row r="65" spans="1:51" ht="30" customHeight="1">
      <c r="A65" s="100"/>
      <c r="B65" s="100"/>
      <c r="C65" s="100"/>
      <c r="D65" s="101"/>
      <c r="E65" s="97"/>
      <c r="F65" s="98"/>
      <c r="G65" s="97"/>
      <c r="H65" s="98"/>
      <c r="I65" s="97"/>
      <c r="J65" s="98"/>
      <c r="K65" s="97"/>
      <c r="L65" s="98"/>
      <c r="M65" s="100"/>
      <c r="N65" s="1" t="s">
        <v>86</v>
      </c>
    </row>
    <row r="66" spans="1:51" ht="30" customHeight="1">
      <c r="A66" s="100"/>
      <c r="B66" s="100"/>
      <c r="C66" s="100"/>
      <c r="D66" s="101"/>
      <c r="E66" s="97"/>
      <c r="F66" s="98"/>
      <c r="G66" s="97"/>
      <c r="H66" s="98"/>
      <c r="I66" s="97"/>
      <c r="J66" s="98"/>
      <c r="K66" s="97"/>
      <c r="L66" s="98"/>
      <c r="M66" s="100"/>
      <c r="N66" s="2" t="s">
        <v>86</v>
      </c>
      <c r="O66" s="2" t="s">
        <v>217</v>
      </c>
      <c r="P66" s="2" t="s">
        <v>57</v>
      </c>
      <c r="Q66" s="2" t="s">
        <v>56</v>
      </c>
      <c r="R66" s="2" t="s">
        <v>57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50</v>
      </c>
      <c r="AW66" s="2" t="s">
        <v>218</v>
      </c>
      <c r="AX66" s="2" t="s">
        <v>50</v>
      </c>
      <c r="AY66" s="2" t="s">
        <v>50</v>
      </c>
    </row>
    <row r="67" spans="1:51" ht="30" customHeight="1">
      <c r="A67" s="102"/>
      <c r="B67" s="102"/>
      <c r="C67" s="102"/>
      <c r="D67" s="103"/>
      <c r="E67" s="97"/>
      <c r="F67" s="98"/>
      <c r="G67" s="97"/>
      <c r="H67" s="98"/>
      <c r="I67" s="97"/>
      <c r="J67" s="98"/>
      <c r="K67" s="97"/>
      <c r="L67" s="98"/>
      <c r="M67" s="102"/>
      <c r="N67" s="2" t="s">
        <v>79</v>
      </c>
      <c r="O67" s="2" t="s">
        <v>79</v>
      </c>
      <c r="P67" s="2" t="s">
        <v>50</v>
      </c>
      <c r="Q67" s="2" t="s">
        <v>50</v>
      </c>
      <c r="R67" s="2" t="s">
        <v>50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50</v>
      </c>
      <c r="AW67" s="2" t="s">
        <v>50</v>
      </c>
      <c r="AX67" s="2" t="s">
        <v>50</v>
      </c>
      <c r="AY67" s="2" t="s">
        <v>50</v>
      </c>
    </row>
    <row r="68" spans="1:51" ht="30" customHeight="1">
      <c r="A68" s="102"/>
      <c r="B68" s="102"/>
      <c r="C68" s="102"/>
      <c r="D68" s="103"/>
      <c r="E68" s="97"/>
      <c r="F68" s="98"/>
      <c r="G68" s="97"/>
      <c r="H68" s="98"/>
      <c r="I68" s="97"/>
      <c r="J68" s="98"/>
      <c r="K68" s="97"/>
      <c r="L68" s="98"/>
      <c r="M68" s="102"/>
    </row>
    <row r="69" spans="1:51" ht="30" customHeight="1">
      <c r="A69" s="8"/>
      <c r="B69" s="102"/>
      <c r="C69" s="102"/>
      <c r="D69" s="103"/>
      <c r="E69" s="97"/>
      <c r="F69" s="97"/>
      <c r="G69" s="97"/>
      <c r="H69" s="97"/>
      <c r="I69" s="97"/>
      <c r="J69" s="97"/>
      <c r="K69" s="97"/>
      <c r="L69" s="97"/>
      <c r="M69" s="102"/>
    </row>
    <row r="70" spans="1:51" ht="30" customHeight="1">
      <c r="A70" s="102"/>
      <c r="B70" s="102"/>
      <c r="C70" s="102"/>
      <c r="D70" s="103"/>
      <c r="E70" s="104"/>
      <c r="F70" s="105"/>
      <c r="G70" s="104"/>
      <c r="H70" s="105"/>
      <c r="I70" s="104"/>
      <c r="J70" s="105"/>
      <c r="K70" s="104"/>
      <c r="L70" s="105"/>
      <c r="M70" s="102"/>
    </row>
    <row r="71" spans="1:51" ht="30" customHeight="1">
      <c r="A71" s="153"/>
      <c r="B71" s="153"/>
      <c r="C71" s="153"/>
      <c r="D71" s="153"/>
      <c r="E71" s="154"/>
      <c r="F71" s="155"/>
      <c r="G71" s="154"/>
      <c r="H71" s="155"/>
      <c r="I71" s="154"/>
      <c r="J71" s="155"/>
      <c r="K71" s="154"/>
      <c r="L71" s="155"/>
      <c r="M71" s="153"/>
    </row>
    <row r="72" spans="1:51" ht="30" customHeight="1">
      <c r="A72" s="8"/>
      <c r="B72" s="8"/>
      <c r="C72" s="106"/>
      <c r="D72" s="96"/>
      <c r="E72" s="97"/>
      <c r="F72" s="98"/>
      <c r="G72" s="97"/>
      <c r="H72" s="98"/>
      <c r="I72" s="97"/>
      <c r="J72" s="98"/>
      <c r="K72" s="97"/>
      <c r="L72" s="98"/>
      <c r="M72" s="8"/>
      <c r="N72" s="1" t="s">
        <v>92</v>
      </c>
    </row>
    <row r="73" spans="1:51" ht="30" customHeight="1">
      <c r="A73" s="8"/>
      <c r="B73" s="8"/>
      <c r="C73" s="8"/>
      <c r="D73" s="96"/>
      <c r="E73" s="97"/>
      <c r="F73" s="98"/>
      <c r="G73" s="97"/>
      <c r="H73" s="98"/>
      <c r="I73" s="97"/>
      <c r="J73" s="98"/>
      <c r="K73" s="97"/>
      <c r="L73" s="98"/>
      <c r="M73" s="8"/>
      <c r="N73" s="95"/>
    </row>
    <row r="74" spans="1:51" ht="30" customHeight="1">
      <c r="A74" s="8"/>
      <c r="B74" s="8"/>
      <c r="C74" s="8"/>
      <c r="D74" s="96"/>
      <c r="E74" s="97"/>
      <c r="F74" s="98"/>
      <c r="G74" s="97"/>
      <c r="H74" s="98"/>
      <c r="I74" s="97"/>
      <c r="J74" s="98"/>
      <c r="K74" s="97"/>
      <c r="L74" s="98"/>
      <c r="M74" s="8"/>
      <c r="N74" s="2" t="s">
        <v>92</v>
      </c>
      <c r="O74" s="2" t="s">
        <v>219</v>
      </c>
      <c r="P74" s="2" t="s">
        <v>57</v>
      </c>
      <c r="Q74" s="2" t="s">
        <v>57</v>
      </c>
      <c r="R74" s="2" t="s">
        <v>56</v>
      </c>
      <c r="S74" s="3"/>
      <c r="T74" s="3"/>
      <c r="U74" s="3"/>
      <c r="V74" s="3">
        <v>1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50</v>
      </c>
      <c r="AW74" s="2" t="s">
        <v>220</v>
      </c>
      <c r="AX74" s="2" t="s">
        <v>50</v>
      </c>
      <c r="AY74" s="2" t="s">
        <v>50</v>
      </c>
    </row>
    <row r="75" spans="1:51" ht="30" customHeight="1">
      <c r="A75" s="8"/>
      <c r="B75" s="8"/>
      <c r="C75" s="8"/>
      <c r="D75" s="96"/>
      <c r="E75" s="97"/>
      <c r="F75" s="98"/>
      <c r="G75" s="97"/>
      <c r="H75" s="98"/>
      <c r="I75" s="97"/>
      <c r="J75" s="98"/>
      <c r="K75" s="97"/>
      <c r="L75" s="98"/>
      <c r="M75" s="8"/>
      <c r="N75" s="2" t="s">
        <v>92</v>
      </c>
      <c r="O75" s="2" t="s">
        <v>202</v>
      </c>
      <c r="P75" s="2" t="s">
        <v>57</v>
      </c>
      <c r="Q75" s="2" t="s">
        <v>57</v>
      </c>
      <c r="R75" s="2" t="s">
        <v>56</v>
      </c>
      <c r="S75" s="3"/>
      <c r="T75" s="3"/>
      <c r="U75" s="3"/>
      <c r="V75" s="3">
        <v>1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50</v>
      </c>
      <c r="AW75" s="2" t="s">
        <v>221</v>
      </c>
      <c r="AX75" s="2" t="s">
        <v>50</v>
      </c>
      <c r="AY75" s="2" t="s">
        <v>50</v>
      </c>
    </row>
    <row r="76" spans="1:51" ht="30" customHeight="1">
      <c r="A76" s="8"/>
      <c r="B76" s="8"/>
      <c r="C76" s="8"/>
      <c r="D76" s="96"/>
      <c r="E76" s="97"/>
      <c r="F76" s="98"/>
      <c r="G76" s="98"/>
      <c r="H76" s="98"/>
      <c r="I76" s="98"/>
      <c r="J76" s="98"/>
      <c r="K76" s="97"/>
      <c r="L76" s="98"/>
      <c r="M76" s="8"/>
      <c r="N76" s="2" t="s">
        <v>92</v>
      </c>
      <c r="O76" s="2" t="s">
        <v>159</v>
      </c>
      <c r="P76" s="2" t="s">
        <v>57</v>
      </c>
      <c r="Q76" s="2" t="s">
        <v>57</v>
      </c>
      <c r="R76" s="2" t="s">
        <v>57</v>
      </c>
      <c r="S76" s="3">
        <v>1</v>
      </c>
      <c r="T76" s="3">
        <v>2</v>
      </c>
      <c r="U76" s="3">
        <v>0.02</v>
      </c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50</v>
      </c>
      <c r="AW76" s="2" t="s">
        <v>222</v>
      </c>
      <c r="AX76" s="2" t="s">
        <v>50</v>
      </c>
      <c r="AY76" s="2" t="s">
        <v>50</v>
      </c>
    </row>
    <row r="77" spans="1:51" ht="30" customHeight="1">
      <c r="A77" s="96"/>
      <c r="B77" s="96"/>
      <c r="C77" s="96"/>
      <c r="D77" s="96"/>
      <c r="E77" s="97"/>
      <c r="F77" s="98"/>
      <c r="G77" s="97"/>
      <c r="H77" s="98"/>
      <c r="I77" s="97"/>
      <c r="J77" s="98"/>
      <c r="K77" s="97"/>
      <c r="L77" s="98"/>
      <c r="M77" s="96"/>
      <c r="N77" s="2" t="s">
        <v>92</v>
      </c>
      <c r="O77" s="2" t="s">
        <v>219</v>
      </c>
      <c r="P77" s="2" t="s">
        <v>57</v>
      </c>
      <c r="Q77" s="2" t="s">
        <v>57</v>
      </c>
      <c r="R77" s="2" t="s">
        <v>56</v>
      </c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50</v>
      </c>
      <c r="AW77" s="2" t="s">
        <v>220</v>
      </c>
      <c r="AX77" s="2" t="s">
        <v>50</v>
      </c>
      <c r="AY77" s="2" t="s">
        <v>50</v>
      </c>
    </row>
    <row r="78" spans="1:51" ht="30" customHeight="1">
      <c r="A78" s="153"/>
      <c r="B78" s="153"/>
      <c r="C78" s="153"/>
      <c r="D78" s="153"/>
      <c r="E78" s="154"/>
      <c r="F78" s="155"/>
      <c r="G78" s="154"/>
      <c r="H78" s="155"/>
      <c r="I78" s="154"/>
      <c r="J78" s="155"/>
      <c r="K78" s="154"/>
      <c r="L78" s="155"/>
      <c r="M78" s="153"/>
      <c r="N78" s="2" t="s">
        <v>92</v>
      </c>
      <c r="O78" s="2" t="s">
        <v>202</v>
      </c>
      <c r="P78" s="2" t="s">
        <v>57</v>
      </c>
      <c r="Q78" s="2" t="s">
        <v>57</v>
      </c>
      <c r="R78" s="2" t="s">
        <v>56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50</v>
      </c>
      <c r="AW78" s="2" t="s">
        <v>221</v>
      </c>
      <c r="AX78" s="2" t="s">
        <v>50</v>
      </c>
      <c r="AY78" s="2" t="s">
        <v>50</v>
      </c>
    </row>
    <row r="79" spans="1:51" ht="30" customHeight="1">
      <c r="A79" s="8"/>
      <c r="B79" s="8"/>
      <c r="C79" s="8"/>
      <c r="D79" s="96"/>
      <c r="E79" s="97"/>
      <c r="F79" s="98"/>
      <c r="G79" s="97"/>
      <c r="H79" s="98"/>
      <c r="I79" s="97"/>
      <c r="J79" s="98"/>
      <c r="K79" s="97"/>
      <c r="L79" s="98"/>
      <c r="M79" s="8"/>
      <c r="N79" s="2" t="s">
        <v>92</v>
      </c>
      <c r="O79" s="2" t="s">
        <v>223</v>
      </c>
      <c r="P79" s="2" t="s">
        <v>57</v>
      </c>
      <c r="Q79" s="2" t="s">
        <v>57</v>
      </c>
      <c r="R79" s="2" t="s">
        <v>56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50</v>
      </c>
      <c r="AW79" s="2" t="s">
        <v>224</v>
      </c>
      <c r="AX79" s="2" t="s">
        <v>50</v>
      </c>
      <c r="AY79" s="2" t="s">
        <v>50</v>
      </c>
    </row>
    <row r="80" spans="1:51" ht="30" customHeight="1">
      <c r="A80" s="8"/>
      <c r="B80" s="8"/>
      <c r="C80" s="8"/>
      <c r="D80" s="96"/>
      <c r="E80" s="97"/>
      <c r="F80" s="98"/>
      <c r="G80" s="97"/>
      <c r="H80" s="98"/>
      <c r="I80" s="97"/>
      <c r="J80" s="98"/>
      <c r="K80" s="97"/>
      <c r="L80" s="98"/>
      <c r="M80" s="8"/>
      <c r="N80" s="2" t="s">
        <v>79</v>
      </c>
      <c r="O80" s="2" t="s">
        <v>79</v>
      </c>
      <c r="P80" s="2" t="s">
        <v>50</v>
      </c>
      <c r="Q80" s="2" t="s">
        <v>50</v>
      </c>
      <c r="R80" s="2" t="s">
        <v>50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50</v>
      </c>
      <c r="AW80" s="2" t="s">
        <v>50</v>
      </c>
      <c r="AX80" s="2" t="s">
        <v>50</v>
      </c>
      <c r="AY80" s="2" t="s">
        <v>50</v>
      </c>
    </row>
    <row r="81" spans="1:51" ht="30" customHeight="1">
      <c r="A81" s="8"/>
      <c r="B81" s="8"/>
      <c r="C81" s="8"/>
      <c r="D81" s="96"/>
      <c r="E81" s="97"/>
      <c r="F81" s="98"/>
      <c r="G81" s="97"/>
      <c r="H81" s="98"/>
      <c r="I81" s="97"/>
      <c r="J81" s="98"/>
      <c r="K81" s="97"/>
      <c r="L81" s="98"/>
      <c r="M81" s="8"/>
      <c r="N81" s="2" t="s">
        <v>79</v>
      </c>
      <c r="O81" s="2" t="s">
        <v>79</v>
      </c>
      <c r="P81" s="2" t="s">
        <v>50</v>
      </c>
      <c r="Q81" s="2" t="s">
        <v>50</v>
      </c>
      <c r="R81" s="2" t="s">
        <v>50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50</v>
      </c>
      <c r="AW81" s="2" t="s">
        <v>50</v>
      </c>
      <c r="AX81" s="2" t="s">
        <v>50</v>
      </c>
      <c r="AY81" s="2" t="s">
        <v>50</v>
      </c>
    </row>
    <row r="82" spans="1:51" ht="30" customHeight="1">
      <c r="A82" s="8"/>
      <c r="B82" s="8"/>
      <c r="C82" s="8"/>
      <c r="D82" s="96"/>
      <c r="E82" s="97"/>
      <c r="F82" s="98"/>
      <c r="G82" s="97"/>
      <c r="H82" s="98"/>
      <c r="I82" s="97"/>
      <c r="J82" s="98"/>
      <c r="K82" s="97"/>
      <c r="L82" s="98"/>
      <c r="M82" s="8"/>
    </row>
    <row r="83" spans="1:51" ht="30" customHeight="1">
      <c r="A83" s="8"/>
      <c r="B83" s="8"/>
      <c r="C83" s="8"/>
      <c r="D83" s="96"/>
      <c r="E83" s="97"/>
      <c r="F83" s="98"/>
      <c r="G83" s="97"/>
      <c r="H83" s="98"/>
      <c r="I83" s="97"/>
      <c r="J83" s="98"/>
      <c r="K83" s="97"/>
      <c r="L83" s="98"/>
      <c r="M83" s="8"/>
      <c r="N83" s="1" t="s">
        <v>94</v>
      </c>
    </row>
    <row r="84" spans="1:51" ht="30" customHeight="1">
      <c r="A84" s="8"/>
      <c r="B84" s="8"/>
      <c r="C84" s="8"/>
      <c r="D84" s="96"/>
      <c r="E84" s="97"/>
      <c r="F84" s="98"/>
      <c r="G84" s="97"/>
      <c r="H84" s="98"/>
      <c r="I84" s="97"/>
      <c r="J84" s="98"/>
      <c r="K84" s="97"/>
      <c r="L84" s="98"/>
      <c r="M84" s="8"/>
      <c r="N84" s="2" t="s">
        <v>94</v>
      </c>
      <c r="O84" s="2" t="s">
        <v>225</v>
      </c>
      <c r="P84" s="2" t="s">
        <v>56</v>
      </c>
      <c r="Q84" s="2" t="s">
        <v>57</v>
      </c>
      <c r="R84" s="2" t="s">
        <v>57</v>
      </c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50</v>
      </c>
      <c r="AW84" s="2" t="s">
        <v>226</v>
      </c>
      <c r="AX84" s="2" t="s">
        <v>50</v>
      </c>
      <c r="AY84" s="2" t="s">
        <v>50</v>
      </c>
    </row>
    <row r="85" spans="1:51" ht="30" customHeight="1">
      <c r="A85" s="8"/>
      <c r="B85" s="8"/>
      <c r="C85" s="8"/>
      <c r="D85" s="96"/>
      <c r="E85" s="97"/>
      <c r="F85" s="98"/>
      <c r="G85" s="98"/>
      <c r="H85" s="98"/>
      <c r="I85" s="98"/>
      <c r="J85" s="98"/>
      <c r="K85" s="97"/>
      <c r="L85" s="98"/>
      <c r="M85" s="8"/>
      <c r="N85" s="2" t="s">
        <v>79</v>
      </c>
      <c r="O85" s="2" t="s">
        <v>79</v>
      </c>
      <c r="P85" s="2" t="s">
        <v>50</v>
      </c>
      <c r="Q85" s="2" t="s">
        <v>50</v>
      </c>
      <c r="R85" s="2" t="s">
        <v>50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50</v>
      </c>
      <c r="AW85" s="2" t="s">
        <v>50</v>
      </c>
      <c r="AX85" s="2" t="s">
        <v>50</v>
      </c>
      <c r="AY85" s="2" t="s">
        <v>50</v>
      </c>
    </row>
    <row r="86" spans="1:51" s="110" customFormat="1" ht="30" customHeight="1">
      <c r="A86" s="107"/>
      <c r="B86" s="107"/>
      <c r="C86" s="107"/>
      <c r="D86" s="107"/>
      <c r="E86" s="108"/>
      <c r="F86" s="109"/>
      <c r="G86" s="108"/>
      <c r="H86" s="109"/>
      <c r="I86" s="108"/>
      <c r="J86" s="109"/>
      <c r="K86" s="108"/>
      <c r="L86" s="109"/>
      <c r="M86" s="107"/>
    </row>
    <row r="87" spans="1:51" s="110" customFormat="1" ht="30" customHeight="1">
      <c r="A87" s="159"/>
      <c r="B87" s="159"/>
      <c r="C87" s="159"/>
      <c r="D87" s="159"/>
      <c r="E87" s="160"/>
      <c r="F87" s="161"/>
      <c r="G87" s="160"/>
      <c r="H87" s="161"/>
      <c r="I87" s="160"/>
      <c r="J87" s="161"/>
      <c r="K87" s="160"/>
      <c r="L87" s="161"/>
      <c r="M87" s="159"/>
      <c r="N87" s="111" t="s">
        <v>178</v>
      </c>
    </row>
    <row r="88" spans="1:51" s="110" customFormat="1" ht="30" customHeight="1">
      <c r="A88" s="99"/>
      <c r="B88" s="99"/>
      <c r="C88" s="99"/>
      <c r="D88" s="107"/>
      <c r="E88" s="108"/>
      <c r="F88" s="109"/>
      <c r="G88" s="108"/>
      <c r="H88" s="109"/>
      <c r="I88" s="108"/>
      <c r="J88" s="109"/>
      <c r="K88" s="108"/>
      <c r="L88" s="109"/>
      <c r="M88" s="99"/>
      <c r="N88" s="112" t="s">
        <v>178</v>
      </c>
      <c r="O88" s="112" t="s">
        <v>292</v>
      </c>
      <c r="P88" s="112" t="s">
        <v>57</v>
      </c>
      <c r="Q88" s="112" t="s">
        <v>57</v>
      </c>
      <c r="R88" s="112" t="s">
        <v>56</v>
      </c>
      <c r="S88" s="113"/>
      <c r="T88" s="113"/>
      <c r="U88" s="113"/>
      <c r="V88" s="113"/>
      <c r="W88" s="113"/>
      <c r="X88" s="113"/>
      <c r="Y88" s="113"/>
      <c r="Z88" s="113"/>
      <c r="AA88" s="113"/>
      <c r="AB88" s="113"/>
      <c r="AC88" s="113"/>
      <c r="AD88" s="113"/>
      <c r="AE88" s="113"/>
      <c r="AF88" s="113"/>
      <c r="AG88" s="113"/>
      <c r="AH88" s="113"/>
      <c r="AI88" s="113"/>
      <c r="AJ88" s="113"/>
      <c r="AK88" s="113"/>
      <c r="AL88" s="113"/>
      <c r="AM88" s="113"/>
      <c r="AN88" s="113"/>
      <c r="AO88" s="113"/>
      <c r="AP88" s="113"/>
      <c r="AQ88" s="113"/>
      <c r="AR88" s="113"/>
      <c r="AS88" s="113"/>
      <c r="AT88" s="113"/>
      <c r="AU88" s="113"/>
      <c r="AV88" s="112" t="s">
        <v>50</v>
      </c>
      <c r="AW88" s="112" t="s">
        <v>296</v>
      </c>
      <c r="AX88" s="112" t="s">
        <v>50</v>
      </c>
      <c r="AY88" s="112" t="s">
        <v>50</v>
      </c>
    </row>
    <row r="89" spans="1:51" s="110" customFormat="1" ht="30" customHeight="1">
      <c r="A89" s="99"/>
      <c r="B89" s="99"/>
      <c r="C89" s="99"/>
      <c r="D89" s="107"/>
      <c r="E89" s="108"/>
      <c r="F89" s="109"/>
      <c r="G89" s="108"/>
      <c r="H89" s="109"/>
      <c r="I89" s="108"/>
      <c r="J89" s="109"/>
      <c r="K89" s="108"/>
      <c r="L89" s="109"/>
      <c r="M89" s="99"/>
      <c r="N89" s="112" t="s">
        <v>178</v>
      </c>
      <c r="O89" s="112" t="s">
        <v>202</v>
      </c>
      <c r="P89" s="112" t="s">
        <v>57</v>
      </c>
      <c r="Q89" s="112" t="s">
        <v>57</v>
      </c>
      <c r="R89" s="112" t="s">
        <v>56</v>
      </c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  <c r="AT89" s="113"/>
      <c r="AU89" s="113"/>
      <c r="AV89" s="112" t="s">
        <v>50</v>
      </c>
      <c r="AW89" s="112" t="s">
        <v>297</v>
      </c>
      <c r="AX89" s="112" t="s">
        <v>50</v>
      </c>
      <c r="AY89" s="112" t="s">
        <v>50</v>
      </c>
    </row>
    <row r="90" spans="1:51" s="110" customFormat="1" ht="30" customHeight="1">
      <c r="A90" s="99"/>
      <c r="B90" s="99"/>
      <c r="C90" s="99"/>
      <c r="D90" s="107"/>
      <c r="E90" s="108"/>
      <c r="F90" s="109"/>
      <c r="G90" s="108"/>
      <c r="H90" s="109"/>
      <c r="I90" s="108"/>
      <c r="J90" s="109"/>
      <c r="K90" s="108"/>
      <c r="L90" s="109"/>
      <c r="M90" s="99"/>
      <c r="N90" s="112" t="s">
        <v>79</v>
      </c>
      <c r="O90" s="112" t="s">
        <v>79</v>
      </c>
      <c r="P90" s="112" t="s">
        <v>50</v>
      </c>
      <c r="Q90" s="112" t="s">
        <v>50</v>
      </c>
      <c r="R90" s="112" t="s">
        <v>50</v>
      </c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H90" s="113"/>
      <c r="AI90" s="113"/>
      <c r="AJ90" s="113"/>
      <c r="AK90" s="113"/>
      <c r="AL90" s="113"/>
      <c r="AM90" s="113"/>
      <c r="AN90" s="113"/>
      <c r="AO90" s="113"/>
      <c r="AP90" s="113"/>
      <c r="AQ90" s="113"/>
      <c r="AR90" s="113"/>
      <c r="AS90" s="113"/>
      <c r="AT90" s="113"/>
      <c r="AU90" s="113"/>
      <c r="AV90" s="112" t="s">
        <v>50</v>
      </c>
      <c r="AW90" s="112" t="s">
        <v>50</v>
      </c>
      <c r="AX90" s="112" t="s">
        <v>50</v>
      </c>
      <c r="AY90" s="112" t="s">
        <v>50</v>
      </c>
    </row>
    <row r="91" spans="1:51" s="110" customFormat="1" ht="30" customHeight="1">
      <c r="A91" s="107"/>
      <c r="B91" s="107"/>
      <c r="C91" s="107"/>
      <c r="D91" s="107"/>
      <c r="E91" s="108"/>
      <c r="F91" s="109"/>
      <c r="G91" s="108"/>
      <c r="H91" s="109"/>
      <c r="I91" s="108"/>
      <c r="J91" s="109"/>
      <c r="K91" s="108"/>
      <c r="L91" s="109"/>
      <c r="M91" s="107"/>
    </row>
  </sheetData>
  <mergeCells count="58">
    <mergeCell ref="A87:M87"/>
    <mergeCell ref="AL2:AL3"/>
    <mergeCell ref="AM2:AM3"/>
    <mergeCell ref="AN2:AN3"/>
    <mergeCell ref="AO2:AO3"/>
    <mergeCell ref="Z2:Z3"/>
    <mergeCell ref="AA2:AA3"/>
    <mergeCell ref="AB2:AB3"/>
    <mergeCell ref="AC2:AC3"/>
    <mergeCell ref="AW2:AW3"/>
    <mergeCell ref="AG2:AG3"/>
    <mergeCell ref="AH2:AH3"/>
    <mergeCell ref="AI2:AI3"/>
    <mergeCell ref="AJ2:AJ3"/>
    <mergeCell ref="AK2:AK3"/>
    <mergeCell ref="AQ2:AQ3"/>
    <mergeCell ref="AR2:AR3"/>
    <mergeCell ref="AS2:AS3"/>
    <mergeCell ref="AT2:AT3"/>
    <mergeCell ref="AU2:AU3"/>
    <mergeCell ref="AV2:AV3"/>
    <mergeCell ref="AP2:AP3"/>
    <mergeCell ref="A71:M71"/>
    <mergeCell ref="A78:M78"/>
    <mergeCell ref="A58:M58"/>
    <mergeCell ref="A63:M63"/>
    <mergeCell ref="A36:M36"/>
    <mergeCell ref="A42:M42"/>
    <mergeCell ref="A21:M21"/>
    <mergeCell ref="A50:M50"/>
    <mergeCell ref="N2:N3"/>
    <mergeCell ref="O2:O3"/>
    <mergeCell ref="P2:P3"/>
    <mergeCell ref="A30:M30"/>
    <mergeCell ref="Y2:Y3"/>
    <mergeCell ref="AF2:AF3"/>
    <mergeCell ref="AE2:AE3"/>
    <mergeCell ref="A4:M4"/>
    <mergeCell ref="A8:M8"/>
    <mergeCell ref="AD2:AD3"/>
    <mergeCell ref="Q2:Q3"/>
    <mergeCell ref="R2:R3"/>
    <mergeCell ref="S2:S3"/>
    <mergeCell ref="T2:T3"/>
    <mergeCell ref="U2:U3"/>
    <mergeCell ref="V2:V3"/>
    <mergeCell ref="W2:W3"/>
    <mergeCell ref="X2:X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7"/>
  <sheetViews>
    <sheetView topLeftCell="B1" zoomScale="85" zoomScaleNormal="85" workbookViewId="0">
      <selection activeCell="D17" sqref="D17"/>
    </sheetView>
  </sheetViews>
  <sheetFormatPr defaultRowHeight="16.5"/>
  <cols>
    <col min="1" max="1" width="21.625" style="110" hidden="1" customWidth="1"/>
    <col min="2" max="2" width="30.5" style="110" bestFit="1" customWidth="1"/>
    <col min="3" max="3" width="37.125" style="110" bestFit="1" customWidth="1"/>
    <col min="4" max="4" width="5.5" style="110" bestFit="1" customWidth="1"/>
    <col min="5" max="5" width="13.875" style="110" bestFit="1" customWidth="1"/>
    <col min="6" max="6" width="6.625" style="110" bestFit="1" customWidth="1"/>
    <col min="7" max="7" width="13.875" style="110" bestFit="1" customWidth="1"/>
    <col min="8" max="8" width="6.625" style="110" bestFit="1" customWidth="1"/>
    <col min="9" max="9" width="13.875" style="110" bestFit="1" customWidth="1"/>
    <col min="10" max="10" width="6.625" style="110" bestFit="1" customWidth="1"/>
    <col min="11" max="11" width="11.625" style="110" bestFit="1" customWidth="1"/>
    <col min="12" max="12" width="6.625" style="110" bestFit="1" customWidth="1"/>
    <col min="13" max="13" width="15" style="110" bestFit="1" customWidth="1"/>
    <col min="14" max="14" width="7.5" style="110" bestFit="1" customWidth="1"/>
    <col min="15" max="15" width="15" style="110" bestFit="1" customWidth="1"/>
    <col min="16" max="16" width="11.625" style="110" bestFit="1" customWidth="1"/>
    <col min="17" max="17" width="11.25" style="110" bestFit="1" customWidth="1"/>
    <col min="18" max="18" width="10.5" style="110" bestFit="1" customWidth="1"/>
    <col min="19" max="19" width="9.25" style="110" bestFit="1" customWidth="1"/>
    <col min="20" max="20" width="11.625" style="110" bestFit="1" customWidth="1"/>
    <col min="21" max="22" width="13.875" style="110" bestFit="1" customWidth="1"/>
    <col min="23" max="23" width="8.5" style="110" bestFit="1" customWidth="1"/>
    <col min="24" max="24" width="11.625" style="110" bestFit="1" customWidth="1"/>
    <col min="25" max="26" width="9" style="110" hidden="1" customWidth="1"/>
    <col min="27" max="27" width="11" style="110" hidden="1" customWidth="1"/>
    <col min="28" max="28" width="9" style="110" hidden="1" customWidth="1"/>
    <col min="29" max="16384" width="9" style="110"/>
  </cols>
  <sheetData>
    <row r="1" spans="1:28" ht="30" customHeight="1">
      <c r="A1" s="164" t="s">
        <v>370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</row>
    <row r="2" spans="1:28" ht="30" customHeight="1">
      <c r="A2" s="165" t="str">
        <f>일위대가!A1</f>
        <v xml:space="preserve">공사명 : 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</row>
    <row r="3" spans="1:28" ht="30" customHeight="1">
      <c r="A3" s="162" t="s">
        <v>137</v>
      </c>
      <c r="B3" s="162" t="s">
        <v>1</v>
      </c>
      <c r="C3" s="162" t="s">
        <v>367</v>
      </c>
      <c r="D3" s="162" t="s">
        <v>3</v>
      </c>
      <c r="E3" s="162" t="s">
        <v>5</v>
      </c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 t="s">
        <v>139</v>
      </c>
      <c r="Q3" s="162" t="s">
        <v>140</v>
      </c>
      <c r="R3" s="162"/>
      <c r="S3" s="162"/>
      <c r="T3" s="162"/>
      <c r="U3" s="162"/>
      <c r="V3" s="162"/>
      <c r="W3" s="162" t="s">
        <v>142</v>
      </c>
      <c r="X3" s="162" t="s">
        <v>11</v>
      </c>
      <c r="Y3" s="163" t="s">
        <v>378</v>
      </c>
      <c r="Z3" s="163" t="s">
        <v>379</v>
      </c>
      <c r="AA3" s="163" t="s">
        <v>380</v>
      </c>
      <c r="AB3" s="163" t="s">
        <v>47</v>
      </c>
    </row>
    <row r="4" spans="1:28" ht="30" customHeight="1">
      <c r="A4" s="162"/>
      <c r="B4" s="162"/>
      <c r="C4" s="162"/>
      <c r="D4" s="162"/>
      <c r="E4" s="114" t="s">
        <v>371</v>
      </c>
      <c r="F4" s="114" t="s">
        <v>372</v>
      </c>
      <c r="G4" s="114" t="s">
        <v>373</v>
      </c>
      <c r="H4" s="114" t="s">
        <v>372</v>
      </c>
      <c r="I4" s="114" t="s">
        <v>374</v>
      </c>
      <c r="J4" s="114" t="s">
        <v>372</v>
      </c>
      <c r="K4" s="114" t="s">
        <v>375</v>
      </c>
      <c r="L4" s="114" t="s">
        <v>372</v>
      </c>
      <c r="M4" s="114" t="s">
        <v>376</v>
      </c>
      <c r="N4" s="114" t="s">
        <v>372</v>
      </c>
      <c r="O4" s="114" t="s">
        <v>377</v>
      </c>
      <c r="P4" s="162"/>
      <c r="Q4" s="114" t="s">
        <v>371</v>
      </c>
      <c r="R4" s="114" t="s">
        <v>373</v>
      </c>
      <c r="S4" s="114" t="s">
        <v>374</v>
      </c>
      <c r="T4" s="114" t="s">
        <v>375</v>
      </c>
      <c r="U4" s="114" t="s">
        <v>376</v>
      </c>
      <c r="V4" s="114" t="s">
        <v>377</v>
      </c>
      <c r="W4" s="162"/>
      <c r="X4" s="162"/>
      <c r="Y4" s="163"/>
      <c r="Z4" s="163"/>
      <c r="AA4" s="163"/>
      <c r="AB4" s="163"/>
    </row>
    <row r="5" spans="1:28" ht="30" customHeight="1">
      <c r="A5" s="99" t="s">
        <v>381</v>
      </c>
      <c r="B5" s="99"/>
      <c r="C5" s="99"/>
      <c r="D5" s="115"/>
      <c r="E5" s="116"/>
      <c r="F5" s="99"/>
      <c r="G5" s="116"/>
      <c r="H5" s="99"/>
      <c r="I5" s="116"/>
      <c r="J5" s="99"/>
      <c r="K5" s="116"/>
      <c r="L5" s="99"/>
      <c r="M5" s="116"/>
      <c r="N5" s="99"/>
      <c r="O5" s="116"/>
      <c r="P5" s="116"/>
      <c r="Q5" s="116"/>
      <c r="R5" s="116"/>
      <c r="S5" s="116"/>
      <c r="T5" s="116"/>
      <c r="U5" s="116"/>
      <c r="V5" s="116"/>
      <c r="W5" s="99"/>
      <c r="X5" s="99"/>
      <c r="Y5" s="112" t="s">
        <v>50</v>
      </c>
      <c r="Z5" s="112" t="s">
        <v>50</v>
      </c>
      <c r="AA5" s="117"/>
      <c r="AB5" s="112" t="s">
        <v>50</v>
      </c>
    </row>
    <row r="6" spans="1:28" ht="30" customHeight="1">
      <c r="A6" s="99" t="s">
        <v>382</v>
      </c>
      <c r="B6" s="99"/>
      <c r="C6" s="99"/>
      <c r="D6" s="115"/>
      <c r="E6" s="116"/>
      <c r="F6" s="99"/>
      <c r="G6" s="116"/>
      <c r="H6" s="99"/>
      <c r="I6" s="116"/>
      <c r="J6" s="99"/>
      <c r="K6" s="116"/>
      <c r="L6" s="99"/>
      <c r="M6" s="116"/>
      <c r="N6" s="99"/>
      <c r="O6" s="116"/>
      <c r="P6" s="116"/>
      <c r="Q6" s="116"/>
      <c r="R6" s="116"/>
      <c r="S6" s="116"/>
      <c r="T6" s="116"/>
      <c r="U6" s="116"/>
      <c r="V6" s="116"/>
      <c r="W6" s="99"/>
      <c r="X6" s="99"/>
      <c r="Y6" s="112" t="s">
        <v>50</v>
      </c>
      <c r="Z6" s="112" t="s">
        <v>50</v>
      </c>
      <c r="AA6" s="117"/>
      <c r="AB6" s="112" t="s">
        <v>50</v>
      </c>
    </row>
    <row r="7" spans="1:28" ht="30" customHeight="1">
      <c r="A7" s="99" t="s">
        <v>360</v>
      </c>
      <c r="B7" s="99"/>
      <c r="C7" s="99"/>
      <c r="D7" s="115"/>
      <c r="E7" s="116"/>
      <c r="F7" s="99"/>
      <c r="G7" s="116"/>
      <c r="H7" s="99"/>
      <c r="I7" s="116"/>
      <c r="J7" s="99"/>
      <c r="K7" s="116"/>
      <c r="L7" s="99"/>
      <c r="M7" s="116"/>
      <c r="N7" s="99"/>
      <c r="O7" s="116"/>
      <c r="P7" s="116"/>
      <c r="Q7" s="116"/>
      <c r="R7" s="116"/>
      <c r="S7" s="116"/>
      <c r="T7" s="116"/>
      <c r="U7" s="116"/>
      <c r="V7" s="116"/>
      <c r="W7" s="99"/>
      <c r="X7" s="99"/>
      <c r="Y7" s="112" t="s">
        <v>50</v>
      </c>
      <c r="Z7" s="112" t="s">
        <v>50</v>
      </c>
      <c r="AA7" s="117"/>
      <c r="AB7" s="112" t="s">
        <v>50</v>
      </c>
    </row>
    <row r="8" spans="1:28" ht="30" customHeight="1">
      <c r="A8" s="99" t="s">
        <v>361</v>
      </c>
      <c r="B8" s="99"/>
      <c r="C8" s="99"/>
      <c r="D8" s="115"/>
      <c r="E8" s="116"/>
      <c r="F8" s="99"/>
      <c r="G8" s="116"/>
      <c r="H8" s="99"/>
      <c r="I8" s="116"/>
      <c r="J8" s="99"/>
      <c r="K8" s="116"/>
      <c r="L8" s="99"/>
      <c r="M8" s="116"/>
      <c r="N8" s="99"/>
      <c r="O8" s="116"/>
      <c r="P8" s="116"/>
      <c r="Q8" s="116"/>
      <c r="R8" s="116"/>
      <c r="S8" s="116"/>
      <c r="T8" s="116"/>
      <c r="U8" s="116"/>
      <c r="V8" s="116"/>
      <c r="W8" s="99"/>
      <c r="X8" s="99"/>
      <c r="Y8" s="112" t="s">
        <v>50</v>
      </c>
      <c r="Z8" s="112" t="s">
        <v>50</v>
      </c>
      <c r="AA8" s="117"/>
      <c r="AB8" s="112" t="s">
        <v>50</v>
      </c>
    </row>
    <row r="9" spans="1:28" ht="30" customHeight="1">
      <c r="A9" s="99" t="s">
        <v>362</v>
      </c>
      <c r="B9" s="99"/>
      <c r="C9" s="99"/>
      <c r="D9" s="115"/>
      <c r="E9" s="116"/>
      <c r="F9" s="99"/>
      <c r="G9" s="116"/>
      <c r="H9" s="99"/>
      <c r="I9" s="116"/>
      <c r="J9" s="99"/>
      <c r="K9" s="116"/>
      <c r="L9" s="99"/>
      <c r="M9" s="116"/>
      <c r="N9" s="99"/>
      <c r="O9" s="116"/>
      <c r="P9" s="116"/>
      <c r="Q9" s="116"/>
      <c r="R9" s="116"/>
      <c r="S9" s="116"/>
      <c r="T9" s="116"/>
      <c r="U9" s="116"/>
      <c r="V9" s="116"/>
      <c r="W9" s="99"/>
      <c r="X9" s="99"/>
      <c r="Y9" s="112" t="s">
        <v>50</v>
      </c>
      <c r="Z9" s="112" t="s">
        <v>50</v>
      </c>
      <c r="AA9" s="117"/>
      <c r="AB9" s="112" t="s">
        <v>50</v>
      </c>
    </row>
    <row r="10" spans="1:28" ht="30" customHeight="1">
      <c r="A10" s="99" t="s">
        <v>363</v>
      </c>
      <c r="B10" s="99"/>
      <c r="C10" s="99"/>
      <c r="D10" s="115"/>
      <c r="E10" s="116"/>
      <c r="F10" s="99"/>
      <c r="G10" s="116"/>
      <c r="H10" s="99"/>
      <c r="I10" s="116"/>
      <c r="J10" s="99"/>
      <c r="K10" s="116"/>
      <c r="L10" s="99"/>
      <c r="M10" s="116"/>
      <c r="N10" s="99"/>
      <c r="O10" s="116"/>
      <c r="P10" s="116"/>
      <c r="Q10" s="116"/>
      <c r="R10" s="116"/>
      <c r="S10" s="116"/>
      <c r="T10" s="116"/>
      <c r="U10" s="116"/>
      <c r="V10" s="116"/>
      <c r="W10" s="99"/>
      <c r="X10" s="99"/>
      <c r="Y10" s="112" t="s">
        <v>50</v>
      </c>
      <c r="Z10" s="112" t="s">
        <v>50</v>
      </c>
      <c r="AA10" s="117"/>
      <c r="AB10" s="112" t="s">
        <v>50</v>
      </c>
    </row>
    <row r="11" spans="1:28" ht="30" customHeight="1">
      <c r="A11" s="99" t="s">
        <v>383</v>
      </c>
      <c r="B11" s="99"/>
      <c r="C11" s="99"/>
      <c r="D11" s="115"/>
      <c r="E11" s="116"/>
      <c r="F11" s="99"/>
      <c r="G11" s="116"/>
      <c r="H11" s="99"/>
      <c r="I11" s="116"/>
      <c r="J11" s="99"/>
      <c r="K11" s="116"/>
      <c r="L11" s="99"/>
      <c r="M11" s="116"/>
      <c r="N11" s="99"/>
      <c r="O11" s="116"/>
      <c r="P11" s="116"/>
      <c r="Q11" s="116"/>
      <c r="R11" s="116"/>
      <c r="S11" s="116"/>
      <c r="T11" s="116"/>
      <c r="U11" s="116"/>
      <c r="V11" s="116"/>
      <c r="W11" s="99"/>
      <c r="X11" s="99"/>
      <c r="Y11" s="112" t="s">
        <v>50</v>
      </c>
      <c r="Z11" s="112" t="s">
        <v>50</v>
      </c>
      <c r="AA11" s="117"/>
      <c r="AB11" s="112" t="s">
        <v>50</v>
      </c>
    </row>
    <row r="12" spans="1:28" ht="30" customHeight="1">
      <c r="A12" s="99" t="s">
        <v>364</v>
      </c>
      <c r="B12" s="99"/>
      <c r="C12" s="99"/>
      <c r="D12" s="115"/>
      <c r="E12" s="116"/>
      <c r="F12" s="99"/>
      <c r="G12" s="116"/>
      <c r="H12" s="99"/>
      <c r="I12" s="116"/>
      <c r="J12" s="99"/>
      <c r="K12" s="116"/>
      <c r="L12" s="99"/>
      <c r="M12" s="116"/>
      <c r="N12" s="99"/>
      <c r="O12" s="116"/>
      <c r="P12" s="116"/>
      <c r="Q12" s="116"/>
      <c r="R12" s="116"/>
      <c r="S12" s="116"/>
      <c r="T12" s="116"/>
      <c r="U12" s="116"/>
      <c r="V12" s="116"/>
      <c r="W12" s="99"/>
      <c r="X12" s="99"/>
      <c r="Y12" s="112" t="s">
        <v>50</v>
      </c>
      <c r="Z12" s="112" t="s">
        <v>50</v>
      </c>
      <c r="AA12" s="117"/>
      <c r="AB12" s="112" t="s">
        <v>50</v>
      </c>
    </row>
    <row r="13" spans="1:28" ht="30" customHeight="1">
      <c r="A13" s="99"/>
      <c r="B13" s="99"/>
      <c r="C13" s="99"/>
      <c r="D13" s="115"/>
      <c r="E13" s="116"/>
      <c r="F13" s="99"/>
      <c r="G13" s="116"/>
      <c r="H13" s="99"/>
      <c r="I13" s="116"/>
      <c r="J13" s="99"/>
      <c r="K13" s="116"/>
      <c r="L13" s="99"/>
      <c r="M13" s="116"/>
      <c r="N13" s="99"/>
      <c r="O13" s="116"/>
      <c r="P13" s="116"/>
      <c r="Q13" s="116"/>
      <c r="R13" s="116"/>
      <c r="S13" s="116"/>
      <c r="T13" s="116"/>
      <c r="U13" s="116"/>
      <c r="V13" s="116"/>
      <c r="W13" s="99"/>
      <c r="X13" s="99"/>
      <c r="Y13" s="112" t="s">
        <v>50</v>
      </c>
      <c r="Z13" s="112" t="s">
        <v>50</v>
      </c>
      <c r="AA13" s="117"/>
      <c r="AB13" s="112" t="s">
        <v>50</v>
      </c>
    </row>
    <row r="14" spans="1:28" ht="30" customHeight="1">
      <c r="A14" s="99" t="s">
        <v>293</v>
      </c>
      <c r="B14" s="99"/>
      <c r="C14" s="99"/>
      <c r="D14" s="115"/>
      <c r="E14" s="116"/>
      <c r="F14" s="99"/>
      <c r="G14" s="116"/>
      <c r="H14" s="99"/>
      <c r="I14" s="116"/>
      <c r="J14" s="99"/>
      <c r="K14" s="116"/>
      <c r="L14" s="99"/>
      <c r="M14" s="116"/>
      <c r="N14" s="99"/>
      <c r="O14" s="116"/>
      <c r="P14" s="116"/>
      <c r="Q14" s="116"/>
      <c r="R14" s="116"/>
      <c r="S14" s="116"/>
      <c r="T14" s="116"/>
      <c r="U14" s="116"/>
      <c r="V14" s="116"/>
      <c r="W14" s="99"/>
      <c r="X14" s="99"/>
      <c r="Y14" s="112" t="s">
        <v>50</v>
      </c>
      <c r="Z14" s="112" t="s">
        <v>50</v>
      </c>
      <c r="AA14" s="117"/>
      <c r="AB14" s="112" t="s">
        <v>50</v>
      </c>
    </row>
    <row r="15" spans="1:28" ht="30" customHeight="1">
      <c r="A15" s="99" t="s">
        <v>358</v>
      </c>
      <c r="B15" s="99"/>
      <c r="C15" s="99"/>
      <c r="D15" s="115"/>
      <c r="E15" s="116"/>
      <c r="F15" s="99"/>
      <c r="G15" s="116"/>
      <c r="H15" s="99"/>
      <c r="I15" s="116"/>
      <c r="J15" s="99"/>
      <c r="K15" s="116"/>
      <c r="L15" s="99"/>
      <c r="M15" s="116"/>
      <c r="N15" s="99"/>
      <c r="O15" s="116"/>
      <c r="P15" s="116"/>
      <c r="Q15" s="116"/>
      <c r="R15" s="116"/>
      <c r="S15" s="116"/>
      <c r="T15" s="116"/>
      <c r="U15" s="116"/>
      <c r="V15" s="116"/>
      <c r="W15" s="99"/>
      <c r="X15" s="99"/>
      <c r="Y15" s="112" t="s">
        <v>50</v>
      </c>
      <c r="Z15" s="112" t="s">
        <v>50</v>
      </c>
      <c r="AA15" s="117"/>
      <c r="AB15" s="112" t="s">
        <v>50</v>
      </c>
    </row>
    <row r="16" spans="1:28" ht="30" customHeight="1">
      <c r="A16" s="99" t="s">
        <v>366</v>
      </c>
      <c r="B16" s="99"/>
      <c r="C16" s="99"/>
      <c r="D16" s="115"/>
      <c r="E16" s="116"/>
      <c r="F16" s="99"/>
      <c r="G16" s="116"/>
      <c r="H16" s="99"/>
      <c r="I16" s="116"/>
      <c r="J16" s="99"/>
      <c r="K16" s="116"/>
      <c r="L16" s="99"/>
      <c r="M16" s="116"/>
      <c r="N16" s="99"/>
      <c r="O16" s="116"/>
      <c r="P16" s="116"/>
      <c r="Q16" s="116"/>
      <c r="R16" s="116"/>
      <c r="S16" s="116"/>
      <c r="T16" s="116"/>
      <c r="U16" s="116"/>
      <c r="V16" s="116"/>
      <c r="W16" s="99"/>
      <c r="X16" s="99"/>
      <c r="Y16" s="112" t="s">
        <v>50</v>
      </c>
      <c r="Z16" s="112" t="s">
        <v>50</v>
      </c>
      <c r="AA16" s="117"/>
      <c r="AB16" s="112" t="s">
        <v>50</v>
      </c>
    </row>
    <row r="17" spans="1:28" ht="30" customHeight="1">
      <c r="A17" s="99" t="s">
        <v>365</v>
      </c>
      <c r="B17" s="99"/>
      <c r="C17" s="99"/>
      <c r="D17" s="115"/>
      <c r="E17" s="116"/>
      <c r="F17" s="99"/>
      <c r="G17" s="116"/>
      <c r="H17" s="99"/>
      <c r="I17" s="116"/>
      <c r="J17" s="99"/>
      <c r="K17" s="116"/>
      <c r="L17" s="99"/>
      <c r="M17" s="116"/>
      <c r="N17" s="99"/>
      <c r="O17" s="116"/>
      <c r="P17" s="116"/>
      <c r="Q17" s="116"/>
      <c r="R17" s="116"/>
      <c r="S17" s="116"/>
      <c r="T17" s="116"/>
      <c r="U17" s="116"/>
      <c r="V17" s="116"/>
      <c r="W17" s="99"/>
      <c r="X17" s="99"/>
      <c r="Y17" s="112" t="s">
        <v>368</v>
      </c>
      <c r="Z17" s="112" t="s">
        <v>50</v>
      </c>
      <c r="AA17" s="117"/>
      <c r="AB17" s="112" t="s">
        <v>50</v>
      </c>
    </row>
    <row r="18" spans="1:28" ht="30" customHeight="1">
      <c r="A18" s="99" t="s">
        <v>319</v>
      </c>
      <c r="B18" s="99"/>
      <c r="C18" s="99"/>
      <c r="D18" s="115"/>
      <c r="E18" s="116"/>
      <c r="F18" s="99"/>
      <c r="G18" s="116"/>
      <c r="H18" s="99"/>
      <c r="I18" s="116"/>
      <c r="J18" s="99"/>
      <c r="K18" s="116"/>
      <c r="L18" s="99"/>
      <c r="M18" s="116"/>
      <c r="N18" s="99"/>
      <c r="O18" s="116"/>
      <c r="P18" s="116"/>
      <c r="Q18" s="116"/>
      <c r="R18" s="116"/>
      <c r="S18" s="116"/>
      <c r="T18" s="116"/>
      <c r="U18" s="116"/>
      <c r="V18" s="116"/>
      <c r="W18" s="99"/>
      <c r="X18" s="99"/>
      <c r="Y18" s="112" t="s">
        <v>50</v>
      </c>
      <c r="Z18" s="112" t="s">
        <v>50</v>
      </c>
      <c r="AA18" s="117"/>
      <c r="AB18" s="112" t="s">
        <v>50</v>
      </c>
    </row>
    <row r="19" spans="1:28" ht="30" customHeight="1">
      <c r="A19" s="99" t="s">
        <v>299</v>
      </c>
      <c r="B19" s="99"/>
      <c r="C19" s="99"/>
      <c r="D19" s="115"/>
      <c r="E19" s="116"/>
      <c r="F19" s="99"/>
      <c r="G19" s="116"/>
      <c r="H19" s="99"/>
      <c r="I19" s="116"/>
      <c r="J19" s="99"/>
      <c r="K19" s="116"/>
      <c r="L19" s="99"/>
      <c r="M19" s="116"/>
      <c r="N19" s="99"/>
      <c r="O19" s="116"/>
      <c r="P19" s="116"/>
      <c r="Q19" s="116"/>
      <c r="R19" s="116"/>
      <c r="S19" s="116"/>
      <c r="T19" s="116"/>
      <c r="U19" s="116"/>
      <c r="V19" s="116"/>
      <c r="W19" s="99"/>
      <c r="X19" s="99"/>
      <c r="Y19" s="112" t="s">
        <v>50</v>
      </c>
      <c r="Z19" s="112" t="s">
        <v>50</v>
      </c>
      <c r="AA19" s="117"/>
      <c r="AB19" s="112" t="s">
        <v>50</v>
      </c>
    </row>
    <row r="20" spans="1:28" ht="30" customHeight="1">
      <c r="A20" s="99" t="s">
        <v>330</v>
      </c>
      <c r="B20" s="99"/>
      <c r="C20" s="99"/>
      <c r="D20" s="115"/>
      <c r="E20" s="116"/>
      <c r="F20" s="99"/>
      <c r="G20" s="116"/>
      <c r="H20" s="99"/>
      <c r="I20" s="116"/>
      <c r="J20" s="99"/>
      <c r="K20" s="116"/>
      <c r="L20" s="99"/>
      <c r="M20" s="116"/>
      <c r="N20" s="99"/>
      <c r="O20" s="116"/>
      <c r="P20" s="116"/>
      <c r="Q20" s="116"/>
      <c r="R20" s="116"/>
      <c r="S20" s="116"/>
      <c r="T20" s="116"/>
      <c r="U20" s="116"/>
      <c r="V20" s="116"/>
      <c r="W20" s="99"/>
      <c r="X20" s="99"/>
      <c r="Y20" s="112" t="s">
        <v>50</v>
      </c>
      <c r="Z20" s="112" t="s">
        <v>50</v>
      </c>
      <c r="AA20" s="117"/>
      <c r="AB20" s="112" t="s">
        <v>50</v>
      </c>
    </row>
    <row r="21" spans="1:28" ht="30" customHeight="1">
      <c r="A21" s="99" t="s">
        <v>241</v>
      </c>
      <c r="B21" s="99"/>
      <c r="C21" s="99"/>
      <c r="D21" s="115"/>
      <c r="E21" s="116"/>
      <c r="F21" s="99"/>
      <c r="G21" s="116"/>
      <c r="H21" s="99"/>
      <c r="I21" s="116"/>
      <c r="J21" s="99"/>
      <c r="K21" s="116"/>
      <c r="L21" s="99"/>
      <c r="M21" s="116"/>
      <c r="N21" s="99"/>
      <c r="O21" s="116"/>
      <c r="P21" s="116"/>
      <c r="Q21" s="116"/>
      <c r="R21" s="116"/>
      <c r="S21" s="116"/>
      <c r="T21" s="116"/>
      <c r="U21" s="116"/>
      <c r="V21" s="116"/>
      <c r="W21" s="99"/>
      <c r="X21" s="99"/>
      <c r="Y21" s="112" t="s">
        <v>50</v>
      </c>
      <c r="Z21" s="112" t="s">
        <v>50</v>
      </c>
      <c r="AA21" s="117"/>
      <c r="AB21" s="112" t="s">
        <v>50</v>
      </c>
    </row>
    <row r="22" spans="1:28" ht="30" customHeight="1">
      <c r="A22" s="99" t="s">
        <v>131</v>
      </c>
      <c r="B22" s="99"/>
      <c r="C22" s="99"/>
      <c r="D22" s="115"/>
      <c r="E22" s="116"/>
      <c r="F22" s="99"/>
      <c r="G22" s="116"/>
      <c r="H22" s="99"/>
      <c r="I22" s="116"/>
      <c r="J22" s="99"/>
      <c r="K22" s="116"/>
      <c r="L22" s="99"/>
      <c r="M22" s="116"/>
      <c r="N22" s="99"/>
      <c r="O22" s="116"/>
      <c r="P22" s="116"/>
      <c r="Q22" s="116"/>
      <c r="R22" s="116"/>
      <c r="S22" s="116"/>
      <c r="T22" s="116"/>
      <c r="U22" s="116"/>
      <c r="V22" s="116"/>
      <c r="W22" s="99"/>
      <c r="X22" s="99"/>
      <c r="Y22" s="112" t="s">
        <v>50</v>
      </c>
      <c r="Z22" s="112" t="s">
        <v>50</v>
      </c>
      <c r="AA22" s="117"/>
      <c r="AB22" s="112" t="s">
        <v>50</v>
      </c>
    </row>
    <row r="23" spans="1:28" ht="30" customHeight="1">
      <c r="A23" s="99" t="s">
        <v>300</v>
      </c>
      <c r="B23" s="99"/>
      <c r="C23" s="99"/>
      <c r="D23" s="115"/>
      <c r="E23" s="116"/>
      <c r="F23" s="99"/>
      <c r="G23" s="116"/>
      <c r="H23" s="99"/>
      <c r="I23" s="116"/>
      <c r="J23" s="99"/>
      <c r="K23" s="116"/>
      <c r="L23" s="99"/>
      <c r="M23" s="116"/>
      <c r="N23" s="99"/>
      <c r="O23" s="116"/>
      <c r="P23" s="116"/>
      <c r="Q23" s="116"/>
      <c r="R23" s="116"/>
      <c r="S23" s="116"/>
      <c r="T23" s="116"/>
      <c r="U23" s="116"/>
      <c r="V23" s="116"/>
      <c r="W23" s="99"/>
      <c r="X23" s="99"/>
      <c r="Y23" s="112" t="s">
        <v>50</v>
      </c>
      <c r="Z23" s="112" t="s">
        <v>50</v>
      </c>
      <c r="AA23" s="117"/>
      <c r="AB23" s="112" t="s">
        <v>50</v>
      </c>
    </row>
    <row r="24" spans="1:28" ht="30" customHeight="1">
      <c r="A24" s="99" t="s">
        <v>271</v>
      </c>
      <c r="B24" s="99"/>
      <c r="C24" s="99"/>
      <c r="D24" s="115"/>
      <c r="E24" s="116"/>
      <c r="F24" s="99"/>
      <c r="G24" s="116"/>
      <c r="H24" s="99"/>
      <c r="I24" s="116"/>
      <c r="J24" s="99"/>
      <c r="K24" s="116"/>
      <c r="L24" s="99"/>
      <c r="M24" s="116"/>
      <c r="N24" s="99"/>
      <c r="O24" s="116"/>
      <c r="P24" s="116"/>
      <c r="Q24" s="116"/>
      <c r="R24" s="116"/>
      <c r="S24" s="116"/>
      <c r="T24" s="116"/>
      <c r="U24" s="116"/>
      <c r="V24" s="116"/>
      <c r="W24" s="99"/>
      <c r="X24" s="99"/>
      <c r="Y24" s="112" t="s">
        <v>50</v>
      </c>
      <c r="Z24" s="112" t="s">
        <v>50</v>
      </c>
      <c r="AA24" s="117"/>
      <c r="AB24" s="112" t="s">
        <v>50</v>
      </c>
    </row>
    <row r="25" spans="1:28" ht="30" customHeight="1">
      <c r="A25" s="99" t="s">
        <v>95</v>
      </c>
      <c r="B25" s="99"/>
      <c r="C25" s="99"/>
      <c r="D25" s="115"/>
      <c r="E25" s="116"/>
      <c r="F25" s="99"/>
      <c r="G25" s="116"/>
      <c r="H25" s="99"/>
      <c r="I25" s="116"/>
      <c r="J25" s="99"/>
      <c r="K25" s="116"/>
      <c r="L25" s="99"/>
      <c r="M25" s="116"/>
      <c r="N25" s="99"/>
      <c r="O25" s="116"/>
      <c r="P25" s="116"/>
      <c r="Q25" s="116"/>
      <c r="R25" s="116"/>
      <c r="S25" s="116"/>
      <c r="T25" s="116"/>
      <c r="U25" s="116"/>
      <c r="V25" s="116"/>
      <c r="W25" s="99"/>
      <c r="X25" s="99"/>
      <c r="Y25" s="112" t="s">
        <v>50</v>
      </c>
      <c r="Z25" s="112" t="s">
        <v>50</v>
      </c>
      <c r="AA25" s="117"/>
      <c r="AB25" s="112" t="s">
        <v>50</v>
      </c>
    </row>
    <row r="26" spans="1:28" ht="30" customHeight="1">
      <c r="A26" s="99" t="s">
        <v>332</v>
      </c>
      <c r="B26" s="99"/>
      <c r="C26" s="99"/>
      <c r="D26" s="115"/>
      <c r="E26" s="116"/>
      <c r="F26" s="99"/>
      <c r="G26" s="116"/>
      <c r="H26" s="99"/>
      <c r="I26" s="116"/>
      <c r="J26" s="99"/>
      <c r="K26" s="116"/>
      <c r="L26" s="99"/>
      <c r="M26" s="116"/>
      <c r="N26" s="99"/>
      <c r="O26" s="116"/>
      <c r="P26" s="116"/>
      <c r="Q26" s="116"/>
      <c r="R26" s="116"/>
      <c r="S26" s="116"/>
      <c r="T26" s="116"/>
      <c r="U26" s="116"/>
      <c r="V26" s="116"/>
      <c r="W26" s="99"/>
      <c r="X26" s="99"/>
      <c r="Y26" s="112" t="s">
        <v>50</v>
      </c>
      <c r="Z26" s="112" t="s">
        <v>50</v>
      </c>
      <c r="AA26" s="117"/>
      <c r="AB26" s="112" t="s">
        <v>50</v>
      </c>
    </row>
    <row r="27" spans="1:28" ht="30" customHeight="1">
      <c r="A27" s="99" t="s">
        <v>251</v>
      </c>
      <c r="B27" s="99"/>
      <c r="C27" s="99"/>
      <c r="D27" s="115"/>
      <c r="E27" s="116"/>
      <c r="F27" s="99"/>
      <c r="G27" s="116"/>
      <c r="H27" s="99"/>
      <c r="I27" s="116"/>
      <c r="J27" s="99"/>
      <c r="K27" s="116"/>
      <c r="L27" s="99"/>
      <c r="M27" s="116"/>
      <c r="N27" s="99"/>
      <c r="O27" s="116"/>
      <c r="P27" s="116"/>
      <c r="Q27" s="116"/>
      <c r="R27" s="116"/>
      <c r="S27" s="116"/>
      <c r="T27" s="116"/>
      <c r="U27" s="116"/>
      <c r="V27" s="116"/>
      <c r="W27" s="99"/>
      <c r="X27" s="99"/>
      <c r="Y27" s="112" t="s">
        <v>50</v>
      </c>
      <c r="Z27" s="112" t="s">
        <v>50</v>
      </c>
      <c r="AA27" s="117"/>
      <c r="AB27" s="112" t="s">
        <v>50</v>
      </c>
    </row>
    <row r="28" spans="1:28" ht="30" customHeight="1">
      <c r="A28" s="99" t="s">
        <v>325</v>
      </c>
      <c r="B28" s="99"/>
      <c r="C28" s="99"/>
      <c r="D28" s="115"/>
      <c r="E28" s="116"/>
      <c r="F28" s="99"/>
      <c r="G28" s="116"/>
      <c r="H28" s="99"/>
      <c r="I28" s="116"/>
      <c r="J28" s="99"/>
      <c r="K28" s="116"/>
      <c r="L28" s="99"/>
      <c r="M28" s="116"/>
      <c r="N28" s="99"/>
      <c r="O28" s="116"/>
      <c r="P28" s="116"/>
      <c r="Q28" s="116"/>
      <c r="R28" s="116"/>
      <c r="S28" s="116"/>
      <c r="T28" s="116"/>
      <c r="U28" s="116"/>
      <c r="V28" s="116"/>
      <c r="W28" s="99"/>
      <c r="X28" s="99"/>
      <c r="Y28" s="112" t="s">
        <v>50</v>
      </c>
      <c r="Z28" s="112" t="s">
        <v>50</v>
      </c>
      <c r="AA28" s="117"/>
      <c r="AB28" s="112" t="s">
        <v>50</v>
      </c>
    </row>
    <row r="29" spans="1:28" ht="30" customHeight="1">
      <c r="A29" s="99" t="s">
        <v>235</v>
      </c>
      <c r="B29" s="99"/>
      <c r="C29" s="99"/>
      <c r="D29" s="115"/>
      <c r="E29" s="116"/>
      <c r="F29" s="99"/>
      <c r="G29" s="116"/>
      <c r="H29" s="99"/>
      <c r="I29" s="116"/>
      <c r="J29" s="99"/>
      <c r="K29" s="116"/>
      <c r="L29" s="99"/>
      <c r="M29" s="116"/>
      <c r="N29" s="99"/>
      <c r="O29" s="116"/>
      <c r="P29" s="116"/>
      <c r="Q29" s="116"/>
      <c r="R29" s="116"/>
      <c r="S29" s="116"/>
      <c r="T29" s="116"/>
      <c r="U29" s="116"/>
      <c r="V29" s="116"/>
      <c r="W29" s="99"/>
      <c r="X29" s="99"/>
      <c r="Y29" s="112" t="s">
        <v>50</v>
      </c>
      <c r="Z29" s="112" t="s">
        <v>50</v>
      </c>
      <c r="AA29" s="117"/>
      <c r="AB29" s="112" t="s">
        <v>50</v>
      </c>
    </row>
    <row r="30" spans="1:28" ht="30" customHeight="1">
      <c r="A30" s="99" t="s">
        <v>236</v>
      </c>
      <c r="B30" s="99"/>
      <c r="C30" s="99"/>
      <c r="D30" s="115"/>
      <c r="E30" s="116"/>
      <c r="F30" s="99"/>
      <c r="G30" s="116"/>
      <c r="H30" s="99"/>
      <c r="I30" s="116"/>
      <c r="J30" s="99"/>
      <c r="K30" s="116"/>
      <c r="L30" s="99"/>
      <c r="M30" s="116"/>
      <c r="N30" s="99"/>
      <c r="O30" s="116"/>
      <c r="P30" s="116"/>
      <c r="Q30" s="116"/>
      <c r="R30" s="116"/>
      <c r="S30" s="116"/>
      <c r="T30" s="116"/>
      <c r="U30" s="116"/>
      <c r="V30" s="116"/>
      <c r="W30" s="99"/>
      <c r="X30" s="99"/>
      <c r="Y30" s="112" t="s">
        <v>50</v>
      </c>
      <c r="Z30" s="112" t="s">
        <v>50</v>
      </c>
      <c r="AA30" s="117"/>
      <c r="AB30" s="112" t="s">
        <v>50</v>
      </c>
    </row>
    <row r="31" spans="1:28" ht="30" customHeight="1">
      <c r="A31" s="99" t="s">
        <v>237</v>
      </c>
      <c r="B31" s="99"/>
      <c r="C31" s="99"/>
      <c r="D31" s="115"/>
      <c r="E31" s="116"/>
      <c r="F31" s="99"/>
      <c r="G31" s="116"/>
      <c r="H31" s="99"/>
      <c r="I31" s="116"/>
      <c r="J31" s="99"/>
      <c r="K31" s="116"/>
      <c r="L31" s="99"/>
      <c r="M31" s="116"/>
      <c r="N31" s="99"/>
      <c r="O31" s="116"/>
      <c r="P31" s="116"/>
      <c r="Q31" s="116"/>
      <c r="R31" s="116"/>
      <c r="S31" s="116"/>
      <c r="T31" s="116"/>
      <c r="U31" s="116"/>
      <c r="V31" s="116"/>
      <c r="W31" s="99"/>
      <c r="X31" s="99"/>
      <c r="Y31" s="112" t="s">
        <v>50</v>
      </c>
      <c r="Z31" s="112" t="s">
        <v>50</v>
      </c>
      <c r="AA31" s="117"/>
      <c r="AB31" s="112" t="s">
        <v>50</v>
      </c>
    </row>
    <row r="32" spans="1:28" ht="30" customHeight="1">
      <c r="A32" s="99" t="s">
        <v>234</v>
      </c>
      <c r="B32" s="99"/>
      <c r="C32" s="99"/>
      <c r="D32" s="115"/>
      <c r="E32" s="116"/>
      <c r="F32" s="99"/>
      <c r="G32" s="116"/>
      <c r="H32" s="99"/>
      <c r="I32" s="116"/>
      <c r="J32" s="99"/>
      <c r="K32" s="116"/>
      <c r="L32" s="99"/>
      <c r="M32" s="116"/>
      <c r="N32" s="99"/>
      <c r="O32" s="116"/>
      <c r="P32" s="116"/>
      <c r="Q32" s="116"/>
      <c r="R32" s="116"/>
      <c r="S32" s="116"/>
      <c r="T32" s="116"/>
      <c r="U32" s="116"/>
      <c r="V32" s="116"/>
      <c r="W32" s="99"/>
      <c r="X32" s="99"/>
      <c r="Y32" s="112" t="s">
        <v>50</v>
      </c>
      <c r="Z32" s="112" t="s">
        <v>50</v>
      </c>
      <c r="AA32" s="117"/>
      <c r="AB32" s="112" t="s">
        <v>50</v>
      </c>
    </row>
    <row r="33" spans="1:28" ht="30" customHeight="1">
      <c r="A33" s="99" t="s">
        <v>239</v>
      </c>
      <c r="B33" s="99"/>
      <c r="C33" s="99"/>
      <c r="D33" s="115"/>
      <c r="E33" s="116"/>
      <c r="F33" s="99"/>
      <c r="G33" s="116"/>
      <c r="H33" s="99"/>
      <c r="I33" s="116"/>
      <c r="J33" s="99"/>
      <c r="K33" s="116"/>
      <c r="L33" s="99"/>
      <c r="M33" s="116"/>
      <c r="N33" s="99"/>
      <c r="O33" s="116"/>
      <c r="P33" s="116"/>
      <c r="Q33" s="116"/>
      <c r="R33" s="116"/>
      <c r="S33" s="116"/>
      <c r="T33" s="116"/>
      <c r="U33" s="116"/>
      <c r="V33" s="116"/>
      <c r="W33" s="99"/>
      <c r="X33" s="99"/>
      <c r="Y33" s="112" t="s">
        <v>50</v>
      </c>
      <c r="Z33" s="112" t="s">
        <v>50</v>
      </c>
      <c r="AA33" s="117"/>
      <c r="AB33" s="112" t="s">
        <v>50</v>
      </c>
    </row>
    <row r="34" spans="1:28" ht="30" customHeight="1">
      <c r="A34" s="99" t="s">
        <v>279</v>
      </c>
      <c r="B34" s="99"/>
      <c r="C34" s="99"/>
      <c r="D34" s="115"/>
      <c r="E34" s="116"/>
      <c r="F34" s="99"/>
      <c r="G34" s="116"/>
      <c r="H34" s="99"/>
      <c r="I34" s="116"/>
      <c r="J34" s="99"/>
      <c r="K34" s="116"/>
      <c r="L34" s="99"/>
      <c r="M34" s="116"/>
      <c r="N34" s="99"/>
      <c r="O34" s="116"/>
      <c r="P34" s="116"/>
      <c r="Q34" s="116"/>
      <c r="R34" s="116"/>
      <c r="S34" s="116"/>
      <c r="T34" s="116"/>
      <c r="U34" s="116"/>
      <c r="V34" s="116"/>
      <c r="W34" s="99"/>
      <c r="X34" s="99"/>
      <c r="Y34" s="112" t="s">
        <v>50</v>
      </c>
      <c r="Z34" s="112" t="s">
        <v>50</v>
      </c>
      <c r="AA34" s="117"/>
      <c r="AB34" s="112" t="s">
        <v>50</v>
      </c>
    </row>
    <row r="35" spans="1:28" ht="30" customHeight="1">
      <c r="A35" s="99" t="s">
        <v>294</v>
      </c>
      <c r="B35" s="99"/>
      <c r="C35" s="99"/>
      <c r="D35" s="115"/>
      <c r="E35" s="116"/>
      <c r="F35" s="99"/>
      <c r="G35" s="116"/>
      <c r="H35" s="99"/>
      <c r="I35" s="116"/>
      <c r="J35" s="99"/>
      <c r="K35" s="116"/>
      <c r="L35" s="99"/>
      <c r="M35" s="116"/>
      <c r="N35" s="99"/>
      <c r="O35" s="116"/>
      <c r="P35" s="116"/>
      <c r="Q35" s="116"/>
      <c r="R35" s="116"/>
      <c r="S35" s="116"/>
      <c r="T35" s="116"/>
      <c r="U35" s="116"/>
      <c r="V35" s="116"/>
      <c r="W35" s="99"/>
      <c r="X35" s="99"/>
      <c r="Y35" s="112" t="s">
        <v>50</v>
      </c>
      <c r="Z35" s="112" t="s">
        <v>50</v>
      </c>
      <c r="AA35" s="117"/>
      <c r="AB35" s="112" t="s">
        <v>50</v>
      </c>
    </row>
    <row r="36" spans="1:28" ht="30" customHeight="1">
      <c r="A36" s="99" t="s">
        <v>320</v>
      </c>
      <c r="B36" s="99"/>
      <c r="C36" s="99"/>
      <c r="D36" s="115"/>
      <c r="E36" s="116"/>
      <c r="F36" s="99"/>
      <c r="G36" s="116"/>
      <c r="H36" s="99"/>
      <c r="I36" s="116"/>
      <c r="J36" s="99"/>
      <c r="K36" s="116"/>
      <c r="L36" s="99"/>
      <c r="M36" s="116"/>
      <c r="N36" s="99"/>
      <c r="O36" s="116"/>
      <c r="P36" s="116"/>
      <c r="Q36" s="116"/>
      <c r="R36" s="116"/>
      <c r="S36" s="116"/>
      <c r="T36" s="116"/>
      <c r="U36" s="116"/>
      <c r="V36" s="116"/>
      <c r="W36" s="99"/>
      <c r="X36" s="99"/>
      <c r="Y36" s="112" t="s">
        <v>50</v>
      </c>
      <c r="Z36" s="112" t="s">
        <v>50</v>
      </c>
      <c r="AA36" s="117"/>
      <c r="AB36" s="112" t="s">
        <v>50</v>
      </c>
    </row>
    <row r="37" spans="1:28" ht="30" customHeight="1">
      <c r="A37" s="99" t="s">
        <v>326</v>
      </c>
      <c r="B37" s="99"/>
      <c r="C37" s="99"/>
      <c r="D37" s="115"/>
      <c r="E37" s="116"/>
      <c r="F37" s="99"/>
      <c r="G37" s="116"/>
      <c r="H37" s="99"/>
      <c r="I37" s="116"/>
      <c r="J37" s="99"/>
      <c r="K37" s="116"/>
      <c r="L37" s="99"/>
      <c r="M37" s="116"/>
      <c r="N37" s="99"/>
      <c r="O37" s="116"/>
      <c r="P37" s="116"/>
      <c r="Q37" s="116"/>
      <c r="R37" s="116"/>
      <c r="S37" s="116"/>
      <c r="T37" s="116"/>
      <c r="U37" s="116"/>
      <c r="V37" s="116"/>
      <c r="W37" s="99"/>
      <c r="X37" s="99"/>
      <c r="Y37" s="112" t="s">
        <v>50</v>
      </c>
      <c r="Z37" s="112" t="s">
        <v>50</v>
      </c>
      <c r="AA37" s="117"/>
      <c r="AB37" s="112" t="s">
        <v>50</v>
      </c>
    </row>
    <row r="38" spans="1:28" ht="30" customHeight="1">
      <c r="A38" s="99" t="s">
        <v>316</v>
      </c>
      <c r="B38" s="99"/>
      <c r="C38" s="99"/>
      <c r="D38" s="115"/>
      <c r="E38" s="116"/>
      <c r="F38" s="99"/>
      <c r="G38" s="116"/>
      <c r="H38" s="99"/>
      <c r="I38" s="116"/>
      <c r="J38" s="99"/>
      <c r="K38" s="116"/>
      <c r="L38" s="99"/>
      <c r="M38" s="116"/>
      <c r="N38" s="99"/>
      <c r="O38" s="116"/>
      <c r="P38" s="116"/>
      <c r="Q38" s="116"/>
      <c r="R38" s="116"/>
      <c r="S38" s="116"/>
      <c r="T38" s="116"/>
      <c r="U38" s="116"/>
      <c r="V38" s="116"/>
      <c r="W38" s="99"/>
      <c r="X38" s="99"/>
      <c r="Y38" s="112" t="s">
        <v>50</v>
      </c>
      <c r="Z38" s="112" t="s">
        <v>50</v>
      </c>
      <c r="AA38" s="117"/>
      <c r="AB38" s="112" t="s">
        <v>50</v>
      </c>
    </row>
    <row r="39" spans="1:28" ht="30" customHeight="1">
      <c r="A39" s="99" t="s">
        <v>336</v>
      </c>
      <c r="B39" s="99"/>
      <c r="C39" s="99"/>
      <c r="D39" s="115"/>
      <c r="E39" s="116"/>
      <c r="F39" s="99"/>
      <c r="G39" s="116"/>
      <c r="H39" s="99"/>
      <c r="I39" s="116"/>
      <c r="J39" s="99"/>
      <c r="K39" s="116"/>
      <c r="L39" s="99"/>
      <c r="M39" s="116"/>
      <c r="N39" s="99"/>
      <c r="O39" s="116"/>
      <c r="P39" s="116"/>
      <c r="Q39" s="116"/>
      <c r="R39" s="116"/>
      <c r="S39" s="116"/>
      <c r="T39" s="116"/>
      <c r="U39" s="116"/>
      <c r="V39" s="116"/>
      <c r="W39" s="99"/>
      <c r="X39" s="99"/>
      <c r="Y39" s="112" t="s">
        <v>50</v>
      </c>
      <c r="Z39" s="112" t="s">
        <v>50</v>
      </c>
      <c r="AA39" s="117"/>
      <c r="AB39" s="112" t="s">
        <v>50</v>
      </c>
    </row>
    <row r="40" spans="1:28" ht="30" customHeight="1">
      <c r="A40" s="99" t="s">
        <v>324</v>
      </c>
      <c r="B40" s="99"/>
      <c r="C40" s="99"/>
      <c r="D40" s="115"/>
      <c r="E40" s="116"/>
      <c r="F40" s="99"/>
      <c r="G40" s="116"/>
      <c r="H40" s="99"/>
      <c r="I40" s="116"/>
      <c r="J40" s="99"/>
      <c r="K40" s="116"/>
      <c r="L40" s="99"/>
      <c r="M40" s="116"/>
      <c r="N40" s="99"/>
      <c r="O40" s="116"/>
      <c r="P40" s="116"/>
      <c r="Q40" s="116"/>
      <c r="R40" s="116"/>
      <c r="S40" s="116"/>
      <c r="T40" s="116"/>
      <c r="U40" s="116"/>
      <c r="V40" s="116"/>
      <c r="W40" s="99"/>
      <c r="X40" s="99"/>
      <c r="Y40" s="112" t="s">
        <v>50</v>
      </c>
      <c r="Z40" s="112" t="s">
        <v>50</v>
      </c>
      <c r="AA40" s="117"/>
      <c r="AB40" s="112" t="s">
        <v>50</v>
      </c>
    </row>
    <row r="41" spans="1:28" ht="30" customHeight="1">
      <c r="A41" s="99" t="s">
        <v>334</v>
      </c>
      <c r="B41" s="99"/>
      <c r="C41" s="99"/>
      <c r="D41" s="115"/>
      <c r="E41" s="116"/>
      <c r="F41" s="99"/>
      <c r="G41" s="116"/>
      <c r="H41" s="99"/>
      <c r="I41" s="116"/>
      <c r="J41" s="99"/>
      <c r="K41" s="116"/>
      <c r="L41" s="99"/>
      <c r="M41" s="116"/>
      <c r="N41" s="99"/>
      <c r="O41" s="116"/>
      <c r="P41" s="116"/>
      <c r="Q41" s="116"/>
      <c r="R41" s="116"/>
      <c r="S41" s="116"/>
      <c r="T41" s="116"/>
      <c r="U41" s="116"/>
      <c r="V41" s="116"/>
      <c r="W41" s="99"/>
      <c r="X41" s="99"/>
      <c r="Y41" s="112" t="s">
        <v>50</v>
      </c>
      <c r="Z41" s="112" t="s">
        <v>50</v>
      </c>
      <c r="AA41" s="117"/>
      <c r="AB41" s="112" t="s">
        <v>50</v>
      </c>
    </row>
    <row r="42" spans="1:28" ht="30" customHeight="1">
      <c r="A42" s="99" t="s">
        <v>343</v>
      </c>
      <c r="B42" s="99"/>
      <c r="C42" s="99"/>
      <c r="D42" s="115"/>
      <c r="E42" s="116"/>
      <c r="F42" s="99"/>
      <c r="G42" s="116"/>
      <c r="H42" s="99"/>
      <c r="I42" s="116"/>
      <c r="J42" s="99"/>
      <c r="K42" s="116"/>
      <c r="L42" s="99"/>
      <c r="M42" s="116"/>
      <c r="N42" s="99"/>
      <c r="O42" s="116"/>
      <c r="P42" s="116"/>
      <c r="Q42" s="116"/>
      <c r="R42" s="116"/>
      <c r="S42" s="116"/>
      <c r="T42" s="116"/>
      <c r="U42" s="116"/>
      <c r="V42" s="116"/>
      <c r="W42" s="99"/>
      <c r="X42" s="99"/>
      <c r="Y42" s="112" t="s">
        <v>50</v>
      </c>
      <c r="Z42" s="112" t="s">
        <v>50</v>
      </c>
      <c r="AA42" s="117"/>
      <c r="AB42" s="112" t="s">
        <v>50</v>
      </c>
    </row>
    <row r="43" spans="1:28" ht="30" customHeight="1">
      <c r="A43" s="99" t="s">
        <v>335</v>
      </c>
      <c r="B43" s="99"/>
      <c r="C43" s="99"/>
      <c r="D43" s="115"/>
      <c r="E43" s="116"/>
      <c r="F43" s="99"/>
      <c r="G43" s="116"/>
      <c r="H43" s="99"/>
      <c r="I43" s="116"/>
      <c r="J43" s="99"/>
      <c r="K43" s="116"/>
      <c r="L43" s="99"/>
      <c r="M43" s="116"/>
      <c r="N43" s="99"/>
      <c r="O43" s="116"/>
      <c r="P43" s="116"/>
      <c r="Q43" s="116"/>
      <c r="R43" s="116"/>
      <c r="S43" s="116"/>
      <c r="T43" s="116"/>
      <c r="U43" s="116"/>
      <c r="V43" s="116"/>
      <c r="W43" s="99"/>
      <c r="X43" s="99"/>
      <c r="Y43" s="112" t="s">
        <v>50</v>
      </c>
      <c r="Z43" s="112" t="s">
        <v>50</v>
      </c>
      <c r="AA43" s="117"/>
      <c r="AB43" s="112" t="s">
        <v>50</v>
      </c>
    </row>
    <row r="44" spans="1:28" ht="30" customHeight="1">
      <c r="A44" s="99" t="s">
        <v>345</v>
      </c>
      <c r="B44" s="99"/>
      <c r="C44" s="99"/>
      <c r="D44" s="115"/>
      <c r="E44" s="116"/>
      <c r="F44" s="99"/>
      <c r="G44" s="116"/>
      <c r="H44" s="99"/>
      <c r="I44" s="116"/>
      <c r="J44" s="99"/>
      <c r="K44" s="116"/>
      <c r="L44" s="99"/>
      <c r="M44" s="116"/>
      <c r="N44" s="99"/>
      <c r="O44" s="116"/>
      <c r="P44" s="116"/>
      <c r="Q44" s="116"/>
      <c r="R44" s="116"/>
      <c r="S44" s="116"/>
      <c r="T44" s="116"/>
      <c r="U44" s="116"/>
      <c r="V44" s="116"/>
      <c r="W44" s="99"/>
      <c r="X44" s="99"/>
      <c r="Y44" s="112" t="s">
        <v>50</v>
      </c>
      <c r="Z44" s="112" t="s">
        <v>50</v>
      </c>
      <c r="AA44" s="117"/>
      <c r="AB44" s="112" t="s">
        <v>50</v>
      </c>
    </row>
    <row r="45" spans="1:28" ht="30" customHeight="1">
      <c r="A45" s="99" t="s">
        <v>87</v>
      </c>
      <c r="B45" s="99"/>
      <c r="C45" s="99"/>
      <c r="D45" s="115"/>
      <c r="E45" s="116"/>
      <c r="F45" s="99"/>
      <c r="G45" s="116"/>
      <c r="H45" s="99"/>
      <c r="I45" s="116"/>
      <c r="J45" s="99"/>
      <c r="K45" s="116"/>
      <c r="L45" s="99"/>
      <c r="M45" s="116"/>
      <c r="N45" s="99"/>
      <c r="O45" s="116"/>
      <c r="P45" s="116"/>
      <c r="Q45" s="116"/>
      <c r="R45" s="116"/>
      <c r="S45" s="116"/>
      <c r="T45" s="116"/>
      <c r="U45" s="116"/>
      <c r="V45" s="116"/>
      <c r="W45" s="99"/>
      <c r="X45" s="99"/>
      <c r="Y45" s="112" t="s">
        <v>50</v>
      </c>
      <c r="Z45" s="112" t="s">
        <v>50</v>
      </c>
      <c r="AA45" s="117"/>
      <c r="AB45" s="112" t="s">
        <v>50</v>
      </c>
    </row>
    <row r="46" spans="1:28" ht="30" customHeight="1">
      <c r="A46" s="99" t="s">
        <v>88</v>
      </c>
      <c r="B46" s="99"/>
      <c r="C46" s="99"/>
      <c r="D46" s="115"/>
      <c r="E46" s="116"/>
      <c r="F46" s="99"/>
      <c r="G46" s="116"/>
      <c r="H46" s="99"/>
      <c r="I46" s="116"/>
      <c r="J46" s="99"/>
      <c r="K46" s="116"/>
      <c r="L46" s="99"/>
      <c r="M46" s="116"/>
      <c r="N46" s="99"/>
      <c r="O46" s="116"/>
      <c r="P46" s="116"/>
      <c r="Q46" s="116"/>
      <c r="R46" s="116"/>
      <c r="S46" s="116"/>
      <c r="T46" s="116"/>
      <c r="U46" s="116"/>
      <c r="V46" s="116"/>
      <c r="W46" s="99"/>
      <c r="X46" s="99"/>
      <c r="Y46" s="112" t="s">
        <v>50</v>
      </c>
      <c r="Z46" s="112" t="s">
        <v>50</v>
      </c>
      <c r="AA46" s="117"/>
      <c r="AB46" s="112" t="s">
        <v>50</v>
      </c>
    </row>
    <row r="47" spans="1:28" ht="30" customHeight="1">
      <c r="A47" s="99" t="s">
        <v>89</v>
      </c>
      <c r="B47" s="99"/>
      <c r="C47" s="99"/>
      <c r="D47" s="115"/>
      <c r="E47" s="116"/>
      <c r="F47" s="99"/>
      <c r="G47" s="116"/>
      <c r="H47" s="99"/>
      <c r="I47" s="116"/>
      <c r="J47" s="99"/>
      <c r="K47" s="116"/>
      <c r="L47" s="99"/>
      <c r="M47" s="116"/>
      <c r="N47" s="99"/>
      <c r="O47" s="116"/>
      <c r="P47" s="116"/>
      <c r="Q47" s="116"/>
      <c r="R47" s="116"/>
      <c r="S47" s="116"/>
      <c r="T47" s="116"/>
      <c r="U47" s="116"/>
      <c r="V47" s="116"/>
      <c r="W47" s="99"/>
      <c r="X47" s="99"/>
      <c r="Y47" s="112" t="s">
        <v>50</v>
      </c>
      <c r="Z47" s="112" t="s">
        <v>50</v>
      </c>
      <c r="AA47" s="117"/>
      <c r="AB47" s="112" t="s">
        <v>50</v>
      </c>
    </row>
    <row r="48" spans="1:28" ht="30" customHeight="1">
      <c r="A48" s="99" t="s">
        <v>90</v>
      </c>
      <c r="B48" s="99"/>
      <c r="C48" s="99"/>
      <c r="D48" s="115"/>
      <c r="E48" s="116"/>
      <c r="F48" s="99"/>
      <c r="G48" s="116"/>
      <c r="H48" s="99"/>
      <c r="I48" s="116"/>
      <c r="J48" s="99"/>
      <c r="K48" s="116"/>
      <c r="L48" s="99"/>
      <c r="M48" s="116"/>
      <c r="N48" s="99"/>
      <c r="O48" s="116"/>
      <c r="P48" s="116"/>
      <c r="Q48" s="116"/>
      <c r="R48" s="116"/>
      <c r="S48" s="116"/>
      <c r="T48" s="116"/>
      <c r="U48" s="116"/>
      <c r="V48" s="116"/>
      <c r="W48" s="99"/>
      <c r="X48" s="99"/>
      <c r="Y48" s="112" t="s">
        <v>50</v>
      </c>
      <c r="Z48" s="112" t="s">
        <v>50</v>
      </c>
      <c r="AA48" s="117"/>
      <c r="AB48" s="112" t="s">
        <v>50</v>
      </c>
    </row>
    <row r="49" spans="1:28" ht="30" customHeight="1">
      <c r="A49" s="99" t="s">
        <v>333</v>
      </c>
      <c r="B49" s="99"/>
      <c r="C49" s="99"/>
      <c r="D49" s="115"/>
      <c r="E49" s="116"/>
      <c r="F49" s="99"/>
      <c r="G49" s="116"/>
      <c r="H49" s="99"/>
      <c r="I49" s="116"/>
      <c r="J49" s="99"/>
      <c r="K49" s="116"/>
      <c r="L49" s="99"/>
      <c r="M49" s="116"/>
      <c r="N49" s="99"/>
      <c r="O49" s="116"/>
      <c r="P49" s="116"/>
      <c r="Q49" s="116"/>
      <c r="R49" s="116"/>
      <c r="S49" s="116"/>
      <c r="T49" s="116"/>
      <c r="U49" s="116"/>
      <c r="V49" s="116"/>
      <c r="W49" s="99"/>
      <c r="X49" s="99"/>
      <c r="Y49" s="112" t="s">
        <v>50</v>
      </c>
      <c r="Z49" s="112" t="s">
        <v>50</v>
      </c>
      <c r="AA49" s="117"/>
      <c r="AB49" s="112" t="s">
        <v>50</v>
      </c>
    </row>
    <row r="50" spans="1:28" ht="30" customHeight="1">
      <c r="A50" s="99" t="s">
        <v>331</v>
      </c>
      <c r="B50" s="99"/>
      <c r="C50" s="99"/>
      <c r="D50" s="115"/>
      <c r="E50" s="116"/>
      <c r="F50" s="99"/>
      <c r="G50" s="116"/>
      <c r="H50" s="99"/>
      <c r="I50" s="116"/>
      <c r="J50" s="99"/>
      <c r="K50" s="116"/>
      <c r="L50" s="99"/>
      <c r="M50" s="116"/>
      <c r="N50" s="99"/>
      <c r="O50" s="116"/>
      <c r="P50" s="116"/>
      <c r="Q50" s="116"/>
      <c r="R50" s="116"/>
      <c r="S50" s="116"/>
      <c r="T50" s="116"/>
      <c r="U50" s="116"/>
      <c r="V50" s="116"/>
      <c r="W50" s="99"/>
      <c r="X50" s="99"/>
      <c r="Y50" s="112" t="s">
        <v>50</v>
      </c>
      <c r="Z50" s="112" t="s">
        <v>50</v>
      </c>
      <c r="AA50" s="117"/>
      <c r="AB50" s="112" t="s">
        <v>50</v>
      </c>
    </row>
    <row r="51" spans="1:28" ht="30" customHeight="1">
      <c r="A51" s="99" t="s">
        <v>346</v>
      </c>
      <c r="B51" s="99"/>
      <c r="C51" s="99"/>
      <c r="D51" s="115"/>
      <c r="E51" s="116"/>
      <c r="F51" s="99"/>
      <c r="G51" s="116"/>
      <c r="H51" s="99"/>
      <c r="I51" s="116"/>
      <c r="J51" s="99"/>
      <c r="K51" s="116"/>
      <c r="L51" s="99"/>
      <c r="M51" s="116"/>
      <c r="N51" s="99"/>
      <c r="O51" s="116"/>
      <c r="P51" s="116"/>
      <c r="Q51" s="116"/>
      <c r="R51" s="116"/>
      <c r="S51" s="116"/>
      <c r="T51" s="116"/>
      <c r="U51" s="116"/>
      <c r="V51" s="116"/>
      <c r="W51" s="99"/>
      <c r="X51" s="99"/>
      <c r="Y51" s="112" t="s">
        <v>50</v>
      </c>
      <c r="Z51" s="112" t="s">
        <v>50</v>
      </c>
      <c r="AA51" s="117"/>
      <c r="AB51" s="112" t="s">
        <v>50</v>
      </c>
    </row>
    <row r="52" spans="1:28" ht="30" customHeight="1">
      <c r="A52" s="99" t="s">
        <v>244</v>
      </c>
      <c r="B52" s="99"/>
      <c r="C52" s="99"/>
      <c r="D52" s="115"/>
      <c r="E52" s="116"/>
      <c r="F52" s="99"/>
      <c r="G52" s="116"/>
      <c r="H52" s="99"/>
      <c r="I52" s="116"/>
      <c r="J52" s="99"/>
      <c r="K52" s="116"/>
      <c r="L52" s="99"/>
      <c r="M52" s="116"/>
      <c r="N52" s="99"/>
      <c r="O52" s="116"/>
      <c r="P52" s="116"/>
      <c r="Q52" s="116"/>
      <c r="R52" s="116"/>
      <c r="S52" s="116"/>
      <c r="T52" s="116"/>
      <c r="U52" s="116"/>
      <c r="V52" s="116"/>
      <c r="W52" s="99"/>
      <c r="X52" s="99"/>
      <c r="Y52" s="112" t="s">
        <v>50</v>
      </c>
      <c r="Z52" s="112" t="s">
        <v>50</v>
      </c>
      <c r="AA52" s="117"/>
      <c r="AB52" s="112" t="s">
        <v>50</v>
      </c>
    </row>
    <row r="53" spans="1:28" ht="30" customHeight="1">
      <c r="A53" s="99" t="s">
        <v>267</v>
      </c>
      <c r="B53" s="99"/>
      <c r="C53" s="99"/>
      <c r="D53" s="115"/>
      <c r="E53" s="116"/>
      <c r="F53" s="99"/>
      <c r="G53" s="116"/>
      <c r="H53" s="99"/>
      <c r="I53" s="116"/>
      <c r="J53" s="99"/>
      <c r="K53" s="116"/>
      <c r="L53" s="99"/>
      <c r="M53" s="116"/>
      <c r="N53" s="99"/>
      <c r="O53" s="116"/>
      <c r="P53" s="116"/>
      <c r="Q53" s="116"/>
      <c r="R53" s="116"/>
      <c r="S53" s="116"/>
      <c r="T53" s="116"/>
      <c r="U53" s="116"/>
      <c r="V53" s="116"/>
      <c r="W53" s="99"/>
      <c r="X53" s="99"/>
      <c r="Y53" s="112" t="s">
        <v>50</v>
      </c>
      <c r="Z53" s="112" t="s">
        <v>50</v>
      </c>
      <c r="AA53" s="117"/>
      <c r="AB53" s="112" t="s">
        <v>50</v>
      </c>
    </row>
    <row r="54" spans="1:28" ht="30" customHeight="1">
      <c r="A54" s="99" t="s">
        <v>198</v>
      </c>
      <c r="B54" s="99"/>
      <c r="C54" s="99"/>
      <c r="D54" s="115"/>
      <c r="E54" s="116"/>
      <c r="F54" s="99"/>
      <c r="G54" s="116"/>
      <c r="H54" s="99"/>
      <c r="I54" s="116"/>
      <c r="J54" s="99"/>
      <c r="K54" s="116"/>
      <c r="L54" s="99"/>
      <c r="M54" s="116"/>
      <c r="N54" s="99"/>
      <c r="O54" s="116"/>
      <c r="P54" s="116"/>
      <c r="Q54" s="116"/>
      <c r="R54" s="116"/>
      <c r="S54" s="116"/>
      <c r="T54" s="116"/>
      <c r="U54" s="116"/>
      <c r="V54" s="116"/>
      <c r="W54" s="99"/>
      <c r="X54" s="99"/>
      <c r="Y54" s="112" t="s">
        <v>50</v>
      </c>
      <c r="Z54" s="112" t="s">
        <v>50</v>
      </c>
      <c r="AA54" s="117"/>
      <c r="AB54" s="112" t="s">
        <v>50</v>
      </c>
    </row>
    <row r="55" spans="1:28" ht="30" customHeight="1">
      <c r="A55" s="99" t="s">
        <v>227</v>
      </c>
      <c r="B55" s="99"/>
      <c r="C55" s="99"/>
      <c r="D55" s="115"/>
      <c r="E55" s="116"/>
      <c r="F55" s="99"/>
      <c r="G55" s="116"/>
      <c r="H55" s="99"/>
      <c r="I55" s="116"/>
      <c r="J55" s="99"/>
      <c r="K55" s="116"/>
      <c r="L55" s="99"/>
      <c r="M55" s="116"/>
      <c r="N55" s="99"/>
      <c r="O55" s="116"/>
      <c r="P55" s="116"/>
      <c r="Q55" s="116"/>
      <c r="R55" s="116"/>
      <c r="S55" s="116"/>
      <c r="T55" s="116"/>
      <c r="U55" s="116"/>
      <c r="V55" s="116"/>
      <c r="W55" s="99"/>
      <c r="X55" s="99"/>
      <c r="Y55" s="112" t="s">
        <v>50</v>
      </c>
      <c r="Z55" s="112" t="s">
        <v>50</v>
      </c>
      <c r="AA55" s="117"/>
      <c r="AB55" s="112" t="s">
        <v>50</v>
      </c>
    </row>
    <row r="56" spans="1:28" ht="30" customHeight="1">
      <c r="A56" s="99" t="s">
        <v>307</v>
      </c>
      <c r="B56" s="99"/>
      <c r="C56" s="99"/>
      <c r="D56" s="115"/>
      <c r="E56" s="116"/>
      <c r="F56" s="99"/>
      <c r="G56" s="116"/>
      <c r="H56" s="99"/>
      <c r="I56" s="116"/>
      <c r="J56" s="99"/>
      <c r="K56" s="116"/>
      <c r="L56" s="99"/>
      <c r="M56" s="116"/>
      <c r="N56" s="99"/>
      <c r="O56" s="116"/>
      <c r="P56" s="116"/>
      <c r="Q56" s="116"/>
      <c r="R56" s="116"/>
      <c r="S56" s="116"/>
      <c r="T56" s="116"/>
      <c r="U56" s="116"/>
      <c r="V56" s="116"/>
      <c r="W56" s="99"/>
      <c r="X56" s="99"/>
      <c r="Y56" s="112" t="s">
        <v>50</v>
      </c>
      <c r="Z56" s="112" t="s">
        <v>50</v>
      </c>
      <c r="AA56" s="117"/>
      <c r="AB56" s="112" t="s">
        <v>50</v>
      </c>
    </row>
    <row r="57" spans="1:28" ht="30" customHeight="1">
      <c r="A57" s="99" t="s">
        <v>308</v>
      </c>
      <c r="B57" s="99"/>
      <c r="C57" s="99"/>
      <c r="D57" s="115"/>
      <c r="E57" s="116"/>
      <c r="F57" s="99"/>
      <c r="G57" s="116"/>
      <c r="H57" s="99"/>
      <c r="I57" s="116"/>
      <c r="J57" s="99"/>
      <c r="K57" s="116"/>
      <c r="L57" s="99"/>
      <c r="M57" s="116"/>
      <c r="N57" s="99"/>
      <c r="O57" s="116"/>
      <c r="P57" s="116"/>
      <c r="Q57" s="116"/>
      <c r="R57" s="116"/>
      <c r="S57" s="116"/>
      <c r="T57" s="116"/>
      <c r="U57" s="116"/>
      <c r="V57" s="116"/>
      <c r="W57" s="99"/>
      <c r="X57" s="99"/>
      <c r="Y57" s="112" t="s">
        <v>50</v>
      </c>
      <c r="Z57" s="112" t="s">
        <v>50</v>
      </c>
      <c r="AA57" s="117"/>
      <c r="AB57" s="112" t="s">
        <v>50</v>
      </c>
    </row>
    <row r="58" spans="1:28" ht="30" customHeight="1">
      <c r="A58" s="99" t="s">
        <v>309</v>
      </c>
      <c r="B58" s="99"/>
      <c r="C58" s="99"/>
      <c r="D58" s="115"/>
      <c r="E58" s="116"/>
      <c r="F58" s="99"/>
      <c r="G58" s="116"/>
      <c r="H58" s="99"/>
      <c r="I58" s="116"/>
      <c r="J58" s="99"/>
      <c r="K58" s="116"/>
      <c r="L58" s="99"/>
      <c r="M58" s="116"/>
      <c r="N58" s="99"/>
      <c r="O58" s="116"/>
      <c r="P58" s="116"/>
      <c r="Q58" s="116"/>
      <c r="R58" s="116"/>
      <c r="S58" s="116"/>
      <c r="T58" s="116"/>
      <c r="U58" s="116"/>
      <c r="V58" s="116"/>
      <c r="W58" s="99"/>
      <c r="X58" s="99"/>
      <c r="Y58" s="112" t="s">
        <v>50</v>
      </c>
      <c r="Z58" s="112" t="s">
        <v>50</v>
      </c>
      <c r="AA58" s="117"/>
      <c r="AB58" s="112" t="s">
        <v>50</v>
      </c>
    </row>
    <row r="59" spans="1:28" ht="30" customHeight="1">
      <c r="A59" s="99" t="s">
        <v>310</v>
      </c>
      <c r="B59" s="99"/>
      <c r="C59" s="99"/>
      <c r="D59" s="115"/>
      <c r="E59" s="116"/>
      <c r="F59" s="99"/>
      <c r="G59" s="116"/>
      <c r="H59" s="99"/>
      <c r="I59" s="116"/>
      <c r="J59" s="99"/>
      <c r="K59" s="116"/>
      <c r="L59" s="99"/>
      <c r="M59" s="116"/>
      <c r="N59" s="99"/>
      <c r="O59" s="116"/>
      <c r="P59" s="116"/>
      <c r="Q59" s="116"/>
      <c r="R59" s="116"/>
      <c r="S59" s="116"/>
      <c r="T59" s="116"/>
      <c r="U59" s="116"/>
      <c r="V59" s="116"/>
      <c r="W59" s="99"/>
      <c r="X59" s="99"/>
      <c r="Y59" s="112" t="s">
        <v>50</v>
      </c>
      <c r="Z59" s="112" t="s">
        <v>50</v>
      </c>
      <c r="AA59" s="117"/>
      <c r="AB59" s="112" t="s">
        <v>50</v>
      </c>
    </row>
    <row r="60" spans="1:28" ht="30" customHeight="1">
      <c r="A60" s="99" t="s">
        <v>283</v>
      </c>
      <c r="B60" s="99"/>
      <c r="C60" s="99"/>
      <c r="D60" s="115"/>
      <c r="E60" s="116"/>
      <c r="F60" s="99"/>
      <c r="G60" s="116"/>
      <c r="H60" s="99"/>
      <c r="I60" s="116"/>
      <c r="J60" s="99"/>
      <c r="K60" s="116"/>
      <c r="L60" s="99"/>
      <c r="M60" s="116"/>
      <c r="N60" s="99"/>
      <c r="O60" s="116"/>
      <c r="P60" s="116"/>
      <c r="Q60" s="116"/>
      <c r="R60" s="116"/>
      <c r="S60" s="116"/>
      <c r="T60" s="116"/>
      <c r="U60" s="116"/>
      <c r="V60" s="116"/>
      <c r="W60" s="99"/>
      <c r="X60" s="99"/>
      <c r="Y60" s="112" t="s">
        <v>50</v>
      </c>
      <c r="Z60" s="112" t="s">
        <v>50</v>
      </c>
      <c r="AA60" s="117"/>
      <c r="AB60" s="112" t="s">
        <v>50</v>
      </c>
    </row>
    <row r="61" spans="1:28" ht="30" customHeight="1">
      <c r="A61" s="99" t="s">
        <v>82</v>
      </c>
      <c r="B61" s="99"/>
      <c r="C61" s="99"/>
      <c r="D61" s="115"/>
      <c r="E61" s="116"/>
      <c r="F61" s="99"/>
      <c r="G61" s="116"/>
      <c r="H61" s="99"/>
      <c r="I61" s="116"/>
      <c r="J61" s="99"/>
      <c r="K61" s="116"/>
      <c r="L61" s="99"/>
      <c r="M61" s="116"/>
      <c r="N61" s="99"/>
      <c r="O61" s="116"/>
      <c r="P61" s="116"/>
      <c r="Q61" s="116"/>
      <c r="R61" s="116"/>
      <c r="S61" s="116"/>
      <c r="T61" s="116"/>
      <c r="U61" s="116"/>
      <c r="V61" s="116"/>
      <c r="W61" s="99"/>
      <c r="X61" s="99"/>
      <c r="Y61" s="112" t="s">
        <v>50</v>
      </c>
      <c r="Z61" s="112" t="s">
        <v>50</v>
      </c>
      <c r="AA61" s="117"/>
      <c r="AB61" s="112" t="s">
        <v>50</v>
      </c>
    </row>
    <row r="62" spans="1:28" ht="30" customHeight="1">
      <c r="A62" s="99" t="s">
        <v>81</v>
      </c>
      <c r="B62" s="99"/>
      <c r="C62" s="99"/>
      <c r="D62" s="115"/>
      <c r="E62" s="116"/>
      <c r="F62" s="99"/>
      <c r="G62" s="116"/>
      <c r="H62" s="99"/>
      <c r="I62" s="116"/>
      <c r="J62" s="99"/>
      <c r="K62" s="116"/>
      <c r="L62" s="99"/>
      <c r="M62" s="116"/>
      <c r="N62" s="99"/>
      <c r="O62" s="116"/>
      <c r="P62" s="116"/>
      <c r="Q62" s="116"/>
      <c r="R62" s="116"/>
      <c r="S62" s="116"/>
      <c r="T62" s="116"/>
      <c r="U62" s="116"/>
      <c r="V62" s="116"/>
      <c r="W62" s="99"/>
      <c r="X62" s="99"/>
      <c r="Y62" s="112" t="s">
        <v>50</v>
      </c>
      <c r="Z62" s="112" t="s">
        <v>50</v>
      </c>
      <c r="AA62" s="117"/>
      <c r="AB62" s="112" t="s">
        <v>50</v>
      </c>
    </row>
    <row r="63" spans="1:28" ht="30" customHeight="1">
      <c r="A63" s="99" t="s">
        <v>240</v>
      </c>
      <c r="B63" s="99"/>
      <c r="C63" s="99"/>
      <c r="D63" s="115"/>
      <c r="E63" s="116"/>
      <c r="F63" s="99"/>
      <c r="G63" s="116"/>
      <c r="H63" s="99"/>
      <c r="I63" s="116"/>
      <c r="J63" s="99"/>
      <c r="K63" s="116"/>
      <c r="L63" s="99"/>
      <c r="M63" s="116"/>
      <c r="N63" s="99"/>
      <c r="O63" s="116"/>
      <c r="P63" s="116"/>
      <c r="Q63" s="116"/>
      <c r="R63" s="116"/>
      <c r="S63" s="116"/>
      <c r="T63" s="116"/>
      <c r="U63" s="116"/>
      <c r="V63" s="116"/>
      <c r="W63" s="99"/>
      <c r="X63" s="99"/>
      <c r="Y63" s="112" t="s">
        <v>50</v>
      </c>
      <c r="Z63" s="112" t="s">
        <v>50</v>
      </c>
      <c r="AA63" s="117"/>
      <c r="AB63" s="112" t="s">
        <v>50</v>
      </c>
    </row>
    <row r="64" spans="1:28" ht="30" customHeight="1">
      <c r="A64" s="99" t="s">
        <v>130</v>
      </c>
      <c r="B64" s="99"/>
      <c r="C64" s="99"/>
      <c r="D64" s="115"/>
      <c r="E64" s="116"/>
      <c r="F64" s="99"/>
      <c r="G64" s="116"/>
      <c r="H64" s="99"/>
      <c r="I64" s="116"/>
      <c r="J64" s="99"/>
      <c r="K64" s="116"/>
      <c r="L64" s="99"/>
      <c r="M64" s="116"/>
      <c r="N64" s="99"/>
      <c r="O64" s="116"/>
      <c r="P64" s="116"/>
      <c r="Q64" s="116"/>
      <c r="R64" s="116"/>
      <c r="S64" s="116"/>
      <c r="T64" s="116"/>
      <c r="U64" s="116"/>
      <c r="V64" s="116"/>
      <c r="W64" s="99"/>
      <c r="X64" s="99"/>
      <c r="Y64" s="112" t="s">
        <v>50</v>
      </c>
      <c r="Z64" s="112" t="s">
        <v>50</v>
      </c>
      <c r="AA64" s="117"/>
      <c r="AB64" s="112" t="s">
        <v>50</v>
      </c>
    </row>
    <row r="65" spans="1:28" ht="30" customHeight="1">
      <c r="A65" s="99" t="s">
        <v>282</v>
      </c>
      <c r="B65" s="99"/>
      <c r="C65" s="99"/>
      <c r="D65" s="115"/>
      <c r="E65" s="116"/>
      <c r="F65" s="99"/>
      <c r="G65" s="116"/>
      <c r="H65" s="99"/>
      <c r="I65" s="116"/>
      <c r="J65" s="99"/>
      <c r="K65" s="116"/>
      <c r="L65" s="99"/>
      <c r="M65" s="116"/>
      <c r="N65" s="99"/>
      <c r="O65" s="116"/>
      <c r="P65" s="116"/>
      <c r="Q65" s="116"/>
      <c r="R65" s="116"/>
      <c r="S65" s="116"/>
      <c r="T65" s="116"/>
      <c r="U65" s="116"/>
      <c r="V65" s="116"/>
      <c r="W65" s="99"/>
      <c r="X65" s="99"/>
      <c r="Y65" s="112" t="s">
        <v>50</v>
      </c>
      <c r="Z65" s="112" t="s">
        <v>50</v>
      </c>
      <c r="AA65" s="117"/>
      <c r="AB65" s="112" t="s">
        <v>50</v>
      </c>
    </row>
    <row r="66" spans="1:28" ht="30" customHeight="1">
      <c r="A66" s="99" t="s">
        <v>281</v>
      </c>
      <c r="B66" s="99"/>
      <c r="C66" s="99"/>
      <c r="D66" s="115"/>
      <c r="E66" s="116"/>
      <c r="F66" s="99"/>
      <c r="G66" s="116"/>
      <c r="H66" s="99"/>
      <c r="I66" s="116"/>
      <c r="J66" s="99"/>
      <c r="K66" s="116"/>
      <c r="L66" s="99"/>
      <c r="M66" s="116"/>
      <c r="N66" s="99"/>
      <c r="O66" s="116"/>
      <c r="P66" s="116"/>
      <c r="Q66" s="116"/>
      <c r="R66" s="116"/>
      <c r="S66" s="116"/>
      <c r="T66" s="116"/>
      <c r="U66" s="116"/>
      <c r="V66" s="116"/>
      <c r="W66" s="99"/>
      <c r="X66" s="99"/>
      <c r="Y66" s="112" t="s">
        <v>50</v>
      </c>
      <c r="Z66" s="112" t="s">
        <v>50</v>
      </c>
      <c r="AA66" s="117"/>
      <c r="AB66" s="112" t="s">
        <v>50</v>
      </c>
    </row>
    <row r="67" spans="1:28" ht="30" customHeight="1">
      <c r="A67" s="99" t="s">
        <v>357</v>
      </c>
      <c r="B67" s="99"/>
      <c r="C67" s="99"/>
      <c r="D67" s="115"/>
      <c r="E67" s="116"/>
      <c r="F67" s="99"/>
      <c r="G67" s="116"/>
      <c r="H67" s="99"/>
      <c r="I67" s="116"/>
      <c r="J67" s="99"/>
      <c r="K67" s="116"/>
      <c r="L67" s="99"/>
      <c r="M67" s="116"/>
      <c r="N67" s="99"/>
      <c r="O67" s="116"/>
      <c r="P67" s="116"/>
      <c r="Q67" s="116"/>
      <c r="R67" s="116"/>
      <c r="S67" s="116"/>
      <c r="T67" s="116"/>
      <c r="U67" s="116"/>
      <c r="V67" s="116"/>
      <c r="W67" s="99"/>
      <c r="X67" s="99"/>
      <c r="Y67" s="112" t="s">
        <v>50</v>
      </c>
      <c r="Z67" s="112" t="s">
        <v>50</v>
      </c>
      <c r="AA67" s="117"/>
      <c r="AB67" s="112" t="s">
        <v>50</v>
      </c>
    </row>
    <row r="68" spans="1:28" ht="30" customHeight="1">
      <c r="A68" s="99" t="s">
        <v>275</v>
      </c>
      <c r="B68" s="99"/>
      <c r="C68" s="99"/>
      <c r="D68" s="115"/>
      <c r="E68" s="116"/>
      <c r="F68" s="99"/>
      <c r="G68" s="116"/>
      <c r="H68" s="99"/>
      <c r="I68" s="116"/>
      <c r="J68" s="99"/>
      <c r="K68" s="116"/>
      <c r="L68" s="99"/>
      <c r="M68" s="116"/>
      <c r="N68" s="99"/>
      <c r="O68" s="116"/>
      <c r="P68" s="116"/>
      <c r="Q68" s="116"/>
      <c r="R68" s="116"/>
      <c r="S68" s="116"/>
      <c r="T68" s="116"/>
      <c r="U68" s="116"/>
      <c r="V68" s="116"/>
      <c r="W68" s="99"/>
      <c r="X68" s="99"/>
      <c r="Y68" s="112" t="s">
        <v>50</v>
      </c>
      <c r="Z68" s="112" t="s">
        <v>50</v>
      </c>
      <c r="AA68" s="117"/>
      <c r="AB68" s="112" t="s">
        <v>50</v>
      </c>
    </row>
    <row r="69" spans="1:28" ht="30" customHeight="1">
      <c r="A69" s="99" t="s">
        <v>277</v>
      </c>
      <c r="B69" s="99"/>
      <c r="C69" s="99"/>
      <c r="D69" s="115"/>
      <c r="E69" s="116"/>
      <c r="F69" s="99"/>
      <c r="G69" s="116"/>
      <c r="H69" s="99"/>
      <c r="I69" s="116"/>
      <c r="J69" s="99"/>
      <c r="K69" s="116"/>
      <c r="L69" s="99"/>
      <c r="M69" s="116"/>
      <c r="N69" s="99"/>
      <c r="O69" s="116"/>
      <c r="P69" s="116"/>
      <c r="Q69" s="116"/>
      <c r="R69" s="116"/>
      <c r="S69" s="116"/>
      <c r="T69" s="116"/>
      <c r="U69" s="116"/>
      <c r="V69" s="116"/>
      <c r="W69" s="99"/>
      <c r="X69" s="99"/>
      <c r="Y69" s="112" t="s">
        <v>50</v>
      </c>
      <c r="Z69" s="112" t="s">
        <v>50</v>
      </c>
      <c r="AA69" s="117"/>
      <c r="AB69" s="112" t="s">
        <v>50</v>
      </c>
    </row>
    <row r="70" spans="1:28" ht="30" customHeight="1">
      <c r="A70" s="99" t="s">
        <v>278</v>
      </c>
      <c r="B70" s="99"/>
      <c r="C70" s="99"/>
      <c r="D70" s="115"/>
      <c r="E70" s="116"/>
      <c r="F70" s="99"/>
      <c r="G70" s="116"/>
      <c r="H70" s="99"/>
      <c r="I70" s="116"/>
      <c r="J70" s="99"/>
      <c r="K70" s="116"/>
      <c r="L70" s="99"/>
      <c r="M70" s="116"/>
      <c r="N70" s="99"/>
      <c r="O70" s="116"/>
      <c r="P70" s="116"/>
      <c r="Q70" s="116"/>
      <c r="R70" s="116"/>
      <c r="S70" s="116"/>
      <c r="T70" s="116"/>
      <c r="U70" s="116"/>
      <c r="V70" s="116"/>
      <c r="W70" s="99"/>
      <c r="X70" s="99"/>
      <c r="Y70" s="112" t="s">
        <v>50</v>
      </c>
      <c r="Z70" s="112" t="s">
        <v>50</v>
      </c>
      <c r="AA70" s="117"/>
      <c r="AB70" s="112" t="s">
        <v>50</v>
      </c>
    </row>
    <row r="71" spans="1:28" ht="30" customHeight="1">
      <c r="A71" s="99" t="s">
        <v>123</v>
      </c>
      <c r="B71" s="99"/>
      <c r="C71" s="99"/>
      <c r="D71" s="115"/>
      <c r="E71" s="116"/>
      <c r="F71" s="99"/>
      <c r="G71" s="116"/>
      <c r="H71" s="99"/>
      <c r="I71" s="116"/>
      <c r="J71" s="99"/>
      <c r="K71" s="116"/>
      <c r="L71" s="99"/>
      <c r="M71" s="116"/>
      <c r="N71" s="99"/>
      <c r="O71" s="116"/>
      <c r="P71" s="116"/>
      <c r="Q71" s="116"/>
      <c r="R71" s="116"/>
      <c r="S71" s="116"/>
      <c r="T71" s="116"/>
      <c r="U71" s="116"/>
      <c r="V71" s="116"/>
      <c r="W71" s="99"/>
      <c r="X71" s="99"/>
      <c r="Y71" s="112" t="s">
        <v>50</v>
      </c>
      <c r="Z71" s="112" t="s">
        <v>50</v>
      </c>
      <c r="AA71" s="117"/>
      <c r="AB71" s="112" t="s">
        <v>50</v>
      </c>
    </row>
    <row r="72" spans="1:28" ht="30" customHeight="1">
      <c r="A72" s="99" t="s">
        <v>245</v>
      </c>
      <c r="B72" s="99"/>
      <c r="C72" s="99"/>
      <c r="D72" s="115"/>
      <c r="E72" s="116"/>
      <c r="F72" s="99"/>
      <c r="G72" s="116"/>
      <c r="H72" s="99"/>
      <c r="I72" s="116"/>
      <c r="J72" s="99"/>
      <c r="K72" s="116"/>
      <c r="L72" s="99"/>
      <c r="M72" s="116"/>
      <c r="N72" s="99"/>
      <c r="O72" s="116"/>
      <c r="P72" s="116"/>
      <c r="Q72" s="116"/>
      <c r="R72" s="116"/>
      <c r="S72" s="116"/>
      <c r="T72" s="116"/>
      <c r="U72" s="116"/>
      <c r="V72" s="116"/>
      <c r="W72" s="99"/>
      <c r="X72" s="99"/>
      <c r="Y72" s="112" t="s">
        <v>50</v>
      </c>
      <c r="Z72" s="112" t="s">
        <v>50</v>
      </c>
      <c r="AA72" s="117"/>
      <c r="AB72" s="112" t="s">
        <v>50</v>
      </c>
    </row>
    <row r="73" spans="1:28" ht="30" customHeight="1">
      <c r="A73" s="99" t="s">
        <v>246</v>
      </c>
      <c r="B73" s="99"/>
      <c r="C73" s="99"/>
      <c r="D73" s="115"/>
      <c r="E73" s="116"/>
      <c r="F73" s="99"/>
      <c r="G73" s="116"/>
      <c r="H73" s="99"/>
      <c r="I73" s="116"/>
      <c r="J73" s="99"/>
      <c r="K73" s="116"/>
      <c r="L73" s="99"/>
      <c r="M73" s="116"/>
      <c r="N73" s="99"/>
      <c r="O73" s="116"/>
      <c r="P73" s="116"/>
      <c r="Q73" s="116"/>
      <c r="R73" s="116"/>
      <c r="S73" s="116"/>
      <c r="T73" s="116"/>
      <c r="U73" s="116"/>
      <c r="V73" s="116"/>
      <c r="W73" s="99"/>
      <c r="X73" s="99"/>
      <c r="Y73" s="112" t="s">
        <v>50</v>
      </c>
      <c r="Z73" s="112" t="s">
        <v>50</v>
      </c>
      <c r="AA73" s="117"/>
      <c r="AB73" s="112" t="s">
        <v>50</v>
      </c>
    </row>
    <row r="74" spans="1:28" ht="30" customHeight="1">
      <c r="A74" s="99" t="s">
        <v>126</v>
      </c>
      <c r="B74" s="99"/>
      <c r="C74" s="99"/>
      <c r="D74" s="115"/>
      <c r="E74" s="116"/>
      <c r="F74" s="99"/>
      <c r="G74" s="116"/>
      <c r="H74" s="99"/>
      <c r="I74" s="116"/>
      <c r="J74" s="99"/>
      <c r="K74" s="116"/>
      <c r="L74" s="99"/>
      <c r="M74" s="116"/>
      <c r="N74" s="99"/>
      <c r="O74" s="116"/>
      <c r="P74" s="116"/>
      <c r="Q74" s="116"/>
      <c r="R74" s="116"/>
      <c r="S74" s="116"/>
      <c r="T74" s="116"/>
      <c r="U74" s="116"/>
      <c r="V74" s="116"/>
      <c r="W74" s="99"/>
      <c r="X74" s="99"/>
      <c r="Y74" s="112" t="s">
        <v>50</v>
      </c>
      <c r="Z74" s="112" t="s">
        <v>50</v>
      </c>
      <c r="AA74" s="117"/>
      <c r="AB74" s="112" t="s">
        <v>50</v>
      </c>
    </row>
    <row r="75" spans="1:28" ht="30" customHeight="1">
      <c r="A75" s="99" t="s">
        <v>127</v>
      </c>
      <c r="B75" s="99"/>
      <c r="C75" s="99"/>
      <c r="D75" s="115"/>
      <c r="E75" s="116"/>
      <c r="F75" s="99"/>
      <c r="G75" s="116"/>
      <c r="H75" s="99"/>
      <c r="I75" s="116"/>
      <c r="J75" s="99"/>
      <c r="K75" s="116"/>
      <c r="L75" s="99"/>
      <c r="M75" s="116"/>
      <c r="N75" s="99"/>
      <c r="O75" s="116"/>
      <c r="P75" s="116"/>
      <c r="Q75" s="116"/>
      <c r="R75" s="116"/>
      <c r="S75" s="116"/>
      <c r="T75" s="116"/>
      <c r="U75" s="116"/>
      <c r="V75" s="116"/>
      <c r="W75" s="99"/>
      <c r="X75" s="99"/>
      <c r="Y75" s="112" t="s">
        <v>50</v>
      </c>
      <c r="Z75" s="112" t="s">
        <v>50</v>
      </c>
      <c r="AA75" s="117"/>
      <c r="AB75" s="112" t="s">
        <v>50</v>
      </c>
    </row>
    <row r="76" spans="1:28" ht="30" customHeight="1">
      <c r="A76" s="99" t="s">
        <v>108</v>
      </c>
      <c r="B76" s="99"/>
      <c r="C76" s="99"/>
      <c r="D76" s="115"/>
      <c r="E76" s="116"/>
      <c r="F76" s="99"/>
      <c r="G76" s="116"/>
      <c r="H76" s="99"/>
      <c r="I76" s="116"/>
      <c r="J76" s="99"/>
      <c r="K76" s="116"/>
      <c r="L76" s="99"/>
      <c r="M76" s="116"/>
      <c r="N76" s="99"/>
      <c r="O76" s="116"/>
      <c r="P76" s="116"/>
      <c r="Q76" s="116"/>
      <c r="R76" s="116"/>
      <c r="S76" s="116"/>
      <c r="T76" s="116"/>
      <c r="U76" s="116"/>
      <c r="V76" s="116"/>
      <c r="W76" s="99"/>
      <c r="X76" s="99"/>
      <c r="Y76" s="112" t="s">
        <v>50</v>
      </c>
      <c r="Z76" s="112" t="s">
        <v>50</v>
      </c>
      <c r="AA76" s="117"/>
      <c r="AB76" s="112" t="s">
        <v>50</v>
      </c>
    </row>
    <row r="77" spans="1:28" ht="30" customHeight="1">
      <c r="A77" s="99" t="s">
        <v>109</v>
      </c>
      <c r="B77" s="99"/>
      <c r="C77" s="99"/>
      <c r="D77" s="115"/>
      <c r="E77" s="116"/>
      <c r="F77" s="99"/>
      <c r="G77" s="116"/>
      <c r="H77" s="99"/>
      <c r="I77" s="116"/>
      <c r="J77" s="99"/>
      <c r="K77" s="116"/>
      <c r="L77" s="99"/>
      <c r="M77" s="116"/>
      <c r="N77" s="99"/>
      <c r="O77" s="116"/>
      <c r="P77" s="116"/>
      <c r="Q77" s="116"/>
      <c r="R77" s="116"/>
      <c r="S77" s="116"/>
      <c r="T77" s="116"/>
      <c r="U77" s="116"/>
      <c r="V77" s="116"/>
      <c r="W77" s="99"/>
      <c r="X77" s="99"/>
      <c r="Y77" s="112" t="s">
        <v>50</v>
      </c>
      <c r="Z77" s="112" t="s">
        <v>50</v>
      </c>
      <c r="AA77" s="117"/>
      <c r="AB77" s="112" t="s">
        <v>50</v>
      </c>
    </row>
    <row r="78" spans="1:28" ht="30" customHeight="1">
      <c r="A78" s="99" t="s">
        <v>110</v>
      </c>
      <c r="B78" s="99"/>
      <c r="C78" s="99"/>
      <c r="D78" s="115"/>
      <c r="E78" s="116"/>
      <c r="F78" s="99"/>
      <c r="G78" s="116"/>
      <c r="H78" s="99"/>
      <c r="I78" s="116"/>
      <c r="J78" s="99"/>
      <c r="K78" s="116"/>
      <c r="L78" s="99"/>
      <c r="M78" s="116"/>
      <c r="N78" s="99"/>
      <c r="O78" s="116"/>
      <c r="P78" s="116"/>
      <c r="Q78" s="116"/>
      <c r="R78" s="116"/>
      <c r="S78" s="116"/>
      <c r="T78" s="116"/>
      <c r="U78" s="116"/>
      <c r="V78" s="116"/>
      <c r="W78" s="99"/>
      <c r="X78" s="99"/>
      <c r="Y78" s="112" t="s">
        <v>50</v>
      </c>
      <c r="Z78" s="112" t="s">
        <v>50</v>
      </c>
      <c r="AA78" s="117"/>
      <c r="AB78" s="112" t="s">
        <v>50</v>
      </c>
    </row>
    <row r="79" spans="1:28" ht="30" customHeight="1">
      <c r="A79" s="99" t="s">
        <v>107</v>
      </c>
      <c r="B79" s="99"/>
      <c r="C79" s="99"/>
      <c r="D79" s="115"/>
      <c r="E79" s="116"/>
      <c r="F79" s="99"/>
      <c r="G79" s="116"/>
      <c r="H79" s="99"/>
      <c r="I79" s="116"/>
      <c r="J79" s="99"/>
      <c r="K79" s="116"/>
      <c r="L79" s="99"/>
      <c r="M79" s="116"/>
      <c r="N79" s="99"/>
      <c r="O79" s="116"/>
      <c r="P79" s="116"/>
      <c r="Q79" s="116"/>
      <c r="R79" s="116"/>
      <c r="S79" s="116"/>
      <c r="T79" s="116"/>
      <c r="U79" s="116"/>
      <c r="V79" s="116"/>
      <c r="W79" s="99"/>
      <c r="X79" s="99"/>
      <c r="Y79" s="112" t="s">
        <v>50</v>
      </c>
      <c r="Z79" s="112" t="s">
        <v>50</v>
      </c>
      <c r="AA79" s="117"/>
      <c r="AB79" s="112" t="s">
        <v>50</v>
      </c>
    </row>
    <row r="80" spans="1:28" ht="30" customHeight="1">
      <c r="A80" s="99" t="s">
        <v>273</v>
      </c>
      <c r="B80" s="99"/>
      <c r="C80" s="99"/>
      <c r="D80" s="115"/>
      <c r="E80" s="116"/>
      <c r="F80" s="99"/>
      <c r="G80" s="116"/>
      <c r="H80" s="99"/>
      <c r="I80" s="116"/>
      <c r="J80" s="99"/>
      <c r="K80" s="116"/>
      <c r="L80" s="99"/>
      <c r="M80" s="116"/>
      <c r="N80" s="99"/>
      <c r="O80" s="116"/>
      <c r="P80" s="116"/>
      <c r="Q80" s="116"/>
      <c r="R80" s="116"/>
      <c r="S80" s="116"/>
      <c r="T80" s="116"/>
      <c r="U80" s="116"/>
      <c r="V80" s="116"/>
      <c r="W80" s="99"/>
      <c r="X80" s="99"/>
      <c r="Y80" s="112" t="s">
        <v>50</v>
      </c>
      <c r="Z80" s="112" t="s">
        <v>50</v>
      </c>
      <c r="AA80" s="117"/>
      <c r="AB80" s="112" t="s">
        <v>50</v>
      </c>
    </row>
    <row r="81" spans="1:28" ht="30" customHeight="1">
      <c r="A81" s="99" t="s">
        <v>269</v>
      </c>
      <c r="B81" s="99"/>
      <c r="C81" s="99"/>
      <c r="D81" s="115"/>
      <c r="E81" s="116"/>
      <c r="F81" s="99"/>
      <c r="G81" s="116"/>
      <c r="H81" s="99"/>
      <c r="I81" s="116"/>
      <c r="J81" s="99"/>
      <c r="K81" s="116"/>
      <c r="L81" s="99"/>
      <c r="M81" s="116"/>
      <c r="N81" s="99"/>
      <c r="O81" s="116"/>
      <c r="P81" s="116"/>
      <c r="Q81" s="116"/>
      <c r="R81" s="116"/>
      <c r="S81" s="116"/>
      <c r="T81" s="116"/>
      <c r="U81" s="116"/>
      <c r="V81" s="116"/>
      <c r="W81" s="99"/>
      <c r="X81" s="99"/>
      <c r="Y81" s="112" t="s">
        <v>50</v>
      </c>
      <c r="Z81" s="112" t="s">
        <v>50</v>
      </c>
      <c r="AA81" s="117"/>
      <c r="AB81" s="112" t="s">
        <v>50</v>
      </c>
    </row>
    <row r="82" spans="1:28" ht="30" customHeight="1">
      <c r="A82" s="99" t="s">
        <v>100</v>
      </c>
      <c r="B82" s="99"/>
      <c r="C82" s="99"/>
      <c r="D82" s="115"/>
      <c r="E82" s="116"/>
      <c r="F82" s="99"/>
      <c r="G82" s="116"/>
      <c r="H82" s="99"/>
      <c r="I82" s="116"/>
      <c r="J82" s="99"/>
      <c r="K82" s="116"/>
      <c r="L82" s="99"/>
      <c r="M82" s="116"/>
      <c r="N82" s="99"/>
      <c r="O82" s="116"/>
      <c r="P82" s="116"/>
      <c r="Q82" s="116"/>
      <c r="R82" s="116"/>
      <c r="S82" s="116"/>
      <c r="T82" s="116"/>
      <c r="U82" s="116"/>
      <c r="V82" s="116"/>
      <c r="W82" s="99"/>
      <c r="X82" s="99"/>
      <c r="Y82" s="112" t="s">
        <v>50</v>
      </c>
      <c r="Z82" s="112" t="s">
        <v>50</v>
      </c>
      <c r="AA82" s="117"/>
      <c r="AB82" s="112" t="s">
        <v>50</v>
      </c>
    </row>
    <row r="83" spans="1:28" ht="30" customHeight="1">
      <c r="A83" s="99" t="s">
        <v>101</v>
      </c>
      <c r="B83" s="99"/>
      <c r="C83" s="99"/>
      <c r="D83" s="115"/>
      <c r="E83" s="116"/>
      <c r="F83" s="99"/>
      <c r="G83" s="116"/>
      <c r="H83" s="99"/>
      <c r="I83" s="116"/>
      <c r="J83" s="99"/>
      <c r="K83" s="116"/>
      <c r="L83" s="99"/>
      <c r="M83" s="116"/>
      <c r="N83" s="99"/>
      <c r="O83" s="116"/>
      <c r="P83" s="116"/>
      <c r="Q83" s="116"/>
      <c r="R83" s="116"/>
      <c r="S83" s="116"/>
      <c r="T83" s="116"/>
      <c r="U83" s="116"/>
      <c r="V83" s="116"/>
      <c r="W83" s="99"/>
      <c r="X83" s="99"/>
      <c r="Y83" s="112" t="s">
        <v>50</v>
      </c>
      <c r="Z83" s="112" t="s">
        <v>50</v>
      </c>
      <c r="AA83" s="117"/>
      <c r="AB83" s="112" t="s">
        <v>50</v>
      </c>
    </row>
    <row r="84" spans="1:28" ht="30" customHeight="1">
      <c r="A84" s="99" t="s">
        <v>102</v>
      </c>
      <c r="B84" s="99"/>
      <c r="C84" s="99"/>
      <c r="D84" s="115"/>
      <c r="E84" s="116"/>
      <c r="F84" s="99"/>
      <c r="G84" s="116"/>
      <c r="H84" s="99"/>
      <c r="I84" s="116"/>
      <c r="J84" s="99"/>
      <c r="K84" s="116"/>
      <c r="L84" s="99"/>
      <c r="M84" s="116"/>
      <c r="N84" s="99"/>
      <c r="O84" s="116"/>
      <c r="P84" s="116"/>
      <c r="Q84" s="116"/>
      <c r="R84" s="116"/>
      <c r="S84" s="116"/>
      <c r="T84" s="116"/>
      <c r="U84" s="116"/>
      <c r="V84" s="116"/>
      <c r="W84" s="99"/>
      <c r="X84" s="99"/>
      <c r="Y84" s="112" t="s">
        <v>50</v>
      </c>
      <c r="Z84" s="112" t="s">
        <v>50</v>
      </c>
      <c r="AA84" s="117"/>
      <c r="AB84" s="112" t="s">
        <v>50</v>
      </c>
    </row>
    <row r="85" spans="1:28" ht="30" customHeight="1">
      <c r="A85" s="99" t="s">
        <v>103</v>
      </c>
      <c r="B85" s="99"/>
      <c r="C85" s="99"/>
      <c r="D85" s="115"/>
      <c r="E85" s="116"/>
      <c r="F85" s="99"/>
      <c r="G85" s="116"/>
      <c r="H85" s="99"/>
      <c r="I85" s="116"/>
      <c r="J85" s="99"/>
      <c r="K85" s="116"/>
      <c r="L85" s="99"/>
      <c r="M85" s="116"/>
      <c r="N85" s="99"/>
      <c r="O85" s="116"/>
      <c r="P85" s="116"/>
      <c r="Q85" s="116"/>
      <c r="R85" s="116"/>
      <c r="S85" s="116"/>
      <c r="T85" s="116"/>
      <c r="U85" s="116"/>
      <c r="V85" s="116"/>
      <c r="W85" s="99"/>
      <c r="X85" s="99"/>
      <c r="Y85" s="112" t="s">
        <v>50</v>
      </c>
      <c r="Z85" s="112" t="s">
        <v>50</v>
      </c>
      <c r="AA85" s="117"/>
      <c r="AB85" s="112" t="s">
        <v>50</v>
      </c>
    </row>
    <row r="86" spans="1:28" ht="30" customHeight="1">
      <c r="A86" s="99" t="s">
        <v>104</v>
      </c>
      <c r="B86" s="99"/>
      <c r="C86" s="99"/>
      <c r="D86" s="115"/>
      <c r="E86" s="116"/>
      <c r="F86" s="99"/>
      <c r="G86" s="116"/>
      <c r="H86" s="99"/>
      <c r="I86" s="116"/>
      <c r="J86" s="99"/>
      <c r="K86" s="116"/>
      <c r="L86" s="99"/>
      <c r="M86" s="116"/>
      <c r="N86" s="99"/>
      <c r="O86" s="116"/>
      <c r="P86" s="116"/>
      <c r="Q86" s="116"/>
      <c r="R86" s="116"/>
      <c r="S86" s="116"/>
      <c r="T86" s="116"/>
      <c r="U86" s="116"/>
      <c r="V86" s="116"/>
      <c r="W86" s="99"/>
      <c r="X86" s="99"/>
      <c r="Y86" s="112" t="s">
        <v>50</v>
      </c>
      <c r="Z86" s="112" t="s">
        <v>50</v>
      </c>
      <c r="AA86" s="117"/>
      <c r="AB86" s="112" t="s">
        <v>50</v>
      </c>
    </row>
    <row r="87" spans="1:28" ht="30" customHeight="1">
      <c r="A87" s="99" t="s">
        <v>105</v>
      </c>
      <c r="B87" s="99"/>
      <c r="C87" s="99"/>
      <c r="D87" s="115"/>
      <c r="E87" s="116"/>
      <c r="F87" s="99"/>
      <c r="G87" s="116"/>
      <c r="H87" s="99"/>
      <c r="I87" s="116"/>
      <c r="J87" s="99"/>
      <c r="K87" s="116"/>
      <c r="L87" s="99"/>
      <c r="M87" s="116"/>
      <c r="N87" s="99"/>
      <c r="O87" s="116"/>
      <c r="P87" s="116"/>
      <c r="Q87" s="116"/>
      <c r="R87" s="116"/>
      <c r="S87" s="116"/>
      <c r="T87" s="116"/>
      <c r="U87" s="116"/>
      <c r="V87" s="116"/>
      <c r="W87" s="99"/>
      <c r="X87" s="99"/>
      <c r="Y87" s="112" t="s">
        <v>50</v>
      </c>
      <c r="Z87" s="112" t="s">
        <v>50</v>
      </c>
      <c r="AA87" s="117"/>
      <c r="AB87" s="112" t="s">
        <v>50</v>
      </c>
    </row>
    <row r="88" spans="1:28" ht="30" customHeight="1">
      <c r="A88" s="99" t="s">
        <v>106</v>
      </c>
      <c r="B88" s="99"/>
      <c r="C88" s="99"/>
      <c r="D88" s="115"/>
      <c r="E88" s="116"/>
      <c r="F88" s="99"/>
      <c r="G88" s="116"/>
      <c r="H88" s="99"/>
      <c r="I88" s="116"/>
      <c r="J88" s="99"/>
      <c r="K88" s="116"/>
      <c r="L88" s="99"/>
      <c r="M88" s="116"/>
      <c r="N88" s="99"/>
      <c r="O88" s="116"/>
      <c r="P88" s="116"/>
      <c r="Q88" s="116"/>
      <c r="R88" s="116"/>
      <c r="S88" s="116"/>
      <c r="T88" s="116"/>
      <c r="U88" s="116"/>
      <c r="V88" s="116"/>
      <c r="W88" s="99"/>
      <c r="X88" s="99"/>
      <c r="Y88" s="112" t="s">
        <v>50</v>
      </c>
      <c r="Z88" s="112" t="s">
        <v>50</v>
      </c>
      <c r="AA88" s="117"/>
      <c r="AB88" s="112" t="s">
        <v>50</v>
      </c>
    </row>
    <row r="89" spans="1:28" ht="30" customHeight="1">
      <c r="A89" s="99" t="s">
        <v>111</v>
      </c>
      <c r="B89" s="99"/>
      <c r="C89" s="99"/>
      <c r="D89" s="115"/>
      <c r="E89" s="116"/>
      <c r="F89" s="99"/>
      <c r="G89" s="116"/>
      <c r="H89" s="99"/>
      <c r="I89" s="116"/>
      <c r="J89" s="99"/>
      <c r="K89" s="116"/>
      <c r="L89" s="99"/>
      <c r="M89" s="116"/>
      <c r="N89" s="99"/>
      <c r="O89" s="116"/>
      <c r="P89" s="116"/>
      <c r="Q89" s="116"/>
      <c r="R89" s="116"/>
      <c r="S89" s="116"/>
      <c r="T89" s="116"/>
      <c r="U89" s="116"/>
      <c r="V89" s="116"/>
      <c r="W89" s="99"/>
      <c r="X89" s="99"/>
      <c r="Y89" s="112" t="s">
        <v>50</v>
      </c>
      <c r="Z89" s="112" t="s">
        <v>50</v>
      </c>
      <c r="AA89" s="117"/>
      <c r="AB89" s="112" t="s">
        <v>50</v>
      </c>
    </row>
    <row r="90" spans="1:28" ht="30" customHeight="1">
      <c r="A90" s="99" t="s">
        <v>124</v>
      </c>
      <c r="B90" s="99"/>
      <c r="C90" s="99"/>
      <c r="D90" s="115"/>
      <c r="E90" s="116"/>
      <c r="F90" s="99"/>
      <c r="G90" s="116"/>
      <c r="H90" s="99"/>
      <c r="I90" s="116"/>
      <c r="J90" s="99"/>
      <c r="K90" s="116"/>
      <c r="L90" s="99"/>
      <c r="M90" s="116"/>
      <c r="N90" s="99"/>
      <c r="O90" s="116"/>
      <c r="P90" s="116"/>
      <c r="Q90" s="116"/>
      <c r="R90" s="116"/>
      <c r="S90" s="116"/>
      <c r="T90" s="116"/>
      <c r="U90" s="116"/>
      <c r="V90" s="116"/>
      <c r="W90" s="99"/>
      <c r="X90" s="99"/>
      <c r="Y90" s="112" t="s">
        <v>50</v>
      </c>
      <c r="Z90" s="112" t="s">
        <v>50</v>
      </c>
      <c r="AA90" s="117"/>
      <c r="AB90" s="112" t="s">
        <v>50</v>
      </c>
    </row>
    <row r="91" spans="1:28" ht="30" customHeight="1">
      <c r="A91" s="99" t="s">
        <v>247</v>
      </c>
      <c r="B91" s="99"/>
      <c r="C91" s="99"/>
      <c r="D91" s="115"/>
      <c r="E91" s="116"/>
      <c r="F91" s="99"/>
      <c r="G91" s="116"/>
      <c r="H91" s="99"/>
      <c r="I91" s="116"/>
      <c r="J91" s="99"/>
      <c r="K91" s="116"/>
      <c r="L91" s="99"/>
      <c r="M91" s="116"/>
      <c r="N91" s="99"/>
      <c r="O91" s="116"/>
      <c r="P91" s="116"/>
      <c r="Q91" s="116"/>
      <c r="R91" s="116"/>
      <c r="S91" s="116"/>
      <c r="T91" s="116"/>
      <c r="U91" s="116"/>
      <c r="V91" s="116"/>
      <c r="W91" s="99"/>
      <c r="X91" s="99"/>
      <c r="Y91" s="112" t="s">
        <v>50</v>
      </c>
      <c r="Z91" s="112" t="s">
        <v>50</v>
      </c>
      <c r="AA91" s="117"/>
      <c r="AB91" s="112" t="s">
        <v>50</v>
      </c>
    </row>
    <row r="92" spans="1:28" ht="30" customHeight="1">
      <c r="A92" s="99" t="s">
        <v>356</v>
      </c>
      <c r="B92" s="99"/>
      <c r="C92" s="99"/>
      <c r="D92" s="115"/>
      <c r="E92" s="116"/>
      <c r="F92" s="99"/>
      <c r="G92" s="116"/>
      <c r="H92" s="99"/>
      <c r="I92" s="116"/>
      <c r="J92" s="99"/>
      <c r="K92" s="116"/>
      <c r="L92" s="99"/>
      <c r="M92" s="116"/>
      <c r="N92" s="99"/>
      <c r="O92" s="116"/>
      <c r="P92" s="116"/>
      <c r="Q92" s="116"/>
      <c r="R92" s="116"/>
      <c r="S92" s="116"/>
      <c r="T92" s="116"/>
      <c r="U92" s="116"/>
      <c r="V92" s="116"/>
      <c r="W92" s="99"/>
      <c r="X92" s="99"/>
      <c r="Y92" s="112" t="s">
        <v>50</v>
      </c>
      <c r="Z92" s="112" t="s">
        <v>50</v>
      </c>
      <c r="AA92" s="117"/>
      <c r="AB92" s="112" t="s">
        <v>50</v>
      </c>
    </row>
    <row r="93" spans="1:28" ht="30" customHeight="1">
      <c r="A93" s="99" t="s">
        <v>355</v>
      </c>
      <c r="B93" s="99"/>
      <c r="C93" s="99"/>
      <c r="D93" s="115"/>
      <c r="E93" s="116"/>
      <c r="F93" s="99"/>
      <c r="G93" s="116"/>
      <c r="H93" s="99"/>
      <c r="I93" s="116"/>
      <c r="J93" s="99"/>
      <c r="K93" s="116"/>
      <c r="L93" s="99"/>
      <c r="M93" s="116"/>
      <c r="N93" s="99"/>
      <c r="O93" s="116"/>
      <c r="P93" s="116"/>
      <c r="Q93" s="116"/>
      <c r="R93" s="116"/>
      <c r="S93" s="116"/>
      <c r="T93" s="116"/>
      <c r="U93" s="116"/>
      <c r="V93" s="116"/>
      <c r="W93" s="99"/>
      <c r="X93" s="99"/>
      <c r="Y93" s="112" t="s">
        <v>50</v>
      </c>
      <c r="Z93" s="112" t="s">
        <v>50</v>
      </c>
      <c r="AA93" s="117"/>
      <c r="AB93" s="112" t="s">
        <v>50</v>
      </c>
    </row>
    <row r="94" spans="1:28" ht="30" customHeight="1">
      <c r="A94" s="99" t="s">
        <v>354</v>
      </c>
      <c r="B94" s="99"/>
      <c r="C94" s="99"/>
      <c r="D94" s="115"/>
      <c r="E94" s="116"/>
      <c r="F94" s="99"/>
      <c r="G94" s="116"/>
      <c r="H94" s="99"/>
      <c r="I94" s="116"/>
      <c r="J94" s="99"/>
      <c r="K94" s="116"/>
      <c r="L94" s="99"/>
      <c r="M94" s="116"/>
      <c r="N94" s="99"/>
      <c r="O94" s="116"/>
      <c r="P94" s="116"/>
      <c r="Q94" s="116"/>
      <c r="R94" s="116"/>
      <c r="S94" s="116"/>
      <c r="T94" s="116"/>
      <c r="U94" s="116"/>
      <c r="V94" s="116"/>
      <c r="W94" s="99"/>
      <c r="X94" s="99"/>
      <c r="Y94" s="112" t="s">
        <v>50</v>
      </c>
      <c r="Z94" s="112" t="s">
        <v>50</v>
      </c>
      <c r="AA94" s="117"/>
      <c r="AB94" s="112" t="s">
        <v>50</v>
      </c>
    </row>
    <row r="95" spans="1:28" ht="30" customHeight="1">
      <c r="A95" s="99" t="s">
        <v>248</v>
      </c>
      <c r="B95" s="99"/>
      <c r="C95" s="99"/>
      <c r="D95" s="115"/>
      <c r="E95" s="116"/>
      <c r="F95" s="99"/>
      <c r="G95" s="116"/>
      <c r="H95" s="99"/>
      <c r="I95" s="116"/>
      <c r="J95" s="99"/>
      <c r="K95" s="116"/>
      <c r="L95" s="99"/>
      <c r="M95" s="116"/>
      <c r="N95" s="99"/>
      <c r="O95" s="116"/>
      <c r="P95" s="116"/>
      <c r="Q95" s="116"/>
      <c r="R95" s="116"/>
      <c r="S95" s="116"/>
      <c r="T95" s="116"/>
      <c r="U95" s="116"/>
      <c r="V95" s="116"/>
      <c r="W95" s="99"/>
      <c r="X95" s="99"/>
      <c r="Y95" s="112" t="s">
        <v>50</v>
      </c>
      <c r="Z95" s="112" t="s">
        <v>50</v>
      </c>
      <c r="AA95" s="117"/>
      <c r="AB95" s="112" t="s">
        <v>50</v>
      </c>
    </row>
    <row r="96" spans="1:28" ht="30" customHeight="1">
      <c r="A96" s="99" t="s">
        <v>270</v>
      </c>
      <c r="B96" s="99"/>
      <c r="C96" s="99"/>
      <c r="D96" s="115"/>
      <c r="E96" s="116"/>
      <c r="F96" s="99"/>
      <c r="G96" s="116"/>
      <c r="H96" s="99"/>
      <c r="I96" s="116"/>
      <c r="J96" s="99"/>
      <c r="K96" s="116"/>
      <c r="L96" s="99"/>
      <c r="M96" s="116"/>
      <c r="N96" s="99"/>
      <c r="O96" s="116"/>
      <c r="P96" s="116"/>
      <c r="Q96" s="116"/>
      <c r="R96" s="116"/>
      <c r="S96" s="116"/>
      <c r="T96" s="116"/>
      <c r="U96" s="116"/>
      <c r="V96" s="116"/>
      <c r="W96" s="99"/>
      <c r="X96" s="99"/>
      <c r="Y96" s="112" t="s">
        <v>50</v>
      </c>
      <c r="Z96" s="112" t="s">
        <v>50</v>
      </c>
      <c r="AA96" s="117"/>
      <c r="AB96" s="112" t="s">
        <v>50</v>
      </c>
    </row>
    <row r="97" spans="1:28" ht="30" customHeight="1">
      <c r="A97" s="99" t="s">
        <v>258</v>
      </c>
      <c r="B97" s="99"/>
      <c r="C97" s="99"/>
      <c r="D97" s="115"/>
      <c r="E97" s="116"/>
      <c r="F97" s="99"/>
      <c r="G97" s="116"/>
      <c r="H97" s="99"/>
      <c r="I97" s="116"/>
      <c r="J97" s="99"/>
      <c r="K97" s="116"/>
      <c r="L97" s="99"/>
      <c r="M97" s="116"/>
      <c r="N97" s="99"/>
      <c r="O97" s="116"/>
      <c r="P97" s="116"/>
      <c r="Q97" s="116"/>
      <c r="R97" s="116"/>
      <c r="S97" s="116"/>
      <c r="T97" s="116"/>
      <c r="U97" s="116"/>
      <c r="V97" s="116"/>
      <c r="W97" s="99"/>
      <c r="X97" s="99"/>
      <c r="Y97" s="112" t="s">
        <v>50</v>
      </c>
      <c r="Z97" s="112" t="s">
        <v>50</v>
      </c>
      <c r="AA97" s="117"/>
      <c r="AB97" s="112" t="s">
        <v>50</v>
      </c>
    </row>
    <row r="98" spans="1:28" ht="30" customHeight="1">
      <c r="A98" s="99" t="s">
        <v>254</v>
      </c>
      <c r="B98" s="99"/>
      <c r="C98" s="99"/>
      <c r="D98" s="115"/>
      <c r="E98" s="116"/>
      <c r="F98" s="99"/>
      <c r="G98" s="116"/>
      <c r="H98" s="99"/>
      <c r="I98" s="116"/>
      <c r="J98" s="99"/>
      <c r="K98" s="116"/>
      <c r="L98" s="99"/>
      <c r="M98" s="116"/>
      <c r="N98" s="99"/>
      <c r="O98" s="116"/>
      <c r="P98" s="116"/>
      <c r="Q98" s="116"/>
      <c r="R98" s="116"/>
      <c r="S98" s="116"/>
      <c r="T98" s="116"/>
      <c r="U98" s="116"/>
      <c r="V98" s="116"/>
      <c r="W98" s="99"/>
      <c r="X98" s="99"/>
      <c r="Y98" s="112" t="s">
        <v>50</v>
      </c>
      <c r="Z98" s="112" t="s">
        <v>50</v>
      </c>
      <c r="AA98" s="117"/>
      <c r="AB98" s="112" t="s">
        <v>50</v>
      </c>
    </row>
    <row r="99" spans="1:28" ht="30" customHeight="1">
      <c r="A99" s="99" t="s">
        <v>255</v>
      </c>
      <c r="B99" s="99"/>
      <c r="C99" s="99"/>
      <c r="D99" s="115"/>
      <c r="E99" s="116"/>
      <c r="F99" s="99"/>
      <c r="G99" s="116"/>
      <c r="H99" s="99"/>
      <c r="I99" s="116"/>
      <c r="J99" s="99"/>
      <c r="K99" s="116"/>
      <c r="L99" s="99"/>
      <c r="M99" s="116"/>
      <c r="N99" s="99"/>
      <c r="O99" s="116"/>
      <c r="P99" s="116"/>
      <c r="Q99" s="116"/>
      <c r="R99" s="116"/>
      <c r="S99" s="116"/>
      <c r="T99" s="116"/>
      <c r="U99" s="116"/>
      <c r="V99" s="116"/>
      <c r="W99" s="99"/>
      <c r="X99" s="99"/>
      <c r="Y99" s="112" t="s">
        <v>50</v>
      </c>
      <c r="Z99" s="112" t="s">
        <v>50</v>
      </c>
      <c r="AA99" s="117"/>
      <c r="AB99" s="112" t="s">
        <v>50</v>
      </c>
    </row>
    <row r="100" spans="1:28" ht="30" customHeight="1">
      <c r="A100" s="99" t="s">
        <v>256</v>
      </c>
      <c r="B100" s="99"/>
      <c r="C100" s="99"/>
      <c r="D100" s="115"/>
      <c r="E100" s="116"/>
      <c r="F100" s="99"/>
      <c r="G100" s="116"/>
      <c r="H100" s="99"/>
      <c r="I100" s="116"/>
      <c r="J100" s="99"/>
      <c r="K100" s="116"/>
      <c r="L100" s="99"/>
      <c r="M100" s="116"/>
      <c r="N100" s="99"/>
      <c r="O100" s="116"/>
      <c r="P100" s="116"/>
      <c r="Q100" s="116"/>
      <c r="R100" s="116"/>
      <c r="S100" s="116"/>
      <c r="T100" s="116"/>
      <c r="U100" s="116"/>
      <c r="V100" s="116"/>
      <c r="W100" s="99"/>
      <c r="X100" s="99"/>
      <c r="Y100" s="112" t="s">
        <v>50</v>
      </c>
      <c r="Z100" s="112" t="s">
        <v>50</v>
      </c>
      <c r="AA100" s="117"/>
      <c r="AB100" s="112" t="s">
        <v>50</v>
      </c>
    </row>
    <row r="101" spans="1:28" ht="30" customHeight="1">
      <c r="A101" s="99" t="s">
        <v>257</v>
      </c>
      <c r="B101" s="99"/>
      <c r="C101" s="99"/>
      <c r="D101" s="115"/>
      <c r="E101" s="116"/>
      <c r="F101" s="99"/>
      <c r="G101" s="116"/>
      <c r="H101" s="99"/>
      <c r="I101" s="116"/>
      <c r="J101" s="99"/>
      <c r="K101" s="116"/>
      <c r="L101" s="99"/>
      <c r="M101" s="116"/>
      <c r="N101" s="99"/>
      <c r="O101" s="116"/>
      <c r="P101" s="116"/>
      <c r="Q101" s="116"/>
      <c r="R101" s="116"/>
      <c r="S101" s="116"/>
      <c r="T101" s="116"/>
      <c r="U101" s="116"/>
      <c r="V101" s="116"/>
      <c r="W101" s="99"/>
      <c r="X101" s="99"/>
      <c r="Y101" s="112" t="s">
        <v>50</v>
      </c>
      <c r="Z101" s="112" t="s">
        <v>50</v>
      </c>
      <c r="AA101" s="117"/>
      <c r="AB101" s="112" t="s">
        <v>50</v>
      </c>
    </row>
    <row r="102" spans="1:28" ht="30" customHeight="1">
      <c r="A102" s="99" t="s">
        <v>259</v>
      </c>
      <c r="B102" s="99"/>
      <c r="C102" s="99"/>
      <c r="D102" s="115"/>
      <c r="E102" s="116"/>
      <c r="F102" s="99"/>
      <c r="G102" s="116"/>
      <c r="H102" s="99"/>
      <c r="I102" s="116"/>
      <c r="J102" s="99"/>
      <c r="K102" s="116"/>
      <c r="L102" s="99"/>
      <c r="M102" s="116"/>
      <c r="N102" s="99"/>
      <c r="O102" s="116"/>
      <c r="P102" s="116"/>
      <c r="Q102" s="116"/>
      <c r="R102" s="116"/>
      <c r="S102" s="116"/>
      <c r="T102" s="116"/>
      <c r="U102" s="116"/>
      <c r="V102" s="116"/>
      <c r="W102" s="99"/>
      <c r="X102" s="99"/>
      <c r="Y102" s="112" t="s">
        <v>50</v>
      </c>
      <c r="Z102" s="112" t="s">
        <v>50</v>
      </c>
      <c r="AA102" s="117"/>
      <c r="AB102" s="112" t="s">
        <v>50</v>
      </c>
    </row>
    <row r="103" spans="1:28" ht="30" customHeight="1">
      <c r="A103" s="99" t="s">
        <v>249</v>
      </c>
      <c r="B103" s="99"/>
      <c r="C103" s="99"/>
      <c r="D103" s="115"/>
      <c r="E103" s="116"/>
      <c r="F103" s="99"/>
      <c r="G103" s="116"/>
      <c r="H103" s="99"/>
      <c r="I103" s="116"/>
      <c r="J103" s="99"/>
      <c r="K103" s="116"/>
      <c r="L103" s="99"/>
      <c r="M103" s="116"/>
      <c r="N103" s="99"/>
      <c r="O103" s="116"/>
      <c r="P103" s="116"/>
      <c r="Q103" s="116"/>
      <c r="R103" s="116"/>
      <c r="S103" s="116"/>
      <c r="T103" s="116"/>
      <c r="U103" s="116"/>
      <c r="V103" s="116"/>
      <c r="W103" s="99"/>
      <c r="X103" s="99"/>
      <c r="Y103" s="112" t="s">
        <v>50</v>
      </c>
      <c r="Z103" s="112" t="s">
        <v>50</v>
      </c>
      <c r="AA103" s="117"/>
      <c r="AB103" s="112" t="s">
        <v>50</v>
      </c>
    </row>
    <row r="104" spans="1:28" ht="30" customHeight="1">
      <c r="A104" s="99" t="s">
        <v>260</v>
      </c>
      <c r="B104" s="99"/>
      <c r="C104" s="99"/>
      <c r="D104" s="115"/>
      <c r="E104" s="116"/>
      <c r="F104" s="99"/>
      <c r="G104" s="116"/>
      <c r="H104" s="99"/>
      <c r="I104" s="116"/>
      <c r="J104" s="99"/>
      <c r="K104" s="116"/>
      <c r="L104" s="99"/>
      <c r="M104" s="116"/>
      <c r="N104" s="99"/>
      <c r="O104" s="116"/>
      <c r="P104" s="116"/>
      <c r="Q104" s="116"/>
      <c r="R104" s="116"/>
      <c r="S104" s="116"/>
      <c r="T104" s="116"/>
      <c r="U104" s="116"/>
      <c r="V104" s="116"/>
      <c r="W104" s="99"/>
      <c r="X104" s="99"/>
      <c r="Y104" s="112" t="s">
        <v>50</v>
      </c>
      <c r="Z104" s="112" t="s">
        <v>50</v>
      </c>
      <c r="AA104" s="117"/>
      <c r="AB104" s="112" t="s">
        <v>50</v>
      </c>
    </row>
    <row r="105" spans="1:28" ht="30" customHeight="1">
      <c r="A105" s="99" t="s">
        <v>262</v>
      </c>
      <c r="B105" s="99"/>
      <c r="C105" s="99"/>
      <c r="D105" s="115"/>
      <c r="E105" s="116"/>
      <c r="F105" s="99"/>
      <c r="G105" s="116"/>
      <c r="H105" s="99"/>
      <c r="I105" s="116"/>
      <c r="J105" s="99"/>
      <c r="K105" s="116"/>
      <c r="L105" s="99"/>
      <c r="M105" s="116"/>
      <c r="N105" s="99"/>
      <c r="O105" s="116"/>
      <c r="P105" s="116"/>
      <c r="Q105" s="116"/>
      <c r="R105" s="116"/>
      <c r="S105" s="116"/>
      <c r="T105" s="116"/>
      <c r="U105" s="116"/>
      <c r="V105" s="116"/>
      <c r="W105" s="99"/>
      <c r="X105" s="99"/>
      <c r="Y105" s="112" t="s">
        <v>50</v>
      </c>
      <c r="Z105" s="112" t="s">
        <v>50</v>
      </c>
      <c r="AA105" s="117"/>
      <c r="AB105" s="112" t="s">
        <v>50</v>
      </c>
    </row>
    <row r="106" spans="1:28" ht="30" customHeight="1">
      <c r="A106" s="99" t="s">
        <v>118</v>
      </c>
      <c r="B106" s="99"/>
      <c r="C106" s="99"/>
      <c r="D106" s="115"/>
      <c r="E106" s="116"/>
      <c r="F106" s="99"/>
      <c r="G106" s="116"/>
      <c r="H106" s="99"/>
      <c r="I106" s="116"/>
      <c r="J106" s="99"/>
      <c r="K106" s="116"/>
      <c r="L106" s="99"/>
      <c r="M106" s="116"/>
      <c r="N106" s="99"/>
      <c r="O106" s="116"/>
      <c r="P106" s="116"/>
      <c r="Q106" s="116"/>
      <c r="R106" s="116"/>
      <c r="S106" s="116"/>
      <c r="T106" s="116"/>
      <c r="U106" s="116"/>
      <c r="V106" s="116"/>
      <c r="W106" s="99"/>
      <c r="X106" s="99"/>
      <c r="Y106" s="112" t="s">
        <v>50</v>
      </c>
      <c r="Z106" s="112" t="s">
        <v>50</v>
      </c>
      <c r="AA106" s="117"/>
      <c r="AB106" s="112" t="s">
        <v>50</v>
      </c>
    </row>
    <row r="107" spans="1:28" ht="30" customHeight="1">
      <c r="A107" s="99" t="s">
        <v>119</v>
      </c>
      <c r="B107" s="99"/>
      <c r="C107" s="99"/>
      <c r="D107" s="115"/>
      <c r="E107" s="116"/>
      <c r="F107" s="99"/>
      <c r="G107" s="116"/>
      <c r="H107" s="99"/>
      <c r="I107" s="116"/>
      <c r="J107" s="99"/>
      <c r="K107" s="116"/>
      <c r="L107" s="99"/>
      <c r="M107" s="116"/>
      <c r="N107" s="99"/>
      <c r="O107" s="116"/>
      <c r="P107" s="116"/>
      <c r="Q107" s="116"/>
      <c r="R107" s="116"/>
      <c r="S107" s="116"/>
      <c r="T107" s="116"/>
      <c r="U107" s="116"/>
      <c r="V107" s="116"/>
      <c r="W107" s="99"/>
      <c r="X107" s="99"/>
      <c r="Y107" s="112" t="s">
        <v>50</v>
      </c>
      <c r="Z107" s="112" t="s">
        <v>50</v>
      </c>
      <c r="AA107" s="117"/>
      <c r="AB107" s="112" t="s">
        <v>50</v>
      </c>
    </row>
    <row r="108" spans="1:28" ht="30" customHeight="1">
      <c r="A108" s="99" t="s">
        <v>120</v>
      </c>
      <c r="B108" s="99"/>
      <c r="C108" s="99"/>
      <c r="D108" s="115"/>
      <c r="E108" s="116"/>
      <c r="F108" s="99"/>
      <c r="G108" s="116"/>
      <c r="H108" s="99"/>
      <c r="I108" s="116"/>
      <c r="J108" s="99"/>
      <c r="K108" s="116"/>
      <c r="L108" s="99"/>
      <c r="M108" s="116"/>
      <c r="N108" s="99"/>
      <c r="O108" s="116"/>
      <c r="P108" s="116"/>
      <c r="Q108" s="116"/>
      <c r="R108" s="116"/>
      <c r="S108" s="116"/>
      <c r="T108" s="116"/>
      <c r="U108" s="116"/>
      <c r="V108" s="116"/>
      <c r="W108" s="99"/>
      <c r="X108" s="99"/>
      <c r="Y108" s="112" t="s">
        <v>50</v>
      </c>
      <c r="Z108" s="112" t="s">
        <v>50</v>
      </c>
      <c r="AA108" s="117"/>
      <c r="AB108" s="112" t="s">
        <v>50</v>
      </c>
    </row>
    <row r="109" spans="1:28" ht="30" customHeight="1">
      <c r="A109" s="99" t="s">
        <v>268</v>
      </c>
      <c r="B109" s="99"/>
      <c r="C109" s="99"/>
      <c r="D109" s="115"/>
      <c r="E109" s="116"/>
      <c r="F109" s="99"/>
      <c r="G109" s="116"/>
      <c r="H109" s="99"/>
      <c r="I109" s="116"/>
      <c r="J109" s="99"/>
      <c r="K109" s="116"/>
      <c r="L109" s="99"/>
      <c r="M109" s="116"/>
      <c r="N109" s="99"/>
      <c r="O109" s="116"/>
      <c r="P109" s="116"/>
      <c r="Q109" s="116"/>
      <c r="R109" s="116"/>
      <c r="S109" s="116"/>
      <c r="T109" s="116"/>
      <c r="U109" s="116"/>
      <c r="V109" s="116"/>
      <c r="W109" s="99"/>
      <c r="X109" s="99"/>
      <c r="Y109" s="112" t="s">
        <v>50</v>
      </c>
      <c r="Z109" s="112" t="s">
        <v>50</v>
      </c>
      <c r="AA109" s="117"/>
      <c r="AB109" s="112" t="s">
        <v>50</v>
      </c>
    </row>
    <row r="110" spans="1:28" ht="30" customHeight="1">
      <c r="A110" s="99" t="s">
        <v>305</v>
      </c>
      <c r="B110" s="99"/>
      <c r="C110" s="99"/>
      <c r="D110" s="115"/>
      <c r="E110" s="116"/>
      <c r="F110" s="99"/>
      <c r="G110" s="116"/>
      <c r="H110" s="99"/>
      <c r="I110" s="116"/>
      <c r="J110" s="99"/>
      <c r="K110" s="116"/>
      <c r="L110" s="99"/>
      <c r="M110" s="116"/>
      <c r="N110" s="99"/>
      <c r="O110" s="116"/>
      <c r="P110" s="116"/>
      <c r="Q110" s="116"/>
      <c r="R110" s="116"/>
      <c r="S110" s="116"/>
      <c r="T110" s="116"/>
      <c r="U110" s="116"/>
      <c r="V110" s="116"/>
      <c r="W110" s="99"/>
      <c r="X110" s="99"/>
      <c r="Y110" s="112" t="s">
        <v>50</v>
      </c>
      <c r="Z110" s="112" t="s">
        <v>50</v>
      </c>
      <c r="AA110" s="117"/>
      <c r="AB110" s="112" t="s">
        <v>50</v>
      </c>
    </row>
    <row r="111" spans="1:28" ht="30" customHeight="1">
      <c r="A111" s="99" t="s">
        <v>160</v>
      </c>
      <c r="B111" s="99"/>
      <c r="C111" s="99"/>
      <c r="D111" s="115"/>
      <c r="E111" s="116"/>
      <c r="F111" s="99"/>
      <c r="G111" s="116"/>
      <c r="H111" s="99"/>
      <c r="I111" s="116"/>
      <c r="J111" s="99"/>
      <c r="K111" s="116"/>
      <c r="L111" s="99"/>
      <c r="M111" s="116"/>
      <c r="N111" s="99"/>
      <c r="O111" s="116"/>
      <c r="P111" s="116"/>
      <c r="Q111" s="116"/>
      <c r="R111" s="116"/>
      <c r="S111" s="116"/>
      <c r="T111" s="116"/>
      <c r="U111" s="116"/>
      <c r="V111" s="116"/>
      <c r="W111" s="99"/>
      <c r="X111" s="99"/>
      <c r="Y111" s="112" t="s">
        <v>50</v>
      </c>
      <c r="Z111" s="112" t="s">
        <v>50</v>
      </c>
      <c r="AA111" s="117"/>
      <c r="AB111" s="112" t="s">
        <v>50</v>
      </c>
    </row>
    <row r="112" spans="1:28" ht="30" customHeight="1">
      <c r="A112" s="99" t="s">
        <v>162</v>
      </c>
      <c r="B112" s="99"/>
      <c r="C112" s="99"/>
      <c r="D112" s="115"/>
      <c r="E112" s="116"/>
      <c r="F112" s="99"/>
      <c r="G112" s="116"/>
      <c r="H112" s="99"/>
      <c r="I112" s="116"/>
      <c r="J112" s="99"/>
      <c r="K112" s="116"/>
      <c r="L112" s="99"/>
      <c r="M112" s="116"/>
      <c r="N112" s="99"/>
      <c r="O112" s="116"/>
      <c r="P112" s="116"/>
      <c r="Q112" s="116"/>
      <c r="R112" s="116"/>
      <c r="S112" s="116"/>
      <c r="T112" s="116"/>
      <c r="U112" s="116"/>
      <c r="V112" s="116"/>
      <c r="W112" s="99"/>
      <c r="X112" s="99"/>
      <c r="Y112" s="112" t="s">
        <v>50</v>
      </c>
      <c r="Z112" s="112" t="s">
        <v>50</v>
      </c>
      <c r="AA112" s="117"/>
      <c r="AB112" s="112" t="s">
        <v>50</v>
      </c>
    </row>
    <row r="113" spans="1:28" ht="30" customHeight="1">
      <c r="A113" s="99" t="s">
        <v>164</v>
      </c>
      <c r="B113" s="99"/>
      <c r="C113" s="99"/>
      <c r="D113" s="115"/>
      <c r="E113" s="116"/>
      <c r="F113" s="99"/>
      <c r="G113" s="116"/>
      <c r="H113" s="99"/>
      <c r="I113" s="116"/>
      <c r="J113" s="99"/>
      <c r="K113" s="116"/>
      <c r="L113" s="99"/>
      <c r="M113" s="116"/>
      <c r="N113" s="99"/>
      <c r="O113" s="116"/>
      <c r="P113" s="116"/>
      <c r="Q113" s="116"/>
      <c r="R113" s="116"/>
      <c r="S113" s="116"/>
      <c r="T113" s="116"/>
      <c r="U113" s="116"/>
      <c r="V113" s="116"/>
      <c r="W113" s="99"/>
      <c r="X113" s="99"/>
      <c r="Y113" s="112" t="s">
        <v>50</v>
      </c>
      <c r="Z113" s="112" t="s">
        <v>50</v>
      </c>
      <c r="AA113" s="117"/>
      <c r="AB113" s="112" t="s">
        <v>50</v>
      </c>
    </row>
    <row r="114" spans="1:28" ht="30" customHeight="1">
      <c r="A114" s="99" t="s">
        <v>168</v>
      </c>
      <c r="B114" s="99"/>
      <c r="C114" s="99"/>
      <c r="D114" s="115"/>
      <c r="E114" s="116"/>
      <c r="F114" s="99"/>
      <c r="G114" s="116"/>
      <c r="H114" s="99"/>
      <c r="I114" s="116"/>
      <c r="J114" s="99"/>
      <c r="K114" s="116"/>
      <c r="L114" s="99"/>
      <c r="M114" s="116"/>
      <c r="N114" s="99"/>
      <c r="O114" s="116"/>
      <c r="P114" s="116"/>
      <c r="Q114" s="116"/>
      <c r="R114" s="116"/>
      <c r="S114" s="116"/>
      <c r="T114" s="116"/>
      <c r="U114" s="116"/>
      <c r="V114" s="116"/>
      <c r="W114" s="99"/>
      <c r="X114" s="99"/>
      <c r="Y114" s="112" t="s">
        <v>50</v>
      </c>
      <c r="Z114" s="112" t="s">
        <v>50</v>
      </c>
      <c r="AA114" s="117"/>
      <c r="AB114" s="112" t="s">
        <v>50</v>
      </c>
    </row>
    <row r="115" spans="1:28" ht="30" customHeight="1">
      <c r="A115" s="99" t="s">
        <v>170</v>
      </c>
      <c r="B115" s="99"/>
      <c r="C115" s="99"/>
      <c r="D115" s="115"/>
      <c r="E115" s="116"/>
      <c r="F115" s="99"/>
      <c r="G115" s="116"/>
      <c r="H115" s="99"/>
      <c r="I115" s="116"/>
      <c r="J115" s="99"/>
      <c r="K115" s="116"/>
      <c r="L115" s="99"/>
      <c r="M115" s="116"/>
      <c r="N115" s="99"/>
      <c r="O115" s="116"/>
      <c r="P115" s="116"/>
      <c r="Q115" s="116"/>
      <c r="R115" s="116"/>
      <c r="S115" s="116"/>
      <c r="T115" s="116"/>
      <c r="U115" s="116"/>
      <c r="V115" s="116"/>
      <c r="W115" s="99"/>
      <c r="X115" s="99"/>
      <c r="Y115" s="112" t="s">
        <v>50</v>
      </c>
      <c r="Z115" s="112" t="s">
        <v>50</v>
      </c>
      <c r="AA115" s="117"/>
      <c r="AB115" s="112" t="s">
        <v>50</v>
      </c>
    </row>
    <row r="116" spans="1:28" ht="30" customHeight="1">
      <c r="A116" s="99" t="s">
        <v>166</v>
      </c>
      <c r="B116" s="99"/>
      <c r="C116" s="99"/>
      <c r="D116" s="115"/>
      <c r="E116" s="116"/>
      <c r="F116" s="99"/>
      <c r="G116" s="116"/>
      <c r="H116" s="99"/>
      <c r="I116" s="116"/>
      <c r="J116" s="99"/>
      <c r="K116" s="116"/>
      <c r="L116" s="99"/>
      <c r="M116" s="116"/>
      <c r="N116" s="99"/>
      <c r="O116" s="116"/>
      <c r="P116" s="116"/>
      <c r="Q116" s="116"/>
      <c r="R116" s="116"/>
      <c r="S116" s="116"/>
      <c r="T116" s="116"/>
      <c r="U116" s="116"/>
      <c r="V116" s="116"/>
      <c r="W116" s="99"/>
      <c r="X116" s="99"/>
      <c r="Y116" s="112" t="s">
        <v>50</v>
      </c>
      <c r="Z116" s="112" t="s">
        <v>50</v>
      </c>
      <c r="AA116" s="117"/>
      <c r="AB116" s="112" t="s">
        <v>50</v>
      </c>
    </row>
    <row r="117" spans="1:28" ht="30" customHeight="1">
      <c r="A117" s="99" t="s">
        <v>172</v>
      </c>
      <c r="B117" s="99"/>
      <c r="C117" s="99"/>
      <c r="D117" s="115"/>
      <c r="E117" s="116"/>
      <c r="F117" s="99"/>
      <c r="G117" s="116"/>
      <c r="H117" s="99"/>
      <c r="I117" s="116"/>
      <c r="J117" s="99"/>
      <c r="K117" s="116"/>
      <c r="L117" s="99"/>
      <c r="M117" s="116"/>
      <c r="N117" s="99"/>
      <c r="O117" s="116"/>
      <c r="P117" s="116"/>
      <c r="Q117" s="116"/>
      <c r="R117" s="116"/>
      <c r="S117" s="116"/>
      <c r="T117" s="116"/>
      <c r="U117" s="116"/>
      <c r="V117" s="116"/>
      <c r="W117" s="99"/>
      <c r="X117" s="99"/>
      <c r="Y117" s="112" t="s">
        <v>50</v>
      </c>
      <c r="Z117" s="112" t="s">
        <v>50</v>
      </c>
      <c r="AA117" s="117"/>
      <c r="AB117" s="112" t="s">
        <v>50</v>
      </c>
    </row>
    <row r="118" spans="1:28" ht="30" customHeight="1">
      <c r="A118" s="99" t="s">
        <v>174</v>
      </c>
      <c r="B118" s="99"/>
      <c r="C118" s="99"/>
      <c r="D118" s="115"/>
      <c r="E118" s="116"/>
      <c r="F118" s="99"/>
      <c r="G118" s="116"/>
      <c r="H118" s="99"/>
      <c r="I118" s="116"/>
      <c r="J118" s="99"/>
      <c r="K118" s="116"/>
      <c r="L118" s="99"/>
      <c r="M118" s="116"/>
      <c r="N118" s="99"/>
      <c r="O118" s="116"/>
      <c r="P118" s="116"/>
      <c r="Q118" s="116"/>
      <c r="R118" s="116"/>
      <c r="S118" s="116"/>
      <c r="T118" s="116"/>
      <c r="U118" s="116"/>
      <c r="V118" s="116"/>
      <c r="W118" s="99"/>
      <c r="X118" s="99"/>
      <c r="Y118" s="112" t="s">
        <v>50</v>
      </c>
      <c r="Z118" s="112" t="s">
        <v>50</v>
      </c>
      <c r="AA118" s="117"/>
      <c r="AB118" s="112" t="s">
        <v>50</v>
      </c>
    </row>
    <row r="119" spans="1:28" ht="30" customHeight="1">
      <c r="A119" s="99" t="s">
        <v>176</v>
      </c>
      <c r="B119" s="99"/>
      <c r="C119" s="99"/>
      <c r="D119" s="115"/>
      <c r="E119" s="116"/>
      <c r="F119" s="99"/>
      <c r="G119" s="116"/>
      <c r="H119" s="99"/>
      <c r="I119" s="116"/>
      <c r="J119" s="99"/>
      <c r="K119" s="116"/>
      <c r="L119" s="99"/>
      <c r="M119" s="116"/>
      <c r="N119" s="99"/>
      <c r="O119" s="116"/>
      <c r="P119" s="116"/>
      <c r="Q119" s="116"/>
      <c r="R119" s="116"/>
      <c r="S119" s="116"/>
      <c r="T119" s="116"/>
      <c r="U119" s="116"/>
      <c r="V119" s="116"/>
      <c r="W119" s="99"/>
      <c r="X119" s="99"/>
      <c r="Y119" s="112" t="s">
        <v>50</v>
      </c>
      <c r="Z119" s="112" t="s">
        <v>50</v>
      </c>
      <c r="AA119" s="117"/>
      <c r="AB119" s="112" t="s">
        <v>50</v>
      </c>
    </row>
    <row r="120" spans="1:28" ht="30" customHeight="1">
      <c r="A120" s="99" t="s">
        <v>180</v>
      </c>
      <c r="B120" s="99"/>
      <c r="C120" s="99"/>
      <c r="D120" s="115"/>
      <c r="E120" s="116"/>
      <c r="F120" s="99"/>
      <c r="G120" s="116"/>
      <c r="H120" s="99"/>
      <c r="I120" s="116"/>
      <c r="J120" s="99"/>
      <c r="K120" s="116"/>
      <c r="L120" s="99"/>
      <c r="M120" s="116"/>
      <c r="N120" s="99"/>
      <c r="O120" s="116"/>
      <c r="P120" s="116"/>
      <c r="Q120" s="116"/>
      <c r="R120" s="116"/>
      <c r="S120" s="116"/>
      <c r="T120" s="116"/>
      <c r="U120" s="116"/>
      <c r="V120" s="116"/>
      <c r="W120" s="99"/>
      <c r="X120" s="99"/>
      <c r="Y120" s="112" t="s">
        <v>50</v>
      </c>
      <c r="Z120" s="112" t="s">
        <v>50</v>
      </c>
      <c r="AA120" s="117"/>
      <c r="AB120" s="112" t="s">
        <v>50</v>
      </c>
    </row>
    <row r="121" spans="1:28" ht="30" customHeight="1">
      <c r="A121" s="99" t="s">
        <v>182</v>
      </c>
      <c r="B121" s="99"/>
      <c r="C121" s="99"/>
      <c r="D121" s="115"/>
      <c r="E121" s="116"/>
      <c r="F121" s="99"/>
      <c r="G121" s="116"/>
      <c r="H121" s="99"/>
      <c r="I121" s="116"/>
      <c r="J121" s="99"/>
      <c r="K121" s="116"/>
      <c r="L121" s="99"/>
      <c r="M121" s="116"/>
      <c r="N121" s="99"/>
      <c r="O121" s="116"/>
      <c r="P121" s="116"/>
      <c r="Q121" s="116"/>
      <c r="R121" s="116"/>
      <c r="S121" s="116"/>
      <c r="T121" s="116"/>
      <c r="U121" s="116"/>
      <c r="V121" s="116"/>
      <c r="W121" s="99"/>
      <c r="X121" s="99"/>
      <c r="Y121" s="112" t="s">
        <v>50</v>
      </c>
      <c r="Z121" s="112" t="s">
        <v>50</v>
      </c>
      <c r="AA121" s="117"/>
      <c r="AB121" s="112" t="s">
        <v>50</v>
      </c>
    </row>
    <row r="122" spans="1:28" ht="30" customHeight="1">
      <c r="A122" s="99" t="s">
        <v>184</v>
      </c>
      <c r="B122" s="99"/>
      <c r="C122" s="99"/>
      <c r="D122" s="115"/>
      <c r="E122" s="116"/>
      <c r="F122" s="99"/>
      <c r="G122" s="116"/>
      <c r="H122" s="99"/>
      <c r="I122" s="116"/>
      <c r="J122" s="99"/>
      <c r="K122" s="116"/>
      <c r="L122" s="99"/>
      <c r="M122" s="116"/>
      <c r="N122" s="99"/>
      <c r="O122" s="116"/>
      <c r="P122" s="116"/>
      <c r="Q122" s="116"/>
      <c r="R122" s="116"/>
      <c r="S122" s="116"/>
      <c r="T122" s="116"/>
      <c r="U122" s="116"/>
      <c r="V122" s="116"/>
      <c r="W122" s="99"/>
      <c r="X122" s="99"/>
      <c r="Y122" s="112" t="s">
        <v>50</v>
      </c>
      <c r="Z122" s="112" t="s">
        <v>50</v>
      </c>
      <c r="AA122" s="117"/>
      <c r="AB122" s="112" t="s">
        <v>50</v>
      </c>
    </row>
    <row r="123" spans="1:28" ht="30" customHeight="1">
      <c r="A123" s="99" t="s">
        <v>188</v>
      </c>
      <c r="B123" s="99"/>
      <c r="C123" s="99"/>
      <c r="D123" s="115"/>
      <c r="E123" s="116"/>
      <c r="F123" s="99"/>
      <c r="G123" s="116"/>
      <c r="H123" s="99"/>
      <c r="I123" s="116"/>
      <c r="J123" s="99"/>
      <c r="K123" s="116"/>
      <c r="L123" s="99"/>
      <c r="M123" s="116"/>
      <c r="N123" s="99"/>
      <c r="O123" s="116"/>
      <c r="P123" s="116"/>
      <c r="Q123" s="116"/>
      <c r="R123" s="116"/>
      <c r="S123" s="116"/>
      <c r="T123" s="116"/>
      <c r="U123" s="116"/>
      <c r="V123" s="116"/>
      <c r="W123" s="99"/>
      <c r="X123" s="99"/>
      <c r="Y123" s="112" t="s">
        <v>50</v>
      </c>
      <c r="Z123" s="112" t="s">
        <v>50</v>
      </c>
      <c r="AA123" s="117"/>
      <c r="AB123" s="112" t="s">
        <v>50</v>
      </c>
    </row>
    <row r="124" spans="1:28" ht="30" customHeight="1">
      <c r="A124" s="99" t="s">
        <v>193</v>
      </c>
      <c r="B124" s="99"/>
      <c r="C124" s="99"/>
      <c r="D124" s="115"/>
      <c r="E124" s="116"/>
      <c r="F124" s="99"/>
      <c r="G124" s="116"/>
      <c r="H124" s="99"/>
      <c r="I124" s="116"/>
      <c r="J124" s="99"/>
      <c r="K124" s="116"/>
      <c r="L124" s="99"/>
      <c r="M124" s="116"/>
      <c r="N124" s="99"/>
      <c r="O124" s="116"/>
      <c r="P124" s="116"/>
      <c r="Q124" s="116"/>
      <c r="R124" s="116"/>
      <c r="S124" s="116"/>
      <c r="T124" s="116"/>
      <c r="U124" s="116"/>
      <c r="V124" s="116"/>
      <c r="W124" s="99"/>
      <c r="X124" s="99"/>
      <c r="Y124" s="112" t="s">
        <v>50</v>
      </c>
      <c r="Z124" s="112" t="s">
        <v>50</v>
      </c>
      <c r="AA124" s="117"/>
      <c r="AB124" s="112" t="s">
        <v>50</v>
      </c>
    </row>
    <row r="125" spans="1:28" ht="30" customHeight="1">
      <c r="A125" s="99" t="s">
        <v>186</v>
      </c>
      <c r="B125" s="99"/>
      <c r="C125" s="99"/>
      <c r="D125" s="115"/>
      <c r="E125" s="116"/>
      <c r="F125" s="99"/>
      <c r="G125" s="116"/>
      <c r="H125" s="99"/>
      <c r="I125" s="116"/>
      <c r="J125" s="99"/>
      <c r="K125" s="116"/>
      <c r="L125" s="99"/>
      <c r="M125" s="116"/>
      <c r="N125" s="99"/>
      <c r="O125" s="116"/>
      <c r="P125" s="116"/>
      <c r="Q125" s="116"/>
      <c r="R125" s="116"/>
      <c r="S125" s="116"/>
      <c r="T125" s="116"/>
      <c r="U125" s="116"/>
      <c r="V125" s="116"/>
      <c r="W125" s="99"/>
      <c r="X125" s="99"/>
      <c r="Y125" s="112" t="s">
        <v>50</v>
      </c>
      <c r="Z125" s="112" t="s">
        <v>50</v>
      </c>
      <c r="AA125" s="117"/>
      <c r="AB125" s="112" t="s">
        <v>50</v>
      </c>
    </row>
    <row r="126" spans="1:28" ht="30" customHeight="1">
      <c r="A126" s="99" t="s">
        <v>195</v>
      </c>
      <c r="B126" s="99"/>
      <c r="C126" s="99"/>
      <c r="D126" s="115"/>
      <c r="E126" s="116"/>
      <c r="F126" s="99"/>
      <c r="G126" s="116"/>
      <c r="H126" s="99"/>
      <c r="I126" s="116"/>
      <c r="J126" s="99"/>
      <c r="K126" s="116"/>
      <c r="L126" s="99"/>
      <c r="M126" s="116"/>
      <c r="N126" s="99"/>
      <c r="O126" s="116"/>
      <c r="P126" s="116"/>
      <c r="Q126" s="116"/>
      <c r="R126" s="116"/>
      <c r="S126" s="116"/>
      <c r="T126" s="116"/>
      <c r="U126" s="116"/>
      <c r="V126" s="116"/>
      <c r="W126" s="99"/>
      <c r="X126" s="99"/>
      <c r="Y126" s="112" t="s">
        <v>50</v>
      </c>
      <c r="Z126" s="112" t="s">
        <v>50</v>
      </c>
      <c r="AA126" s="117"/>
      <c r="AB126" s="112" t="s">
        <v>50</v>
      </c>
    </row>
    <row r="127" spans="1:28" ht="30" customHeight="1">
      <c r="A127" s="99" t="s">
        <v>190</v>
      </c>
      <c r="B127" s="99"/>
      <c r="C127" s="99"/>
      <c r="D127" s="115"/>
      <c r="E127" s="116"/>
      <c r="F127" s="99"/>
      <c r="G127" s="116"/>
      <c r="H127" s="99"/>
      <c r="I127" s="116"/>
      <c r="J127" s="99"/>
      <c r="K127" s="116"/>
      <c r="L127" s="99"/>
      <c r="M127" s="116"/>
      <c r="N127" s="99"/>
      <c r="O127" s="116"/>
      <c r="P127" s="116"/>
      <c r="Q127" s="116"/>
      <c r="R127" s="116"/>
      <c r="S127" s="116"/>
      <c r="T127" s="116"/>
      <c r="U127" s="116"/>
      <c r="V127" s="116"/>
      <c r="W127" s="99"/>
      <c r="X127" s="99"/>
      <c r="Y127" s="112" t="s">
        <v>50</v>
      </c>
      <c r="Z127" s="112" t="s">
        <v>50</v>
      </c>
      <c r="AA127" s="117"/>
      <c r="AB127" s="112" t="s">
        <v>50</v>
      </c>
    </row>
    <row r="128" spans="1:28" ht="30" customHeight="1">
      <c r="A128" s="99" t="s">
        <v>192</v>
      </c>
      <c r="B128" s="99"/>
      <c r="C128" s="99"/>
      <c r="D128" s="115"/>
      <c r="E128" s="116"/>
      <c r="F128" s="99"/>
      <c r="G128" s="116"/>
      <c r="H128" s="99"/>
      <c r="I128" s="116"/>
      <c r="J128" s="99"/>
      <c r="K128" s="116"/>
      <c r="L128" s="99"/>
      <c r="M128" s="116"/>
      <c r="N128" s="99"/>
      <c r="O128" s="116"/>
      <c r="P128" s="116"/>
      <c r="Q128" s="116"/>
      <c r="R128" s="116"/>
      <c r="S128" s="116"/>
      <c r="T128" s="116"/>
      <c r="U128" s="116"/>
      <c r="V128" s="116"/>
      <c r="W128" s="99"/>
      <c r="X128" s="99"/>
      <c r="Y128" s="112" t="s">
        <v>50</v>
      </c>
      <c r="Z128" s="112" t="s">
        <v>50</v>
      </c>
      <c r="AA128" s="117"/>
      <c r="AB128" s="112" t="s">
        <v>50</v>
      </c>
    </row>
    <row r="129" spans="1:28" ht="30" customHeight="1">
      <c r="A129" s="99" t="s">
        <v>197</v>
      </c>
      <c r="B129" s="99"/>
      <c r="C129" s="99"/>
      <c r="D129" s="115"/>
      <c r="E129" s="116"/>
      <c r="F129" s="99"/>
      <c r="G129" s="116"/>
      <c r="H129" s="99"/>
      <c r="I129" s="116"/>
      <c r="J129" s="99"/>
      <c r="K129" s="116"/>
      <c r="L129" s="99"/>
      <c r="M129" s="116"/>
      <c r="N129" s="99"/>
      <c r="O129" s="116"/>
      <c r="P129" s="116"/>
      <c r="Q129" s="116"/>
      <c r="R129" s="116"/>
      <c r="S129" s="116"/>
      <c r="T129" s="116"/>
      <c r="U129" s="116"/>
      <c r="V129" s="116"/>
      <c r="W129" s="99"/>
      <c r="X129" s="99"/>
      <c r="Y129" s="112" t="s">
        <v>50</v>
      </c>
      <c r="Z129" s="112" t="s">
        <v>50</v>
      </c>
      <c r="AA129" s="117"/>
      <c r="AB129" s="112" t="s">
        <v>50</v>
      </c>
    </row>
    <row r="130" spans="1:28" ht="30" customHeight="1">
      <c r="A130" s="99" t="s">
        <v>301</v>
      </c>
      <c r="B130" s="99"/>
      <c r="C130" s="99"/>
      <c r="D130" s="115"/>
      <c r="E130" s="116"/>
      <c r="F130" s="99"/>
      <c r="G130" s="116"/>
      <c r="H130" s="99"/>
      <c r="I130" s="116"/>
      <c r="J130" s="99"/>
      <c r="K130" s="116"/>
      <c r="L130" s="99"/>
      <c r="M130" s="116"/>
      <c r="N130" s="99"/>
      <c r="O130" s="116"/>
      <c r="P130" s="116"/>
      <c r="Q130" s="116"/>
      <c r="R130" s="116"/>
      <c r="S130" s="116"/>
      <c r="T130" s="116"/>
      <c r="U130" s="116"/>
      <c r="V130" s="116"/>
      <c r="W130" s="99"/>
      <c r="X130" s="99"/>
      <c r="Y130" s="112" t="s">
        <v>50</v>
      </c>
      <c r="Z130" s="112" t="s">
        <v>50</v>
      </c>
      <c r="AA130" s="117"/>
      <c r="AB130" s="112" t="s">
        <v>50</v>
      </c>
    </row>
    <row r="131" spans="1:28" ht="30" customHeight="1">
      <c r="A131" s="99" t="s">
        <v>302</v>
      </c>
      <c r="B131" s="99"/>
      <c r="C131" s="99"/>
      <c r="D131" s="115"/>
      <c r="E131" s="116"/>
      <c r="F131" s="99"/>
      <c r="G131" s="116"/>
      <c r="H131" s="99"/>
      <c r="I131" s="116"/>
      <c r="J131" s="99"/>
      <c r="K131" s="116"/>
      <c r="L131" s="99"/>
      <c r="M131" s="116"/>
      <c r="N131" s="99"/>
      <c r="O131" s="116"/>
      <c r="P131" s="116"/>
      <c r="Q131" s="116"/>
      <c r="R131" s="116"/>
      <c r="S131" s="116"/>
      <c r="T131" s="116"/>
      <c r="U131" s="116"/>
      <c r="V131" s="116"/>
      <c r="W131" s="99"/>
      <c r="X131" s="99"/>
      <c r="Y131" s="112" t="s">
        <v>50</v>
      </c>
      <c r="Z131" s="112" t="s">
        <v>50</v>
      </c>
      <c r="AA131" s="117"/>
      <c r="AB131" s="112" t="s">
        <v>50</v>
      </c>
    </row>
    <row r="132" spans="1:28" ht="30" customHeight="1">
      <c r="A132" s="99" t="s">
        <v>204</v>
      </c>
      <c r="B132" s="99"/>
      <c r="C132" s="99"/>
      <c r="D132" s="115"/>
      <c r="E132" s="116"/>
      <c r="F132" s="99"/>
      <c r="G132" s="116"/>
      <c r="H132" s="99"/>
      <c r="I132" s="116"/>
      <c r="J132" s="99"/>
      <c r="K132" s="116"/>
      <c r="L132" s="99"/>
      <c r="M132" s="116"/>
      <c r="N132" s="99"/>
      <c r="O132" s="116"/>
      <c r="P132" s="116"/>
      <c r="Q132" s="116"/>
      <c r="R132" s="116"/>
      <c r="S132" s="116"/>
      <c r="T132" s="116"/>
      <c r="U132" s="116"/>
      <c r="V132" s="116"/>
      <c r="W132" s="99"/>
      <c r="X132" s="99"/>
      <c r="Y132" s="112" t="s">
        <v>50</v>
      </c>
      <c r="Z132" s="112" t="s">
        <v>50</v>
      </c>
      <c r="AA132" s="117"/>
      <c r="AB132" s="112" t="s">
        <v>50</v>
      </c>
    </row>
    <row r="133" spans="1:28" ht="30" customHeight="1">
      <c r="A133" s="99" t="s">
        <v>303</v>
      </c>
      <c r="B133" s="99"/>
      <c r="C133" s="99"/>
      <c r="D133" s="115"/>
      <c r="E133" s="116"/>
      <c r="F133" s="99"/>
      <c r="G133" s="116"/>
      <c r="H133" s="99"/>
      <c r="I133" s="116"/>
      <c r="J133" s="99"/>
      <c r="K133" s="116"/>
      <c r="L133" s="99"/>
      <c r="M133" s="116"/>
      <c r="N133" s="99"/>
      <c r="O133" s="116"/>
      <c r="P133" s="116"/>
      <c r="Q133" s="116"/>
      <c r="R133" s="116"/>
      <c r="S133" s="116"/>
      <c r="T133" s="116"/>
      <c r="U133" s="116"/>
      <c r="V133" s="116"/>
      <c r="W133" s="99"/>
      <c r="X133" s="99"/>
      <c r="Y133" s="112" t="s">
        <v>50</v>
      </c>
      <c r="Z133" s="112" t="s">
        <v>50</v>
      </c>
      <c r="AA133" s="117"/>
      <c r="AB133" s="112" t="s">
        <v>50</v>
      </c>
    </row>
    <row r="134" spans="1:28" ht="30" customHeight="1">
      <c r="A134" s="99" t="s">
        <v>304</v>
      </c>
      <c r="B134" s="99"/>
      <c r="C134" s="99"/>
      <c r="D134" s="115"/>
      <c r="E134" s="116"/>
      <c r="F134" s="99"/>
      <c r="G134" s="116"/>
      <c r="H134" s="99"/>
      <c r="I134" s="116"/>
      <c r="J134" s="99"/>
      <c r="K134" s="116"/>
      <c r="L134" s="99"/>
      <c r="M134" s="116"/>
      <c r="N134" s="99"/>
      <c r="O134" s="116"/>
      <c r="P134" s="116"/>
      <c r="Q134" s="116"/>
      <c r="R134" s="116"/>
      <c r="S134" s="116"/>
      <c r="T134" s="116"/>
      <c r="U134" s="116"/>
      <c r="V134" s="116"/>
      <c r="W134" s="99"/>
      <c r="X134" s="99"/>
      <c r="Y134" s="112" t="s">
        <v>50</v>
      </c>
      <c r="Z134" s="112" t="s">
        <v>50</v>
      </c>
      <c r="AA134" s="117"/>
      <c r="AB134" s="112" t="s">
        <v>50</v>
      </c>
    </row>
    <row r="135" spans="1:28" ht="30" customHeight="1">
      <c r="A135" s="99" t="s">
        <v>306</v>
      </c>
      <c r="B135" s="99"/>
      <c r="C135" s="99"/>
      <c r="D135" s="115"/>
      <c r="E135" s="116"/>
      <c r="F135" s="99"/>
      <c r="G135" s="116"/>
      <c r="H135" s="99"/>
      <c r="I135" s="116"/>
      <c r="J135" s="99"/>
      <c r="K135" s="116"/>
      <c r="L135" s="99"/>
      <c r="M135" s="116"/>
      <c r="N135" s="99"/>
      <c r="O135" s="116"/>
      <c r="P135" s="116"/>
      <c r="Q135" s="116"/>
      <c r="R135" s="116"/>
      <c r="S135" s="116"/>
      <c r="T135" s="116"/>
      <c r="U135" s="116"/>
      <c r="V135" s="116"/>
      <c r="W135" s="99"/>
      <c r="X135" s="99"/>
      <c r="Y135" s="112" t="s">
        <v>50</v>
      </c>
      <c r="Z135" s="112" t="s">
        <v>50</v>
      </c>
      <c r="AA135" s="117"/>
      <c r="AB135" s="112" t="s">
        <v>50</v>
      </c>
    </row>
    <row r="136" spans="1:28" ht="30" customHeight="1">
      <c r="A136" s="99" t="s">
        <v>156</v>
      </c>
      <c r="B136" s="99"/>
      <c r="C136" s="99"/>
      <c r="D136" s="115"/>
      <c r="E136" s="116"/>
      <c r="F136" s="99"/>
      <c r="G136" s="116"/>
      <c r="H136" s="99"/>
      <c r="I136" s="116"/>
      <c r="J136" s="99"/>
      <c r="K136" s="116"/>
      <c r="L136" s="99"/>
      <c r="M136" s="116"/>
      <c r="N136" s="99"/>
      <c r="O136" s="116"/>
      <c r="P136" s="116"/>
      <c r="Q136" s="116"/>
      <c r="R136" s="116"/>
      <c r="S136" s="116"/>
      <c r="T136" s="116"/>
      <c r="U136" s="116"/>
      <c r="V136" s="116"/>
      <c r="W136" s="99"/>
      <c r="X136" s="99"/>
      <c r="Y136" s="112" t="s">
        <v>50</v>
      </c>
      <c r="Z136" s="112" t="s">
        <v>50</v>
      </c>
      <c r="AA136" s="117"/>
      <c r="AB136" s="112" t="s">
        <v>50</v>
      </c>
    </row>
    <row r="137" spans="1:28" ht="30" customHeight="1">
      <c r="A137" s="99" t="s">
        <v>223</v>
      </c>
      <c r="B137" s="99"/>
      <c r="C137" s="99"/>
      <c r="D137" s="115"/>
      <c r="E137" s="116"/>
      <c r="F137" s="99"/>
      <c r="G137" s="116"/>
      <c r="H137" s="99"/>
      <c r="I137" s="116"/>
      <c r="J137" s="99"/>
      <c r="K137" s="116"/>
      <c r="L137" s="99"/>
      <c r="M137" s="116"/>
      <c r="N137" s="99"/>
      <c r="O137" s="116"/>
      <c r="P137" s="116"/>
      <c r="Q137" s="116"/>
      <c r="R137" s="116"/>
      <c r="S137" s="116"/>
      <c r="T137" s="116"/>
      <c r="U137" s="116"/>
      <c r="V137" s="116"/>
      <c r="W137" s="99"/>
      <c r="X137" s="99"/>
      <c r="Y137" s="112" t="s">
        <v>50</v>
      </c>
      <c r="Z137" s="112" t="s">
        <v>50</v>
      </c>
      <c r="AA137" s="117"/>
      <c r="AB137" s="112" t="s">
        <v>50</v>
      </c>
    </row>
    <row r="138" spans="1:28" ht="30" customHeight="1">
      <c r="A138" s="99" t="s">
        <v>342</v>
      </c>
      <c r="B138" s="99"/>
      <c r="C138" s="99"/>
      <c r="D138" s="115"/>
      <c r="E138" s="116"/>
      <c r="F138" s="99"/>
      <c r="G138" s="116"/>
      <c r="H138" s="99"/>
      <c r="I138" s="116"/>
      <c r="J138" s="99"/>
      <c r="K138" s="116"/>
      <c r="L138" s="99"/>
      <c r="M138" s="116"/>
      <c r="N138" s="99"/>
      <c r="O138" s="116"/>
      <c r="P138" s="116"/>
      <c r="Q138" s="116"/>
      <c r="R138" s="116"/>
      <c r="S138" s="116"/>
      <c r="T138" s="116"/>
      <c r="U138" s="116"/>
      <c r="V138" s="116"/>
      <c r="W138" s="99"/>
      <c r="X138" s="99"/>
      <c r="Y138" s="112" t="s">
        <v>50</v>
      </c>
      <c r="Z138" s="112" t="s">
        <v>50</v>
      </c>
      <c r="AA138" s="117"/>
      <c r="AB138" s="112" t="s">
        <v>50</v>
      </c>
    </row>
    <row r="139" spans="1:28" ht="30" customHeight="1">
      <c r="A139" s="99" t="s">
        <v>347</v>
      </c>
      <c r="B139" s="99"/>
      <c r="C139" s="99"/>
      <c r="D139" s="115"/>
      <c r="E139" s="116"/>
      <c r="F139" s="99"/>
      <c r="G139" s="116"/>
      <c r="H139" s="99"/>
      <c r="I139" s="116"/>
      <c r="J139" s="99"/>
      <c r="K139" s="116"/>
      <c r="L139" s="99"/>
      <c r="M139" s="116"/>
      <c r="N139" s="99"/>
      <c r="O139" s="116"/>
      <c r="P139" s="116"/>
      <c r="Q139" s="116"/>
      <c r="R139" s="116"/>
      <c r="S139" s="116"/>
      <c r="T139" s="116"/>
      <c r="U139" s="116"/>
      <c r="V139" s="116"/>
      <c r="W139" s="99"/>
      <c r="X139" s="99"/>
      <c r="Y139" s="112" t="s">
        <v>50</v>
      </c>
      <c r="Z139" s="112" t="s">
        <v>50</v>
      </c>
      <c r="AA139" s="117"/>
      <c r="AB139" s="112" t="s">
        <v>50</v>
      </c>
    </row>
    <row r="140" spans="1:28" ht="30" customHeight="1">
      <c r="A140" s="99" t="s">
        <v>228</v>
      </c>
      <c r="B140" s="99"/>
      <c r="C140" s="99"/>
      <c r="D140" s="115"/>
      <c r="E140" s="116"/>
      <c r="F140" s="99"/>
      <c r="G140" s="116"/>
      <c r="H140" s="99"/>
      <c r="I140" s="116"/>
      <c r="J140" s="99"/>
      <c r="K140" s="116"/>
      <c r="L140" s="99"/>
      <c r="M140" s="116"/>
      <c r="N140" s="99"/>
      <c r="O140" s="116"/>
      <c r="P140" s="116"/>
      <c r="Q140" s="116"/>
      <c r="R140" s="116"/>
      <c r="S140" s="116"/>
      <c r="T140" s="116"/>
      <c r="U140" s="116"/>
      <c r="V140" s="116"/>
      <c r="W140" s="99"/>
      <c r="X140" s="99"/>
      <c r="Y140" s="112" t="s">
        <v>50</v>
      </c>
      <c r="Z140" s="112" t="s">
        <v>50</v>
      </c>
      <c r="AA140" s="117"/>
      <c r="AB140" s="112" t="s">
        <v>50</v>
      </c>
    </row>
    <row r="141" spans="1:28" ht="30" customHeight="1">
      <c r="A141" s="99" t="s">
        <v>231</v>
      </c>
      <c r="B141" s="99"/>
      <c r="C141" s="99"/>
      <c r="D141" s="115"/>
      <c r="E141" s="116"/>
      <c r="F141" s="99"/>
      <c r="G141" s="116"/>
      <c r="H141" s="99"/>
      <c r="I141" s="116"/>
      <c r="J141" s="99"/>
      <c r="K141" s="116"/>
      <c r="L141" s="99"/>
      <c r="M141" s="116"/>
      <c r="N141" s="99"/>
      <c r="O141" s="116"/>
      <c r="P141" s="116"/>
      <c r="Q141" s="116"/>
      <c r="R141" s="116"/>
      <c r="S141" s="116"/>
      <c r="T141" s="116"/>
      <c r="U141" s="116"/>
      <c r="V141" s="116"/>
      <c r="W141" s="99"/>
      <c r="X141" s="99"/>
      <c r="Y141" s="112" t="s">
        <v>50</v>
      </c>
      <c r="Z141" s="112" t="s">
        <v>50</v>
      </c>
      <c r="AA141" s="117"/>
      <c r="AB141" s="112" t="s">
        <v>50</v>
      </c>
    </row>
    <row r="142" spans="1:28" ht="30" customHeight="1">
      <c r="A142" s="99" t="s">
        <v>229</v>
      </c>
      <c r="B142" s="99"/>
      <c r="C142" s="99"/>
      <c r="D142" s="115"/>
      <c r="E142" s="116"/>
      <c r="F142" s="99"/>
      <c r="G142" s="116"/>
      <c r="H142" s="99"/>
      <c r="I142" s="116"/>
      <c r="J142" s="99"/>
      <c r="K142" s="116"/>
      <c r="L142" s="99"/>
      <c r="M142" s="116"/>
      <c r="N142" s="99"/>
      <c r="O142" s="116"/>
      <c r="P142" s="116"/>
      <c r="Q142" s="116"/>
      <c r="R142" s="116"/>
      <c r="S142" s="116"/>
      <c r="T142" s="116"/>
      <c r="U142" s="116"/>
      <c r="V142" s="116"/>
      <c r="W142" s="99"/>
      <c r="X142" s="99"/>
      <c r="Y142" s="112" t="s">
        <v>50</v>
      </c>
      <c r="Z142" s="112" t="s">
        <v>50</v>
      </c>
      <c r="AA142" s="117"/>
      <c r="AB142" s="112" t="s">
        <v>50</v>
      </c>
    </row>
    <row r="143" spans="1:28" ht="30" customHeight="1">
      <c r="A143" s="99" t="s">
        <v>230</v>
      </c>
      <c r="B143" s="99"/>
      <c r="C143" s="99"/>
      <c r="D143" s="115"/>
      <c r="E143" s="116"/>
      <c r="F143" s="99"/>
      <c r="G143" s="116"/>
      <c r="H143" s="99"/>
      <c r="I143" s="116"/>
      <c r="J143" s="99"/>
      <c r="K143" s="116"/>
      <c r="L143" s="99"/>
      <c r="M143" s="116"/>
      <c r="N143" s="99"/>
      <c r="O143" s="116"/>
      <c r="P143" s="116"/>
      <c r="Q143" s="116"/>
      <c r="R143" s="116"/>
      <c r="S143" s="116"/>
      <c r="T143" s="116"/>
      <c r="U143" s="116"/>
      <c r="V143" s="116"/>
      <c r="W143" s="99"/>
      <c r="X143" s="99"/>
      <c r="Y143" s="112" t="s">
        <v>50</v>
      </c>
      <c r="Z143" s="112" t="s">
        <v>50</v>
      </c>
      <c r="AA143" s="117"/>
      <c r="AB143" s="112" t="s">
        <v>50</v>
      </c>
    </row>
    <row r="144" spans="1:28" ht="30" customHeight="1">
      <c r="A144" s="99" t="s">
        <v>115</v>
      </c>
      <c r="B144" s="99"/>
      <c r="C144" s="99"/>
      <c r="D144" s="115"/>
      <c r="E144" s="116"/>
      <c r="F144" s="99"/>
      <c r="G144" s="116"/>
      <c r="H144" s="99"/>
      <c r="I144" s="116"/>
      <c r="J144" s="99"/>
      <c r="K144" s="116"/>
      <c r="L144" s="99"/>
      <c r="M144" s="116"/>
      <c r="N144" s="99"/>
      <c r="O144" s="116"/>
      <c r="P144" s="116"/>
      <c r="Q144" s="116"/>
      <c r="R144" s="116"/>
      <c r="S144" s="116"/>
      <c r="T144" s="116"/>
      <c r="U144" s="116"/>
      <c r="V144" s="116"/>
      <c r="W144" s="99"/>
      <c r="X144" s="99"/>
      <c r="Y144" s="112" t="s">
        <v>50</v>
      </c>
      <c r="Z144" s="112" t="s">
        <v>50</v>
      </c>
      <c r="AA144" s="117"/>
      <c r="AB144" s="112" t="s">
        <v>50</v>
      </c>
    </row>
    <row r="145" spans="1:28" ht="30" customHeight="1">
      <c r="A145" s="99" t="s">
        <v>280</v>
      </c>
      <c r="B145" s="99"/>
      <c r="C145" s="99"/>
      <c r="D145" s="115"/>
      <c r="E145" s="116"/>
      <c r="F145" s="99"/>
      <c r="G145" s="116"/>
      <c r="H145" s="99"/>
      <c r="I145" s="116"/>
      <c r="J145" s="99"/>
      <c r="K145" s="116"/>
      <c r="L145" s="99"/>
      <c r="M145" s="116"/>
      <c r="N145" s="99"/>
      <c r="O145" s="116"/>
      <c r="P145" s="116"/>
      <c r="Q145" s="116"/>
      <c r="R145" s="116"/>
      <c r="S145" s="116"/>
      <c r="T145" s="116"/>
      <c r="U145" s="116"/>
      <c r="V145" s="116"/>
      <c r="W145" s="99"/>
      <c r="X145" s="99"/>
      <c r="Y145" s="112" t="s">
        <v>50</v>
      </c>
      <c r="Z145" s="112" t="s">
        <v>50</v>
      </c>
      <c r="AA145" s="117"/>
      <c r="AB145" s="112" t="s">
        <v>50</v>
      </c>
    </row>
    <row r="146" spans="1:28" ht="30" customHeight="1">
      <c r="A146" s="99" t="s">
        <v>112</v>
      </c>
      <c r="B146" s="99"/>
      <c r="C146" s="99"/>
      <c r="D146" s="115"/>
      <c r="E146" s="116"/>
      <c r="F146" s="99"/>
      <c r="G146" s="116"/>
      <c r="H146" s="99"/>
      <c r="I146" s="116"/>
      <c r="J146" s="99"/>
      <c r="K146" s="116"/>
      <c r="L146" s="99"/>
      <c r="M146" s="116"/>
      <c r="N146" s="99"/>
      <c r="O146" s="116"/>
      <c r="P146" s="116"/>
      <c r="Q146" s="116"/>
      <c r="R146" s="116"/>
      <c r="S146" s="116"/>
      <c r="T146" s="116"/>
      <c r="U146" s="116"/>
      <c r="V146" s="116"/>
      <c r="W146" s="99"/>
      <c r="X146" s="99"/>
      <c r="Y146" s="112" t="s">
        <v>50</v>
      </c>
      <c r="Z146" s="112" t="s">
        <v>50</v>
      </c>
      <c r="AA146" s="117"/>
      <c r="AB146" s="112" t="s">
        <v>50</v>
      </c>
    </row>
    <row r="147" spans="1:28" ht="30" customHeight="1">
      <c r="A147" s="99" t="s">
        <v>116</v>
      </c>
      <c r="B147" s="99"/>
      <c r="C147" s="99"/>
      <c r="D147" s="115"/>
      <c r="E147" s="116"/>
      <c r="F147" s="99"/>
      <c r="G147" s="116"/>
      <c r="H147" s="99"/>
      <c r="I147" s="116"/>
      <c r="J147" s="99"/>
      <c r="K147" s="116"/>
      <c r="L147" s="99"/>
      <c r="M147" s="116"/>
      <c r="N147" s="99"/>
      <c r="O147" s="116"/>
      <c r="P147" s="116"/>
      <c r="Q147" s="116"/>
      <c r="R147" s="116"/>
      <c r="S147" s="116"/>
      <c r="T147" s="116"/>
      <c r="U147" s="116"/>
      <c r="V147" s="116"/>
      <c r="W147" s="99"/>
      <c r="X147" s="99"/>
      <c r="Y147" s="112" t="s">
        <v>50</v>
      </c>
      <c r="Z147" s="112" t="s">
        <v>50</v>
      </c>
      <c r="AA147" s="117"/>
      <c r="AB147" s="112" t="s">
        <v>50</v>
      </c>
    </row>
    <row r="148" spans="1:28" ht="30" customHeight="1">
      <c r="A148" s="99" t="s">
        <v>243</v>
      </c>
      <c r="B148" s="99"/>
      <c r="C148" s="99"/>
      <c r="D148" s="115"/>
      <c r="E148" s="116"/>
      <c r="F148" s="99"/>
      <c r="G148" s="116"/>
      <c r="H148" s="99"/>
      <c r="I148" s="116"/>
      <c r="J148" s="99"/>
      <c r="K148" s="116"/>
      <c r="L148" s="99"/>
      <c r="M148" s="116"/>
      <c r="N148" s="99"/>
      <c r="O148" s="116"/>
      <c r="P148" s="116"/>
      <c r="Q148" s="116"/>
      <c r="R148" s="116"/>
      <c r="S148" s="116"/>
      <c r="T148" s="116"/>
      <c r="U148" s="116"/>
      <c r="V148" s="116"/>
      <c r="W148" s="99"/>
      <c r="X148" s="99"/>
      <c r="Y148" s="112" t="s">
        <v>50</v>
      </c>
      <c r="Z148" s="112" t="s">
        <v>50</v>
      </c>
      <c r="AA148" s="117"/>
      <c r="AB148" s="112" t="s">
        <v>50</v>
      </c>
    </row>
    <row r="149" spans="1:28" ht="30" customHeight="1">
      <c r="A149" s="99" t="s">
        <v>98</v>
      </c>
      <c r="B149" s="99"/>
      <c r="C149" s="99"/>
      <c r="D149" s="115"/>
      <c r="E149" s="116"/>
      <c r="F149" s="99"/>
      <c r="G149" s="116"/>
      <c r="H149" s="99"/>
      <c r="I149" s="116"/>
      <c r="J149" s="99"/>
      <c r="K149" s="116"/>
      <c r="L149" s="99"/>
      <c r="M149" s="116"/>
      <c r="N149" s="99"/>
      <c r="O149" s="116"/>
      <c r="P149" s="116"/>
      <c r="Q149" s="116"/>
      <c r="R149" s="116"/>
      <c r="S149" s="116"/>
      <c r="T149" s="116"/>
      <c r="U149" s="116"/>
      <c r="V149" s="116"/>
      <c r="W149" s="99"/>
      <c r="X149" s="99"/>
      <c r="Y149" s="112" t="s">
        <v>50</v>
      </c>
      <c r="Z149" s="112" t="s">
        <v>50</v>
      </c>
      <c r="AA149" s="117"/>
      <c r="AB149" s="112" t="s">
        <v>50</v>
      </c>
    </row>
    <row r="150" spans="1:28" ht="30" customHeight="1">
      <c r="A150" s="99"/>
      <c r="B150" s="118"/>
      <c r="C150" s="118"/>
      <c r="D150" s="119"/>
      <c r="E150" s="120"/>
      <c r="F150" s="118"/>
      <c r="G150" s="120"/>
      <c r="H150" s="118"/>
      <c r="I150" s="120"/>
      <c r="J150" s="118"/>
      <c r="K150" s="120"/>
      <c r="L150" s="118"/>
      <c r="M150" s="120"/>
      <c r="N150" s="99"/>
      <c r="O150" s="116"/>
      <c r="P150" s="116"/>
      <c r="Q150" s="116"/>
      <c r="R150" s="116"/>
      <c r="S150" s="116"/>
      <c r="T150" s="116"/>
      <c r="U150" s="116"/>
      <c r="V150" s="116"/>
      <c r="W150" s="99"/>
      <c r="X150" s="99"/>
      <c r="Y150" s="112"/>
      <c r="Z150" s="112"/>
      <c r="AA150" s="117"/>
      <c r="AB150" s="112"/>
    </row>
    <row r="151" spans="1:28" ht="30" customHeight="1">
      <c r="A151" s="99"/>
      <c r="B151" s="118"/>
      <c r="C151" s="118"/>
      <c r="D151" s="119"/>
      <c r="E151" s="120"/>
      <c r="F151" s="118"/>
      <c r="G151" s="120"/>
      <c r="H151" s="118"/>
      <c r="I151" s="120"/>
      <c r="J151" s="118"/>
      <c r="K151" s="120"/>
      <c r="L151" s="118"/>
      <c r="M151" s="120"/>
      <c r="N151" s="99"/>
      <c r="O151" s="116"/>
      <c r="P151" s="116"/>
      <c r="Q151" s="116"/>
      <c r="R151" s="116"/>
      <c r="S151" s="116"/>
      <c r="T151" s="116"/>
      <c r="U151" s="116"/>
      <c r="V151" s="116"/>
      <c r="W151" s="99"/>
      <c r="X151" s="99"/>
      <c r="Y151" s="112"/>
      <c r="Z151" s="112"/>
      <c r="AA151" s="117"/>
      <c r="AB151" s="112"/>
    </row>
    <row r="152" spans="1:28" ht="30" customHeight="1">
      <c r="A152" s="99"/>
      <c r="B152" s="118"/>
      <c r="C152" s="118"/>
      <c r="D152" s="119"/>
      <c r="E152" s="120"/>
      <c r="F152" s="118"/>
      <c r="G152" s="120"/>
      <c r="H152" s="118"/>
      <c r="I152" s="120"/>
      <c r="J152" s="118"/>
      <c r="K152" s="120"/>
      <c r="L152" s="118"/>
      <c r="M152" s="120"/>
      <c r="N152" s="99"/>
      <c r="O152" s="116"/>
      <c r="P152" s="116"/>
      <c r="Q152" s="116"/>
      <c r="R152" s="116"/>
      <c r="S152" s="116"/>
      <c r="T152" s="116"/>
      <c r="U152" s="116"/>
      <c r="V152" s="116"/>
      <c r="W152" s="99"/>
      <c r="X152" s="99"/>
      <c r="Y152" s="112"/>
      <c r="Z152" s="112"/>
      <c r="AA152" s="117"/>
      <c r="AB152" s="112"/>
    </row>
    <row r="153" spans="1:28" ht="30" customHeight="1">
      <c r="A153" s="99"/>
      <c r="B153" s="118"/>
      <c r="C153" s="118"/>
      <c r="D153" s="119"/>
      <c r="E153" s="120"/>
      <c r="F153" s="118"/>
      <c r="G153" s="120"/>
      <c r="H153" s="118"/>
      <c r="I153" s="120"/>
      <c r="J153" s="118"/>
      <c r="K153" s="120"/>
      <c r="L153" s="118"/>
      <c r="M153" s="120"/>
      <c r="N153" s="99"/>
      <c r="O153" s="116"/>
      <c r="P153" s="116"/>
      <c r="Q153" s="116"/>
      <c r="R153" s="116"/>
      <c r="S153" s="116"/>
      <c r="T153" s="116"/>
      <c r="U153" s="116"/>
      <c r="V153" s="116"/>
      <c r="W153" s="99"/>
      <c r="X153" s="99"/>
      <c r="Y153" s="112"/>
      <c r="Z153" s="112"/>
      <c r="AA153" s="117"/>
      <c r="AB153" s="112"/>
    </row>
    <row r="154" spans="1:28" ht="30" customHeight="1">
      <c r="A154" s="99" t="s">
        <v>353</v>
      </c>
      <c r="B154" s="99"/>
      <c r="C154" s="99"/>
      <c r="D154" s="115"/>
      <c r="E154" s="116"/>
      <c r="F154" s="99"/>
      <c r="G154" s="116"/>
      <c r="H154" s="99"/>
      <c r="I154" s="116"/>
      <c r="J154" s="99"/>
      <c r="K154" s="116"/>
      <c r="L154" s="99"/>
      <c r="M154" s="116"/>
      <c r="N154" s="99"/>
      <c r="O154" s="116"/>
      <c r="P154" s="116"/>
      <c r="Q154" s="116"/>
      <c r="R154" s="116"/>
      <c r="S154" s="116"/>
      <c r="T154" s="116"/>
      <c r="U154" s="116"/>
      <c r="V154" s="116"/>
      <c r="W154" s="99"/>
      <c r="X154" s="99"/>
      <c r="Y154" s="112" t="s">
        <v>50</v>
      </c>
      <c r="Z154" s="112" t="s">
        <v>50</v>
      </c>
      <c r="AA154" s="117"/>
      <c r="AB154" s="112" t="s">
        <v>50</v>
      </c>
    </row>
    <row r="155" spans="1:28" ht="30" customHeight="1">
      <c r="A155" s="99" t="s">
        <v>276</v>
      </c>
      <c r="B155" s="99"/>
      <c r="C155" s="99"/>
      <c r="D155" s="115"/>
      <c r="E155" s="116"/>
      <c r="F155" s="99"/>
      <c r="G155" s="116"/>
      <c r="H155" s="99"/>
      <c r="I155" s="116"/>
      <c r="J155" s="99"/>
      <c r="K155" s="116"/>
      <c r="L155" s="99"/>
      <c r="M155" s="116"/>
      <c r="N155" s="99"/>
      <c r="O155" s="116"/>
      <c r="P155" s="116"/>
      <c r="Q155" s="116"/>
      <c r="R155" s="116"/>
      <c r="S155" s="116"/>
      <c r="T155" s="116"/>
      <c r="U155" s="116"/>
      <c r="V155" s="116"/>
      <c r="W155" s="99"/>
      <c r="X155" s="99"/>
      <c r="Y155" s="112" t="s">
        <v>50</v>
      </c>
      <c r="Z155" s="112" t="s">
        <v>50</v>
      </c>
      <c r="AA155" s="117"/>
      <c r="AB155" s="112" t="s">
        <v>50</v>
      </c>
    </row>
    <row r="156" spans="1:28" ht="30" customHeight="1">
      <c r="A156" s="99" t="s">
        <v>272</v>
      </c>
      <c r="B156" s="99"/>
      <c r="C156" s="99"/>
      <c r="D156" s="115"/>
      <c r="E156" s="116"/>
      <c r="F156" s="99"/>
      <c r="G156" s="116"/>
      <c r="H156" s="99"/>
      <c r="I156" s="116"/>
      <c r="J156" s="99"/>
      <c r="K156" s="116"/>
      <c r="L156" s="99"/>
      <c r="M156" s="116"/>
      <c r="N156" s="99"/>
      <c r="O156" s="116"/>
      <c r="P156" s="116"/>
      <c r="Q156" s="116"/>
      <c r="R156" s="116"/>
      <c r="S156" s="116"/>
      <c r="T156" s="116"/>
      <c r="U156" s="116"/>
      <c r="V156" s="116"/>
      <c r="W156" s="99"/>
      <c r="X156" s="99"/>
      <c r="Y156" s="112" t="s">
        <v>50</v>
      </c>
      <c r="Z156" s="112" t="s">
        <v>50</v>
      </c>
      <c r="AA156" s="117"/>
      <c r="AB156" s="112" t="s">
        <v>50</v>
      </c>
    </row>
    <row r="157" spans="1:28" ht="30" customHeight="1">
      <c r="A157" s="99" t="s">
        <v>352</v>
      </c>
      <c r="B157" s="99"/>
      <c r="C157" s="99"/>
      <c r="D157" s="115"/>
      <c r="E157" s="116"/>
      <c r="F157" s="99"/>
      <c r="G157" s="116"/>
      <c r="H157" s="99"/>
      <c r="I157" s="116"/>
      <c r="J157" s="99"/>
      <c r="K157" s="116"/>
      <c r="L157" s="99"/>
      <c r="M157" s="116"/>
      <c r="N157" s="99"/>
      <c r="O157" s="116"/>
      <c r="P157" s="116"/>
      <c r="Q157" s="116"/>
      <c r="R157" s="116"/>
      <c r="S157" s="116"/>
      <c r="T157" s="116"/>
      <c r="U157" s="116"/>
      <c r="V157" s="116"/>
      <c r="W157" s="99"/>
      <c r="X157" s="99"/>
      <c r="Y157" s="112" t="s">
        <v>50</v>
      </c>
      <c r="Z157" s="112" t="s">
        <v>50</v>
      </c>
      <c r="AA157" s="117"/>
      <c r="AB157" s="112" t="s">
        <v>50</v>
      </c>
    </row>
    <row r="158" spans="1:28" ht="30" customHeight="1">
      <c r="A158" s="99" t="s">
        <v>338</v>
      </c>
      <c r="B158" s="99"/>
      <c r="C158" s="99"/>
      <c r="D158" s="115"/>
      <c r="E158" s="116"/>
      <c r="F158" s="99"/>
      <c r="G158" s="116"/>
      <c r="H158" s="99"/>
      <c r="I158" s="116"/>
      <c r="J158" s="99"/>
      <c r="K158" s="116"/>
      <c r="L158" s="99"/>
      <c r="M158" s="116"/>
      <c r="N158" s="99"/>
      <c r="O158" s="116"/>
      <c r="P158" s="116"/>
      <c r="Q158" s="116"/>
      <c r="R158" s="116"/>
      <c r="S158" s="116"/>
      <c r="T158" s="116"/>
      <c r="U158" s="116"/>
      <c r="V158" s="116"/>
      <c r="W158" s="99"/>
      <c r="X158" s="99"/>
      <c r="Y158" s="112" t="s">
        <v>50</v>
      </c>
      <c r="Z158" s="112" t="s">
        <v>50</v>
      </c>
      <c r="AA158" s="117"/>
      <c r="AB158" s="112" t="s">
        <v>50</v>
      </c>
    </row>
    <row r="159" spans="1:28" ht="30" customHeight="1">
      <c r="A159" s="99" t="s">
        <v>348</v>
      </c>
      <c r="B159" s="99"/>
      <c r="C159" s="99"/>
      <c r="D159" s="115"/>
      <c r="E159" s="116"/>
      <c r="F159" s="99"/>
      <c r="G159" s="116"/>
      <c r="H159" s="99"/>
      <c r="I159" s="116"/>
      <c r="J159" s="99"/>
      <c r="K159" s="116"/>
      <c r="L159" s="99"/>
      <c r="M159" s="116"/>
      <c r="N159" s="99"/>
      <c r="O159" s="116"/>
      <c r="P159" s="116"/>
      <c r="Q159" s="116"/>
      <c r="R159" s="116"/>
      <c r="S159" s="116"/>
      <c r="T159" s="116"/>
      <c r="U159" s="116"/>
      <c r="V159" s="116"/>
      <c r="W159" s="99"/>
      <c r="X159" s="99"/>
      <c r="Y159" s="112" t="s">
        <v>50</v>
      </c>
      <c r="Z159" s="112" t="s">
        <v>50</v>
      </c>
      <c r="AA159" s="117"/>
      <c r="AB159" s="112" t="s">
        <v>50</v>
      </c>
    </row>
    <row r="160" spans="1:28" ht="30" customHeight="1">
      <c r="A160" s="99" t="s">
        <v>350</v>
      </c>
      <c r="B160" s="99"/>
      <c r="C160" s="99"/>
      <c r="D160" s="115"/>
      <c r="E160" s="116"/>
      <c r="F160" s="99"/>
      <c r="G160" s="116"/>
      <c r="H160" s="99"/>
      <c r="I160" s="116"/>
      <c r="J160" s="99"/>
      <c r="K160" s="116"/>
      <c r="L160" s="99"/>
      <c r="M160" s="116"/>
      <c r="N160" s="99"/>
      <c r="O160" s="116"/>
      <c r="P160" s="116"/>
      <c r="Q160" s="116"/>
      <c r="R160" s="116"/>
      <c r="S160" s="116"/>
      <c r="T160" s="116"/>
      <c r="U160" s="116"/>
      <c r="V160" s="116"/>
      <c r="W160" s="99"/>
      <c r="X160" s="99"/>
      <c r="Y160" s="112" t="s">
        <v>50</v>
      </c>
      <c r="Z160" s="112" t="s">
        <v>50</v>
      </c>
      <c r="AA160" s="117"/>
      <c r="AB160" s="112" t="s">
        <v>50</v>
      </c>
    </row>
    <row r="161" spans="1:28" ht="30" customHeight="1">
      <c r="A161" s="99" t="s">
        <v>261</v>
      </c>
      <c r="B161" s="99"/>
      <c r="C161" s="99"/>
      <c r="D161" s="115"/>
      <c r="E161" s="116"/>
      <c r="F161" s="99"/>
      <c r="G161" s="116"/>
      <c r="H161" s="99"/>
      <c r="I161" s="116"/>
      <c r="J161" s="99"/>
      <c r="K161" s="116"/>
      <c r="L161" s="99"/>
      <c r="M161" s="116"/>
      <c r="N161" s="99"/>
      <c r="O161" s="116"/>
      <c r="P161" s="116"/>
      <c r="Q161" s="116"/>
      <c r="R161" s="116"/>
      <c r="S161" s="116"/>
      <c r="T161" s="116"/>
      <c r="U161" s="116"/>
      <c r="V161" s="116"/>
      <c r="W161" s="99"/>
      <c r="X161" s="99"/>
      <c r="Y161" s="112" t="s">
        <v>50</v>
      </c>
      <c r="Z161" s="112" t="s">
        <v>50</v>
      </c>
      <c r="AA161" s="117"/>
      <c r="AB161" s="112" t="s">
        <v>50</v>
      </c>
    </row>
    <row r="162" spans="1:28" ht="30" customHeight="1">
      <c r="A162" s="99" t="s">
        <v>265</v>
      </c>
      <c r="B162" s="99"/>
      <c r="C162" s="99"/>
      <c r="D162" s="115"/>
      <c r="E162" s="116"/>
      <c r="F162" s="99"/>
      <c r="G162" s="116"/>
      <c r="H162" s="99"/>
      <c r="I162" s="116"/>
      <c r="J162" s="99"/>
      <c r="K162" s="116"/>
      <c r="L162" s="99"/>
      <c r="M162" s="116"/>
      <c r="N162" s="99"/>
      <c r="O162" s="116"/>
      <c r="P162" s="116"/>
      <c r="Q162" s="116"/>
      <c r="R162" s="116"/>
      <c r="S162" s="116"/>
      <c r="T162" s="116"/>
      <c r="U162" s="116"/>
      <c r="V162" s="116"/>
      <c r="W162" s="99"/>
      <c r="X162" s="99"/>
      <c r="Y162" s="112" t="s">
        <v>50</v>
      </c>
      <c r="Z162" s="112" t="s">
        <v>50</v>
      </c>
      <c r="AA162" s="117"/>
      <c r="AB162" s="112" t="s">
        <v>50</v>
      </c>
    </row>
    <row r="163" spans="1:28" ht="30" customHeight="1">
      <c r="A163" s="99" t="s">
        <v>318</v>
      </c>
      <c r="B163" s="99"/>
      <c r="C163" s="99"/>
      <c r="D163" s="115"/>
      <c r="E163" s="116"/>
      <c r="F163" s="99"/>
      <c r="G163" s="116"/>
      <c r="H163" s="99"/>
      <c r="I163" s="116"/>
      <c r="J163" s="99"/>
      <c r="K163" s="116"/>
      <c r="L163" s="99"/>
      <c r="M163" s="116"/>
      <c r="N163" s="99"/>
      <c r="O163" s="116"/>
      <c r="P163" s="116"/>
      <c r="Q163" s="116"/>
      <c r="R163" s="116"/>
      <c r="S163" s="116"/>
      <c r="T163" s="116"/>
      <c r="U163" s="116"/>
      <c r="V163" s="116"/>
      <c r="W163" s="99"/>
      <c r="X163" s="99"/>
      <c r="Y163" s="112" t="s">
        <v>50</v>
      </c>
      <c r="Z163" s="112" t="s">
        <v>50</v>
      </c>
      <c r="AA163" s="117"/>
      <c r="AB163" s="112" t="s">
        <v>50</v>
      </c>
    </row>
    <row r="164" spans="1:28" ht="30" customHeight="1">
      <c r="A164" s="99" t="s">
        <v>339</v>
      </c>
      <c r="B164" s="99"/>
      <c r="C164" s="99"/>
      <c r="D164" s="115"/>
      <c r="E164" s="116"/>
      <c r="F164" s="99"/>
      <c r="G164" s="116"/>
      <c r="H164" s="99"/>
      <c r="I164" s="116"/>
      <c r="J164" s="99"/>
      <c r="K164" s="116"/>
      <c r="L164" s="99"/>
      <c r="M164" s="116"/>
      <c r="N164" s="99"/>
      <c r="O164" s="116"/>
      <c r="P164" s="116"/>
      <c r="Q164" s="116"/>
      <c r="R164" s="116"/>
      <c r="S164" s="116"/>
      <c r="T164" s="116"/>
      <c r="U164" s="116"/>
      <c r="V164" s="116"/>
      <c r="W164" s="99"/>
      <c r="X164" s="99"/>
      <c r="Y164" s="112" t="s">
        <v>50</v>
      </c>
      <c r="Z164" s="112" t="s">
        <v>50</v>
      </c>
      <c r="AA164" s="117"/>
      <c r="AB164" s="112" t="s">
        <v>50</v>
      </c>
    </row>
    <row r="165" spans="1:28" ht="30" customHeight="1">
      <c r="A165" s="99" t="s">
        <v>349</v>
      </c>
      <c r="B165" s="99"/>
      <c r="C165" s="99"/>
      <c r="D165" s="115"/>
      <c r="E165" s="116"/>
      <c r="F165" s="99"/>
      <c r="G165" s="116"/>
      <c r="H165" s="99"/>
      <c r="I165" s="116"/>
      <c r="J165" s="99"/>
      <c r="K165" s="116"/>
      <c r="L165" s="99"/>
      <c r="M165" s="116"/>
      <c r="N165" s="99"/>
      <c r="O165" s="116"/>
      <c r="P165" s="116"/>
      <c r="Q165" s="116"/>
      <c r="R165" s="116"/>
      <c r="S165" s="116"/>
      <c r="T165" s="116"/>
      <c r="U165" s="116"/>
      <c r="V165" s="116"/>
      <c r="W165" s="99"/>
      <c r="X165" s="99"/>
      <c r="Y165" s="112" t="s">
        <v>50</v>
      </c>
      <c r="Z165" s="112" t="s">
        <v>50</v>
      </c>
      <c r="AA165" s="117"/>
      <c r="AB165" s="112" t="s">
        <v>50</v>
      </c>
    </row>
    <row r="166" spans="1:28" ht="30" customHeight="1">
      <c r="A166" s="99" t="s">
        <v>351</v>
      </c>
      <c r="B166" s="99"/>
      <c r="C166" s="99"/>
      <c r="D166" s="115"/>
      <c r="E166" s="116"/>
      <c r="F166" s="99"/>
      <c r="G166" s="116"/>
      <c r="H166" s="99"/>
      <c r="I166" s="116"/>
      <c r="J166" s="99"/>
      <c r="K166" s="116"/>
      <c r="L166" s="99"/>
      <c r="M166" s="116"/>
      <c r="N166" s="99"/>
      <c r="O166" s="116"/>
      <c r="P166" s="116"/>
      <c r="Q166" s="116"/>
      <c r="R166" s="116"/>
      <c r="S166" s="116"/>
      <c r="T166" s="116"/>
      <c r="U166" s="116"/>
      <c r="V166" s="116"/>
      <c r="W166" s="99"/>
      <c r="X166" s="99"/>
      <c r="Y166" s="112" t="s">
        <v>50</v>
      </c>
      <c r="Z166" s="112" t="s">
        <v>50</v>
      </c>
      <c r="AA166" s="117"/>
      <c r="AB166" s="112" t="s">
        <v>50</v>
      </c>
    </row>
    <row r="167" spans="1:28" ht="30" customHeight="1">
      <c r="A167" s="99" t="s">
        <v>344</v>
      </c>
      <c r="B167" s="99"/>
      <c r="C167" s="99"/>
      <c r="D167" s="115"/>
      <c r="E167" s="116"/>
      <c r="F167" s="99"/>
      <c r="G167" s="116"/>
      <c r="H167" s="99"/>
      <c r="I167" s="116"/>
      <c r="J167" s="99"/>
      <c r="K167" s="116"/>
      <c r="L167" s="99"/>
      <c r="M167" s="116"/>
      <c r="N167" s="99"/>
      <c r="O167" s="116"/>
      <c r="P167" s="116"/>
      <c r="Q167" s="116"/>
      <c r="R167" s="116"/>
      <c r="S167" s="116"/>
      <c r="T167" s="116"/>
      <c r="U167" s="116"/>
      <c r="V167" s="116"/>
      <c r="W167" s="99"/>
      <c r="X167" s="99"/>
      <c r="Y167" s="112" t="s">
        <v>50</v>
      </c>
      <c r="Z167" s="112" t="s">
        <v>50</v>
      </c>
      <c r="AA167" s="117"/>
      <c r="AB167" s="112" t="s">
        <v>50</v>
      </c>
    </row>
    <row r="168" spans="1:28" ht="30" customHeight="1">
      <c r="A168" s="99" t="s">
        <v>341</v>
      </c>
      <c r="B168" s="99"/>
      <c r="C168" s="99"/>
      <c r="D168" s="115"/>
      <c r="E168" s="116"/>
      <c r="F168" s="99"/>
      <c r="G168" s="116"/>
      <c r="H168" s="99"/>
      <c r="I168" s="116"/>
      <c r="J168" s="99"/>
      <c r="K168" s="116"/>
      <c r="L168" s="99"/>
      <c r="M168" s="116"/>
      <c r="N168" s="99"/>
      <c r="O168" s="116"/>
      <c r="P168" s="116"/>
      <c r="Q168" s="116"/>
      <c r="R168" s="116"/>
      <c r="S168" s="116"/>
      <c r="T168" s="116"/>
      <c r="U168" s="116"/>
      <c r="V168" s="116"/>
      <c r="W168" s="99"/>
      <c r="X168" s="99"/>
      <c r="Y168" s="112" t="s">
        <v>50</v>
      </c>
      <c r="Z168" s="112" t="s">
        <v>50</v>
      </c>
      <c r="AA168" s="117"/>
      <c r="AB168" s="112" t="s">
        <v>50</v>
      </c>
    </row>
    <row r="169" spans="1:28" ht="30" customHeight="1">
      <c r="A169" s="99" t="s">
        <v>340</v>
      </c>
      <c r="B169" s="99"/>
      <c r="C169" s="99"/>
      <c r="D169" s="115"/>
      <c r="E169" s="116"/>
      <c r="F169" s="99"/>
      <c r="G169" s="116"/>
      <c r="H169" s="99"/>
      <c r="I169" s="116"/>
      <c r="J169" s="99"/>
      <c r="K169" s="116"/>
      <c r="L169" s="99"/>
      <c r="M169" s="116"/>
      <c r="N169" s="99"/>
      <c r="O169" s="116"/>
      <c r="P169" s="116"/>
      <c r="Q169" s="116"/>
      <c r="R169" s="116"/>
      <c r="S169" s="116"/>
      <c r="T169" s="116"/>
      <c r="U169" s="116"/>
      <c r="V169" s="116"/>
      <c r="W169" s="99"/>
      <c r="X169" s="99"/>
      <c r="Y169" s="112" t="s">
        <v>50</v>
      </c>
      <c r="Z169" s="112" t="s">
        <v>50</v>
      </c>
      <c r="AA169" s="117"/>
      <c r="AB169" s="112" t="s">
        <v>50</v>
      </c>
    </row>
    <row r="170" spans="1:28" ht="30" customHeight="1">
      <c r="A170" s="99" t="s">
        <v>242</v>
      </c>
      <c r="B170" s="99"/>
      <c r="C170" s="99"/>
      <c r="D170" s="115"/>
      <c r="E170" s="116"/>
      <c r="F170" s="99"/>
      <c r="G170" s="116"/>
      <c r="H170" s="99"/>
      <c r="I170" s="116"/>
      <c r="J170" s="99"/>
      <c r="K170" s="116"/>
      <c r="L170" s="99"/>
      <c r="M170" s="116"/>
      <c r="N170" s="99"/>
      <c r="O170" s="116"/>
      <c r="P170" s="116"/>
      <c r="Q170" s="116"/>
      <c r="R170" s="116"/>
      <c r="S170" s="116"/>
      <c r="T170" s="116"/>
      <c r="U170" s="116"/>
      <c r="V170" s="116"/>
      <c r="W170" s="99"/>
      <c r="X170" s="99"/>
      <c r="Y170" s="112" t="s">
        <v>50</v>
      </c>
      <c r="Z170" s="112" t="s">
        <v>50</v>
      </c>
      <c r="AA170" s="117"/>
      <c r="AB170" s="112" t="s">
        <v>50</v>
      </c>
    </row>
    <row r="171" spans="1:28" ht="30" customHeight="1">
      <c r="A171" s="99" t="s">
        <v>274</v>
      </c>
      <c r="B171" s="99"/>
      <c r="C171" s="99"/>
      <c r="D171" s="115"/>
      <c r="E171" s="116"/>
      <c r="F171" s="99"/>
      <c r="G171" s="116"/>
      <c r="H171" s="99"/>
      <c r="I171" s="116"/>
      <c r="J171" s="99"/>
      <c r="K171" s="116"/>
      <c r="L171" s="99"/>
      <c r="M171" s="116"/>
      <c r="N171" s="99"/>
      <c r="O171" s="116"/>
      <c r="P171" s="116"/>
      <c r="Q171" s="116"/>
      <c r="R171" s="116"/>
      <c r="S171" s="116"/>
      <c r="T171" s="116"/>
      <c r="U171" s="116"/>
      <c r="V171" s="116"/>
      <c r="W171" s="99"/>
      <c r="X171" s="99"/>
      <c r="Y171" s="112" t="s">
        <v>50</v>
      </c>
      <c r="Z171" s="112" t="s">
        <v>50</v>
      </c>
      <c r="AA171" s="117"/>
      <c r="AB171" s="112" t="s">
        <v>50</v>
      </c>
    </row>
    <row r="172" spans="1:28" ht="30" customHeight="1">
      <c r="A172" s="99" t="s">
        <v>285</v>
      </c>
      <c r="B172" s="99"/>
      <c r="C172" s="99"/>
      <c r="D172" s="115"/>
      <c r="E172" s="116"/>
      <c r="F172" s="99"/>
      <c r="G172" s="116"/>
      <c r="H172" s="99"/>
      <c r="I172" s="116"/>
      <c r="J172" s="99"/>
      <c r="K172" s="116"/>
      <c r="L172" s="99"/>
      <c r="M172" s="116"/>
      <c r="N172" s="99"/>
      <c r="O172" s="116"/>
      <c r="P172" s="116"/>
      <c r="Q172" s="116"/>
      <c r="R172" s="116"/>
      <c r="S172" s="116"/>
      <c r="T172" s="116"/>
      <c r="U172" s="116"/>
      <c r="V172" s="116"/>
      <c r="W172" s="99"/>
      <c r="X172" s="99"/>
      <c r="Y172" s="112" t="s">
        <v>368</v>
      </c>
      <c r="Z172" s="112" t="s">
        <v>50</v>
      </c>
      <c r="AA172" s="117"/>
      <c r="AB172" s="112" t="s">
        <v>50</v>
      </c>
    </row>
    <row r="173" spans="1:28" ht="30" customHeight="1">
      <c r="A173" s="99" t="s">
        <v>286</v>
      </c>
      <c r="B173" s="99"/>
      <c r="C173" s="99"/>
      <c r="D173" s="115"/>
      <c r="E173" s="116"/>
      <c r="F173" s="99"/>
      <c r="G173" s="116"/>
      <c r="H173" s="99"/>
      <c r="I173" s="116"/>
      <c r="J173" s="99"/>
      <c r="K173" s="116"/>
      <c r="L173" s="99"/>
      <c r="M173" s="116"/>
      <c r="N173" s="99"/>
      <c r="O173" s="116"/>
      <c r="P173" s="116"/>
      <c r="Q173" s="116"/>
      <c r="R173" s="116"/>
      <c r="S173" s="116"/>
      <c r="T173" s="116"/>
      <c r="U173" s="116"/>
      <c r="V173" s="116"/>
      <c r="W173" s="99"/>
      <c r="X173" s="99"/>
      <c r="Y173" s="112" t="s">
        <v>368</v>
      </c>
      <c r="Z173" s="112" t="s">
        <v>50</v>
      </c>
      <c r="AA173" s="117"/>
      <c r="AB173" s="112" t="s">
        <v>50</v>
      </c>
    </row>
    <row r="174" spans="1:28" ht="30" customHeight="1">
      <c r="A174" s="99" t="s">
        <v>287</v>
      </c>
      <c r="B174" s="99"/>
      <c r="C174" s="99"/>
      <c r="D174" s="115"/>
      <c r="E174" s="116"/>
      <c r="F174" s="99"/>
      <c r="G174" s="116"/>
      <c r="H174" s="99"/>
      <c r="I174" s="116"/>
      <c r="J174" s="99"/>
      <c r="K174" s="116"/>
      <c r="L174" s="99"/>
      <c r="M174" s="116"/>
      <c r="N174" s="99"/>
      <c r="O174" s="116"/>
      <c r="P174" s="116"/>
      <c r="Q174" s="116"/>
      <c r="R174" s="116"/>
      <c r="S174" s="116"/>
      <c r="T174" s="116"/>
      <c r="U174" s="116"/>
      <c r="V174" s="116"/>
      <c r="W174" s="99"/>
      <c r="X174" s="99"/>
      <c r="Y174" s="112" t="s">
        <v>368</v>
      </c>
      <c r="Z174" s="112" t="s">
        <v>50</v>
      </c>
      <c r="AA174" s="117"/>
      <c r="AB174" s="112" t="s">
        <v>50</v>
      </c>
    </row>
    <row r="175" spans="1:28" ht="30" customHeight="1">
      <c r="A175" s="99" t="s">
        <v>288</v>
      </c>
      <c r="B175" s="99"/>
      <c r="C175" s="99"/>
      <c r="D175" s="115"/>
      <c r="E175" s="116"/>
      <c r="F175" s="99"/>
      <c r="G175" s="116"/>
      <c r="H175" s="99"/>
      <c r="I175" s="116"/>
      <c r="J175" s="99"/>
      <c r="K175" s="116"/>
      <c r="L175" s="99"/>
      <c r="M175" s="116"/>
      <c r="N175" s="99"/>
      <c r="O175" s="116"/>
      <c r="P175" s="116"/>
      <c r="Q175" s="116"/>
      <c r="R175" s="116"/>
      <c r="S175" s="116"/>
      <c r="T175" s="116"/>
      <c r="U175" s="116"/>
      <c r="V175" s="116"/>
      <c r="W175" s="99"/>
      <c r="X175" s="99"/>
      <c r="Y175" s="112" t="s">
        <v>50</v>
      </c>
      <c r="Z175" s="112" t="s">
        <v>50</v>
      </c>
      <c r="AA175" s="117"/>
      <c r="AB175" s="112" t="s">
        <v>50</v>
      </c>
    </row>
    <row r="176" spans="1:28" ht="30" customHeight="1">
      <c r="A176" s="99" t="s">
        <v>290</v>
      </c>
      <c r="B176" s="99"/>
      <c r="C176" s="99"/>
      <c r="D176" s="115"/>
      <c r="E176" s="116"/>
      <c r="F176" s="99"/>
      <c r="G176" s="116"/>
      <c r="H176" s="99"/>
      <c r="I176" s="116"/>
      <c r="J176" s="99"/>
      <c r="K176" s="116"/>
      <c r="L176" s="99"/>
      <c r="M176" s="116"/>
      <c r="N176" s="99"/>
      <c r="O176" s="116"/>
      <c r="P176" s="116"/>
      <c r="Q176" s="116"/>
      <c r="R176" s="116"/>
      <c r="S176" s="116"/>
      <c r="T176" s="116"/>
      <c r="U176" s="116"/>
      <c r="V176" s="116"/>
      <c r="W176" s="99"/>
      <c r="X176" s="99"/>
      <c r="Y176" s="112" t="s">
        <v>50</v>
      </c>
      <c r="Z176" s="112" t="s">
        <v>50</v>
      </c>
      <c r="AA176" s="117"/>
      <c r="AB176" s="112" t="s">
        <v>50</v>
      </c>
    </row>
    <row r="177" spans="1:28" ht="30" customHeight="1">
      <c r="A177" s="99" t="s">
        <v>289</v>
      </c>
      <c r="B177" s="99"/>
      <c r="C177" s="99"/>
      <c r="D177" s="115"/>
      <c r="E177" s="116"/>
      <c r="F177" s="99"/>
      <c r="G177" s="116"/>
      <c r="H177" s="99"/>
      <c r="I177" s="116"/>
      <c r="J177" s="99"/>
      <c r="K177" s="116"/>
      <c r="L177" s="99"/>
      <c r="M177" s="116"/>
      <c r="N177" s="99"/>
      <c r="O177" s="116"/>
      <c r="P177" s="116"/>
      <c r="Q177" s="116"/>
      <c r="R177" s="116"/>
      <c r="S177" s="116"/>
      <c r="T177" s="116"/>
      <c r="U177" s="116"/>
      <c r="V177" s="116"/>
      <c r="W177" s="99"/>
      <c r="X177" s="99"/>
      <c r="Y177" s="112" t="s">
        <v>50</v>
      </c>
      <c r="Z177" s="112" t="s">
        <v>50</v>
      </c>
      <c r="AA177" s="117"/>
      <c r="AB177" s="112" t="s">
        <v>50</v>
      </c>
    </row>
    <row r="178" spans="1:28" ht="30" customHeight="1">
      <c r="A178" s="99" t="s">
        <v>291</v>
      </c>
      <c r="B178" s="99"/>
      <c r="C178" s="99"/>
      <c r="D178" s="115"/>
      <c r="E178" s="116"/>
      <c r="F178" s="99"/>
      <c r="G178" s="116"/>
      <c r="H178" s="99"/>
      <c r="I178" s="116"/>
      <c r="J178" s="99"/>
      <c r="K178" s="116"/>
      <c r="L178" s="99"/>
      <c r="M178" s="116"/>
      <c r="N178" s="99"/>
      <c r="O178" s="116"/>
      <c r="P178" s="116"/>
      <c r="Q178" s="116"/>
      <c r="R178" s="116"/>
      <c r="S178" s="116"/>
      <c r="T178" s="116"/>
      <c r="U178" s="116"/>
      <c r="V178" s="116"/>
      <c r="W178" s="99"/>
      <c r="X178" s="99"/>
      <c r="Y178" s="112" t="s">
        <v>50</v>
      </c>
      <c r="Z178" s="112" t="s">
        <v>50</v>
      </c>
      <c r="AA178" s="117"/>
      <c r="AB178" s="112" t="s">
        <v>50</v>
      </c>
    </row>
    <row r="179" spans="1:28" ht="30" customHeight="1">
      <c r="A179" s="99" t="s">
        <v>263</v>
      </c>
      <c r="B179" s="99"/>
      <c r="C179" s="99"/>
      <c r="D179" s="115"/>
      <c r="E179" s="116"/>
      <c r="F179" s="99"/>
      <c r="G179" s="116"/>
      <c r="H179" s="99"/>
      <c r="I179" s="116"/>
      <c r="J179" s="99"/>
      <c r="K179" s="116"/>
      <c r="L179" s="99"/>
      <c r="M179" s="116"/>
      <c r="N179" s="99"/>
      <c r="O179" s="116"/>
      <c r="P179" s="116"/>
      <c r="Q179" s="116"/>
      <c r="R179" s="116"/>
      <c r="S179" s="116"/>
      <c r="T179" s="116"/>
      <c r="U179" s="116"/>
      <c r="V179" s="116"/>
      <c r="W179" s="99"/>
      <c r="X179" s="99"/>
      <c r="Y179" s="112" t="s">
        <v>133</v>
      </c>
      <c r="Z179" s="112" t="s">
        <v>50</v>
      </c>
      <c r="AA179" s="117"/>
      <c r="AB179" s="112" t="s">
        <v>50</v>
      </c>
    </row>
    <row r="180" spans="1:28" ht="30" customHeight="1">
      <c r="A180" s="99" t="s">
        <v>327</v>
      </c>
      <c r="B180" s="99"/>
      <c r="C180" s="99"/>
      <c r="D180" s="115"/>
      <c r="E180" s="116"/>
      <c r="F180" s="99"/>
      <c r="G180" s="116"/>
      <c r="H180" s="99"/>
      <c r="I180" s="116"/>
      <c r="J180" s="99"/>
      <c r="K180" s="116"/>
      <c r="L180" s="99"/>
      <c r="M180" s="116"/>
      <c r="N180" s="99"/>
      <c r="O180" s="116"/>
      <c r="P180" s="116"/>
      <c r="Q180" s="116"/>
      <c r="R180" s="116"/>
      <c r="S180" s="116"/>
      <c r="T180" s="116"/>
      <c r="U180" s="116"/>
      <c r="V180" s="116"/>
      <c r="W180" s="99"/>
      <c r="X180" s="99"/>
      <c r="Y180" s="112" t="s">
        <v>50</v>
      </c>
      <c r="Z180" s="112" t="s">
        <v>50</v>
      </c>
      <c r="AA180" s="117"/>
      <c r="AB180" s="112" t="s">
        <v>50</v>
      </c>
    </row>
    <row r="181" spans="1:28" ht="30" customHeight="1">
      <c r="A181" s="99" t="s">
        <v>317</v>
      </c>
      <c r="B181" s="99"/>
      <c r="C181" s="99"/>
      <c r="D181" s="115"/>
      <c r="E181" s="116"/>
      <c r="F181" s="99"/>
      <c r="G181" s="116"/>
      <c r="H181" s="99"/>
      <c r="I181" s="116"/>
      <c r="J181" s="99"/>
      <c r="K181" s="116"/>
      <c r="L181" s="99"/>
      <c r="M181" s="116"/>
      <c r="N181" s="99"/>
      <c r="O181" s="116"/>
      <c r="P181" s="116"/>
      <c r="Q181" s="116"/>
      <c r="R181" s="116"/>
      <c r="S181" s="116"/>
      <c r="T181" s="116"/>
      <c r="U181" s="116"/>
      <c r="V181" s="116"/>
      <c r="W181" s="99"/>
      <c r="X181" s="99"/>
      <c r="Y181" s="112" t="s">
        <v>50</v>
      </c>
      <c r="Z181" s="112" t="s">
        <v>50</v>
      </c>
      <c r="AA181" s="117"/>
      <c r="AB181" s="112" t="s">
        <v>50</v>
      </c>
    </row>
    <row r="182" spans="1:28" ht="30" customHeight="1">
      <c r="A182" s="99" t="s">
        <v>202</v>
      </c>
      <c r="B182" s="99"/>
      <c r="C182" s="99"/>
      <c r="D182" s="115"/>
      <c r="E182" s="116"/>
      <c r="F182" s="99"/>
      <c r="G182" s="116"/>
      <c r="H182" s="99"/>
      <c r="I182" s="116"/>
      <c r="J182" s="99"/>
      <c r="K182" s="116"/>
      <c r="L182" s="99"/>
      <c r="M182" s="116"/>
      <c r="N182" s="99"/>
      <c r="O182" s="116"/>
      <c r="P182" s="116"/>
      <c r="Q182" s="116"/>
      <c r="R182" s="116"/>
      <c r="S182" s="116"/>
      <c r="T182" s="116"/>
      <c r="U182" s="116"/>
      <c r="V182" s="116"/>
      <c r="W182" s="99"/>
      <c r="X182" s="99"/>
      <c r="Y182" s="112" t="s">
        <v>384</v>
      </c>
      <c r="Z182" s="112" t="s">
        <v>50</v>
      </c>
      <c r="AA182" s="117"/>
      <c r="AB182" s="112" t="s">
        <v>50</v>
      </c>
    </row>
    <row r="183" spans="1:28" ht="30" customHeight="1">
      <c r="A183" s="99" t="s">
        <v>233</v>
      </c>
      <c r="B183" s="99"/>
      <c r="C183" s="99"/>
      <c r="D183" s="115"/>
      <c r="E183" s="116"/>
      <c r="F183" s="99"/>
      <c r="G183" s="116"/>
      <c r="H183" s="99"/>
      <c r="I183" s="116"/>
      <c r="J183" s="99"/>
      <c r="K183" s="116"/>
      <c r="L183" s="99"/>
      <c r="M183" s="116"/>
      <c r="N183" s="99"/>
      <c r="O183" s="116"/>
      <c r="P183" s="116"/>
      <c r="Q183" s="116"/>
      <c r="R183" s="116"/>
      <c r="S183" s="116"/>
      <c r="T183" s="116"/>
      <c r="U183" s="116"/>
      <c r="V183" s="116"/>
      <c r="W183" s="99"/>
      <c r="X183" s="99"/>
      <c r="Y183" s="112" t="s">
        <v>384</v>
      </c>
      <c r="Z183" s="112" t="s">
        <v>50</v>
      </c>
      <c r="AA183" s="117"/>
      <c r="AB183" s="112" t="s">
        <v>50</v>
      </c>
    </row>
    <row r="184" spans="1:28" ht="30" customHeight="1">
      <c r="A184" s="99" t="s">
        <v>292</v>
      </c>
      <c r="B184" s="99"/>
      <c r="C184" s="99"/>
      <c r="D184" s="115"/>
      <c r="E184" s="116"/>
      <c r="F184" s="99"/>
      <c r="G184" s="116"/>
      <c r="H184" s="99"/>
      <c r="I184" s="116"/>
      <c r="J184" s="99"/>
      <c r="K184" s="116"/>
      <c r="L184" s="99"/>
      <c r="M184" s="116"/>
      <c r="N184" s="99"/>
      <c r="O184" s="116"/>
      <c r="P184" s="116"/>
      <c r="Q184" s="116"/>
      <c r="R184" s="116"/>
      <c r="S184" s="116"/>
      <c r="T184" s="116"/>
      <c r="U184" s="116"/>
      <c r="V184" s="116"/>
      <c r="W184" s="99"/>
      <c r="X184" s="99"/>
      <c r="Y184" s="112" t="s">
        <v>384</v>
      </c>
      <c r="Z184" s="112" t="s">
        <v>50</v>
      </c>
      <c r="AA184" s="117"/>
      <c r="AB184" s="112" t="s">
        <v>50</v>
      </c>
    </row>
    <row r="185" spans="1:28" ht="30" customHeight="1">
      <c r="A185" s="99" t="s">
        <v>298</v>
      </c>
      <c r="B185" s="99"/>
      <c r="C185" s="99"/>
      <c r="D185" s="115"/>
      <c r="E185" s="116"/>
      <c r="F185" s="99"/>
      <c r="G185" s="116"/>
      <c r="H185" s="99"/>
      <c r="I185" s="116"/>
      <c r="J185" s="99"/>
      <c r="K185" s="116"/>
      <c r="L185" s="99"/>
      <c r="M185" s="116"/>
      <c r="N185" s="99"/>
      <c r="O185" s="116"/>
      <c r="P185" s="116"/>
      <c r="Q185" s="116"/>
      <c r="R185" s="116"/>
      <c r="S185" s="116"/>
      <c r="T185" s="116"/>
      <c r="U185" s="116"/>
      <c r="V185" s="116"/>
      <c r="W185" s="99"/>
      <c r="X185" s="99"/>
      <c r="Y185" s="112" t="s">
        <v>384</v>
      </c>
      <c r="Z185" s="112" t="s">
        <v>50</v>
      </c>
      <c r="AA185" s="117"/>
      <c r="AB185" s="112" t="s">
        <v>50</v>
      </c>
    </row>
    <row r="186" spans="1:28" ht="30" customHeight="1">
      <c r="A186" s="99" t="s">
        <v>219</v>
      </c>
      <c r="B186" s="99"/>
      <c r="C186" s="99"/>
      <c r="D186" s="115"/>
      <c r="E186" s="116"/>
      <c r="F186" s="99"/>
      <c r="G186" s="116"/>
      <c r="H186" s="99"/>
      <c r="I186" s="116"/>
      <c r="J186" s="99"/>
      <c r="K186" s="116"/>
      <c r="L186" s="99"/>
      <c r="M186" s="116"/>
      <c r="N186" s="99"/>
      <c r="O186" s="116"/>
      <c r="P186" s="116"/>
      <c r="Q186" s="116"/>
      <c r="R186" s="116"/>
      <c r="S186" s="116"/>
      <c r="T186" s="116"/>
      <c r="U186" s="116"/>
      <c r="V186" s="116"/>
      <c r="W186" s="99"/>
      <c r="X186" s="99"/>
      <c r="Y186" s="112" t="s">
        <v>384</v>
      </c>
      <c r="Z186" s="112" t="s">
        <v>50</v>
      </c>
      <c r="AA186" s="117"/>
      <c r="AB186" s="112" t="s">
        <v>50</v>
      </c>
    </row>
    <row r="187" spans="1:28" ht="30" customHeight="1">
      <c r="A187" s="99" t="s">
        <v>328</v>
      </c>
      <c r="B187" s="99"/>
      <c r="C187" s="99"/>
      <c r="D187" s="115"/>
      <c r="E187" s="116"/>
      <c r="F187" s="99"/>
      <c r="G187" s="116"/>
      <c r="H187" s="99"/>
      <c r="I187" s="116"/>
      <c r="J187" s="99"/>
      <c r="K187" s="116"/>
      <c r="L187" s="99"/>
      <c r="M187" s="116"/>
      <c r="N187" s="99"/>
      <c r="O187" s="116"/>
      <c r="P187" s="116"/>
      <c r="Q187" s="116"/>
      <c r="R187" s="116"/>
      <c r="S187" s="116"/>
      <c r="T187" s="116"/>
      <c r="U187" s="116"/>
      <c r="V187" s="116"/>
      <c r="W187" s="99"/>
      <c r="X187" s="99"/>
      <c r="Y187" s="112" t="s">
        <v>384</v>
      </c>
      <c r="Z187" s="112" t="s">
        <v>50</v>
      </c>
      <c r="AA187" s="117"/>
      <c r="AB187" s="112" t="s">
        <v>50</v>
      </c>
    </row>
    <row r="188" spans="1:28" ht="30" customHeight="1">
      <c r="A188" s="99" t="s">
        <v>337</v>
      </c>
      <c r="B188" s="99"/>
      <c r="C188" s="99"/>
      <c r="D188" s="115"/>
      <c r="E188" s="116"/>
      <c r="F188" s="99"/>
      <c r="G188" s="116"/>
      <c r="H188" s="99"/>
      <c r="I188" s="116"/>
      <c r="J188" s="99"/>
      <c r="K188" s="116"/>
      <c r="L188" s="99"/>
      <c r="M188" s="116"/>
      <c r="N188" s="99"/>
      <c r="O188" s="116"/>
      <c r="P188" s="116"/>
      <c r="Q188" s="116"/>
      <c r="R188" s="116"/>
      <c r="S188" s="116"/>
      <c r="T188" s="116"/>
      <c r="U188" s="116"/>
      <c r="V188" s="116"/>
      <c r="W188" s="99"/>
      <c r="X188" s="99"/>
      <c r="Y188" s="112" t="s">
        <v>384</v>
      </c>
      <c r="Z188" s="112" t="s">
        <v>50</v>
      </c>
      <c r="AA188" s="117"/>
      <c r="AB188" s="112" t="s">
        <v>50</v>
      </c>
    </row>
    <row r="189" spans="1:28" ht="30" customHeight="1">
      <c r="A189" s="99" t="s">
        <v>329</v>
      </c>
      <c r="B189" s="99"/>
      <c r="C189" s="99"/>
      <c r="D189" s="115"/>
      <c r="E189" s="116"/>
      <c r="F189" s="99"/>
      <c r="G189" s="116"/>
      <c r="H189" s="99"/>
      <c r="I189" s="116"/>
      <c r="J189" s="99"/>
      <c r="K189" s="116"/>
      <c r="L189" s="99"/>
      <c r="M189" s="116"/>
      <c r="N189" s="99"/>
      <c r="O189" s="116"/>
      <c r="P189" s="116"/>
      <c r="Q189" s="116"/>
      <c r="R189" s="116"/>
      <c r="S189" s="116"/>
      <c r="T189" s="116"/>
      <c r="U189" s="116"/>
      <c r="V189" s="116"/>
      <c r="W189" s="99"/>
      <c r="X189" s="99"/>
      <c r="Y189" s="112" t="s">
        <v>384</v>
      </c>
      <c r="Z189" s="112" t="s">
        <v>50</v>
      </c>
      <c r="AA189" s="117"/>
      <c r="AB189" s="112" t="s">
        <v>50</v>
      </c>
    </row>
    <row r="190" spans="1:28" ht="30" customHeight="1">
      <c r="A190" s="99" t="s">
        <v>385</v>
      </c>
      <c r="B190" s="99"/>
      <c r="C190" s="99"/>
      <c r="D190" s="115"/>
      <c r="E190" s="116"/>
      <c r="F190" s="99"/>
      <c r="G190" s="116"/>
      <c r="H190" s="99"/>
      <c r="I190" s="116"/>
      <c r="J190" s="99"/>
      <c r="K190" s="116"/>
      <c r="L190" s="99"/>
      <c r="M190" s="116"/>
      <c r="N190" s="99"/>
      <c r="O190" s="116"/>
      <c r="P190" s="116"/>
      <c r="Q190" s="116"/>
      <c r="R190" s="116"/>
      <c r="S190" s="116"/>
      <c r="T190" s="116"/>
      <c r="U190" s="116"/>
      <c r="V190" s="116"/>
      <c r="W190" s="99"/>
      <c r="X190" s="99"/>
      <c r="Y190" s="112" t="s">
        <v>384</v>
      </c>
      <c r="Z190" s="112" t="s">
        <v>50</v>
      </c>
      <c r="AA190" s="117"/>
      <c r="AB190" s="112" t="s">
        <v>50</v>
      </c>
    </row>
    <row r="191" spans="1:28" ht="30" customHeight="1">
      <c r="A191" s="99" t="s">
        <v>232</v>
      </c>
      <c r="B191" s="99"/>
      <c r="C191" s="99"/>
      <c r="D191" s="115"/>
      <c r="E191" s="116"/>
      <c r="F191" s="99"/>
      <c r="G191" s="116"/>
      <c r="H191" s="99"/>
      <c r="I191" s="116"/>
      <c r="J191" s="99"/>
      <c r="K191" s="116"/>
      <c r="L191" s="99"/>
      <c r="M191" s="116"/>
      <c r="N191" s="99"/>
      <c r="O191" s="116"/>
      <c r="P191" s="116"/>
      <c r="Q191" s="116"/>
      <c r="R191" s="116"/>
      <c r="S191" s="116"/>
      <c r="T191" s="116"/>
      <c r="U191" s="116"/>
      <c r="V191" s="116"/>
      <c r="W191" s="99"/>
      <c r="X191" s="99"/>
      <c r="Y191" s="112" t="s">
        <v>384</v>
      </c>
      <c r="Z191" s="112" t="s">
        <v>50</v>
      </c>
      <c r="AA191" s="117"/>
      <c r="AB191" s="112" t="s">
        <v>50</v>
      </c>
    </row>
    <row r="192" spans="1:28" ht="30" customHeight="1">
      <c r="A192" s="99" t="s">
        <v>386</v>
      </c>
      <c r="B192" s="99"/>
      <c r="C192" s="99"/>
      <c r="D192" s="115"/>
      <c r="E192" s="116"/>
      <c r="F192" s="99"/>
      <c r="G192" s="116"/>
      <c r="H192" s="99"/>
      <c r="I192" s="116"/>
      <c r="J192" s="99"/>
      <c r="K192" s="116"/>
      <c r="L192" s="99"/>
      <c r="M192" s="116"/>
      <c r="N192" s="99"/>
      <c r="O192" s="116"/>
      <c r="P192" s="116"/>
      <c r="Q192" s="116"/>
      <c r="R192" s="116"/>
      <c r="S192" s="116"/>
      <c r="T192" s="116"/>
      <c r="U192" s="116"/>
      <c r="V192" s="116"/>
      <c r="W192" s="99"/>
      <c r="X192" s="99"/>
      <c r="Y192" s="112" t="s">
        <v>384</v>
      </c>
      <c r="Z192" s="112" t="s">
        <v>50</v>
      </c>
      <c r="AA192" s="117"/>
      <c r="AB192" s="112" t="s">
        <v>50</v>
      </c>
    </row>
    <row r="193" spans="1:28" ht="30" customHeight="1">
      <c r="A193" s="99" t="s">
        <v>252</v>
      </c>
      <c r="B193" s="99"/>
      <c r="C193" s="99"/>
      <c r="D193" s="115"/>
      <c r="E193" s="116"/>
      <c r="F193" s="99"/>
      <c r="G193" s="116"/>
      <c r="H193" s="99"/>
      <c r="I193" s="116"/>
      <c r="J193" s="99"/>
      <c r="K193" s="116"/>
      <c r="L193" s="99"/>
      <c r="M193" s="116"/>
      <c r="N193" s="99"/>
      <c r="O193" s="116"/>
      <c r="P193" s="116"/>
      <c r="Q193" s="116"/>
      <c r="R193" s="116"/>
      <c r="S193" s="116"/>
      <c r="T193" s="116"/>
      <c r="U193" s="116"/>
      <c r="V193" s="116"/>
      <c r="W193" s="99"/>
      <c r="X193" s="99"/>
      <c r="Y193" s="112" t="s">
        <v>384</v>
      </c>
      <c r="Z193" s="112" t="s">
        <v>50</v>
      </c>
      <c r="AA193" s="117"/>
      <c r="AB193" s="112" t="s">
        <v>50</v>
      </c>
    </row>
    <row r="194" spans="1:28" ht="30" customHeight="1">
      <c r="A194" s="99" t="s">
        <v>200</v>
      </c>
      <c r="B194" s="99"/>
      <c r="C194" s="99"/>
      <c r="D194" s="115"/>
      <c r="E194" s="116"/>
      <c r="F194" s="99"/>
      <c r="G194" s="116"/>
      <c r="H194" s="99"/>
      <c r="I194" s="116"/>
      <c r="J194" s="99"/>
      <c r="K194" s="116"/>
      <c r="L194" s="99"/>
      <c r="M194" s="116"/>
      <c r="N194" s="99"/>
      <c r="O194" s="116"/>
      <c r="P194" s="116"/>
      <c r="Q194" s="116"/>
      <c r="R194" s="116"/>
      <c r="S194" s="116"/>
      <c r="T194" s="116"/>
      <c r="U194" s="116"/>
      <c r="V194" s="116"/>
      <c r="W194" s="99"/>
      <c r="X194" s="99"/>
      <c r="Y194" s="112" t="s">
        <v>384</v>
      </c>
      <c r="Z194" s="112" t="s">
        <v>50</v>
      </c>
      <c r="AA194" s="117"/>
      <c r="AB194" s="112" t="s">
        <v>50</v>
      </c>
    </row>
    <row r="195" spans="1:28" ht="30" customHeight="1">
      <c r="A195" s="99" t="s">
        <v>264</v>
      </c>
      <c r="B195" s="99"/>
      <c r="C195" s="99"/>
      <c r="D195" s="115"/>
      <c r="E195" s="116"/>
      <c r="F195" s="99"/>
      <c r="G195" s="116"/>
      <c r="H195" s="99"/>
      <c r="I195" s="116"/>
      <c r="J195" s="99"/>
      <c r="K195" s="116"/>
      <c r="L195" s="99"/>
      <c r="M195" s="116"/>
      <c r="N195" s="99"/>
      <c r="O195" s="116"/>
      <c r="P195" s="116"/>
      <c r="Q195" s="116"/>
      <c r="R195" s="116"/>
      <c r="S195" s="116"/>
      <c r="T195" s="116"/>
      <c r="U195" s="116"/>
      <c r="V195" s="116"/>
      <c r="W195" s="99"/>
      <c r="X195" s="99"/>
      <c r="Y195" s="112" t="s">
        <v>384</v>
      </c>
      <c r="Z195" s="112" t="s">
        <v>50</v>
      </c>
      <c r="AA195" s="117"/>
      <c r="AB195" s="112" t="s">
        <v>50</v>
      </c>
    </row>
    <row r="196" spans="1:28" ht="30" customHeight="1">
      <c r="A196" s="99" t="s">
        <v>266</v>
      </c>
      <c r="B196" s="99"/>
      <c r="C196" s="99"/>
      <c r="D196" s="115"/>
      <c r="E196" s="116"/>
      <c r="F196" s="99"/>
      <c r="G196" s="116"/>
      <c r="H196" s="99"/>
      <c r="I196" s="116"/>
      <c r="J196" s="99"/>
      <c r="K196" s="116"/>
      <c r="L196" s="99"/>
      <c r="M196" s="116"/>
      <c r="N196" s="99"/>
      <c r="O196" s="116"/>
      <c r="P196" s="116"/>
      <c r="Q196" s="116"/>
      <c r="R196" s="116"/>
      <c r="S196" s="116"/>
      <c r="T196" s="116"/>
      <c r="U196" s="116"/>
      <c r="V196" s="116"/>
      <c r="W196" s="99"/>
      <c r="X196" s="99"/>
      <c r="Y196" s="112" t="s">
        <v>384</v>
      </c>
      <c r="Z196" s="112" t="s">
        <v>50</v>
      </c>
      <c r="AA196" s="117"/>
      <c r="AB196" s="112" t="s">
        <v>50</v>
      </c>
    </row>
    <row r="197" spans="1:28" ht="30" customHeight="1">
      <c r="A197" s="99" t="s">
        <v>312</v>
      </c>
      <c r="B197" s="99"/>
      <c r="C197" s="99"/>
      <c r="D197" s="115"/>
      <c r="E197" s="116"/>
      <c r="F197" s="99"/>
      <c r="G197" s="116"/>
      <c r="H197" s="99"/>
      <c r="I197" s="116"/>
      <c r="J197" s="99"/>
      <c r="K197" s="116"/>
      <c r="L197" s="99"/>
      <c r="M197" s="116"/>
      <c r="N197" s="99"/>
      <c r="O197" s="116"/>
      <c r="P197" s="116"/>
      <c r="Q197" s="116"/>
      <c r="R197" s="116"/>
      <c r="S197" s="116"/>
      <c r="T197" s="116"/>
      <c r="U197" s="116"/>
      <c r="V197" s="116"/>
      <c r="W197" s="99"/>
      <c r="X197" s="99"/>
      <c r="Y197" s="112" t="s">
        <v>384</v>
      </c>
      <c r="Z197" s="112" t="s">
        <v>50</v>
      </c>
      <c r="AA197" s="117"/>
      <c r="AB197" s="112" t="s">
        <v>50</v>
      </c>
    </row>
    <row r="198" spans="1:28" ht="30" customHeight="1">
      <c r="A198" s="99" t="s">
        <v>253</v>
      </c>
      <c r="B198" s="99"/>
      <c r="C198" s="99"/>
      <c r="D198" s="115"/>
      <c r="E198" s="116"/>
      <c r="F198" s="99"/>
      <c r="G198" s="116"/>
      <c r="H198" s="99"/>
      <c r="I198" s="116"/>
      <c r="J198" s="99"/>
      <c r="K198" s="116"/>
      <c r="L198" s="99"/>
      <c r="M198" s="116"/>
      <c r="N198" s="99"/>
      <c r="O198" s="116"/>
      <c r="P198" s="116"/>
      <c r="Q198" s="116"/>
      <c r="R198" s="116"/>
      <c r="S198" s="116"/>
      <c r="T198" s="116"/>
      <c r="U198" s="116"/>
      <c r="V198" s="116"/>
      <c r="W198" s="99"/>
      <c r="X198" s="99"/>
      <c r="Y198" s="112" t="s">
        <v>384</v>
      </c>
      <c r="Z198" s="112" t="s">
        <v>50</v>
      </c>
      <c r="AA198" s="117"/>
      <c r="AB198" s="112" t="s">
        <v>50</v>
      </c>
    </row>
    <row r="199" spans="1:28" ht="30" customHeight="1">
      <c r="A199" s="99" t="s">
        <v>311</v>
      </c>
      <c r="B199" s="99"/>
      <c r="C199" s="99"/>
      <c r="D199" s="115"/>
      <c r="E199" s="116"/>
      <c r="F199" s="99"/>
      <c r="G199" s="116"/>
      <c r="H199" s="99"/>
      <c r="I199" s="116"/>
      <c r="J199" s="99"/>
      <c r="K199" s="116"/>
      <c r="L199" s="99"/>
      <c r="M199" s="116"/>
      <c r="N199" s="99"/>
      <c r="O199" s="116"/>
      <c r="P199" s="116"/>
      <c r="Q199" s="116"/>
      <c r="R199" s="116"/>
      <c r="S199" s="116"/>
      <c r="T199" s="116"/>
      <c r="U199" s="116"/>
      <c r="V199" s="116"/>
      <c r="W199" s="99"/>
      <c r="X199" s="99"/>
      <c r="Y199" s="112" t="s">
        <v>384</v>
      </c>
      <c r="Z199" s="112" t="s">
        <v>50</v>
      </c>
      <c r="AA199" s="117"/>
      <c r="AB199" s="112" t="s">
        <v>50</v>
      </c>
    </row>
    <row r="200" spans="1:28" ht="30" customHeight="1">
      <c r="A200" s="99" t="s">
        <v>250</v>
      </c>
      <c r="B200" s="99"/>
      <c r="C200" s="99"/>
      <c r="D200" s="115"/>
      <c r="E200" s="116"/>
      <c r="F200" s="99"/>
      <c r="G200" s="116"/>
      <c r="H200" s="99"/>
      <c r="I200" s="116"/>
      <c r="J200" s="99"/>
      <c r="K200" s="116"/>
      <c r="L200" s="99"/>
      <c r="M200" s="116"/>
      <c r="N200" s="99"/>
      <c r="O200" s="116"/>
      <c r="P200" s="116"/>
      <c r="Q200" s="116"/>
      <c r="R200" s="116"/>
      <c r="S200" s="116"/>
      <c r="T200" s="116"/>
      <c r="U200" s="116"/>
      <c r="V200" s="116"/>
      <c r="W200" s="99"/>
      <c r="X200" s="99"/>
      <c r="Y200" s="112" t="s">
        <v>384</v>
      </c>
      <c r="Z200" s="112" t="s">
        <v>50</v>
      </c>
      <c r="AA200" s="117"/>
      <c r="AB200" s="112" t="s">
        <v>50</v>
      </c>
    </row>
    <row r="201" spans="1:28" ht="30" customHeight="1">
      <c r="A201" s="99" t="s">
        <v>284</v>
      </c>
      <c r="B201" s="99"/>
      <c r="C201" s="99"/>
      <c r="D201" s="115"/>
      <c r="E201" s="116"/>
      <c r="F201" s="99"/>
      <c r="G201" s="116"/>
      <c r="H201" s="99"/>
      <c r="I201" s="116"/>
      <c r="J201" s="99"/>
      <c r="K201" s="116"/>
      <c r="L201" s="99"/>
      <c r="M201" s="116"/>
      <c r="N201" s="99"/>
      <c r="O201" s="116"/>
      <c r="P201" s="116"/>
      <c r="Q201" s="116"/>
      <c r="R201" s="116"/>
      <c r="S201" s="116"/>
      <c r="T201" s="116"/>
      <c r="U201" s="116"/>
      <c r="V201" s="116"/>
      <c r="W201" s="99"/>
      <c r="X201" s="99"/>
      <c r="Y201" s="112" t="s">
        <v>384</v>
      </c>
      <c r="Z201" s="112" t="s">
        <v>50</v>
      </c>
      <c r="AA201" s="117"/>
      <c r="AB201" s="112" t="s">
        <v>50</v>
      </c>
    </row>
    <row r="202" spans="1:28" ht="30" customHeight="1">
      <c r="A202" s="99" t="s">
        <v>323</v>
      </c>
      <c r="B202" s="99"/>
      <c r="C202" s="99"/>
      <c r="D202" s="115"/>
      <c r="E202" s="116"/>
      <c r="F202" s="99"/>
      <c r="G202" s="116"/>
      <c r="H202" s="99"/>
      <c r="I202" s="116"/>
      <c r="J202" s="99"/>
      <c r="K202" s="116"/>
      <c r="L202" s="99"/>
      <c r="M202" s="116"/>
      <c r="N202" s="99"/>
      <c r="O202" s="116"/>
      <c r="P202" s="116"/>
      <c r="Q202" s="116"/>
      <c r="R202" s="116"/>
      <c r="S202" s="116"/>
      <c r="T202" s="116"/>
      <c r="U202" s="116"/>
      <c r="V202" s="116"/>
      <c r="W202" s="99"/>
      <c r="X202" s="99"/>
      <c r="Y202" s="112" t="s">
        <v>384</v>
      </c>
      <c r="Z202" s="112" t="s">
        <v>50</v>
      </c>
      <c r="AA202" s="117"/>
      <c r="AB202" s="112" t="s">
        <v>50</v>
      </c>
    </row>
    <row r="203" spans="1:28" ht="30" customHeight="1">
      <c r="A203" s="99" t="s">
        <v>295</v>
      </c>
      <c r="B203" s="99"/>
      <c r="C203" s="99"/>
      <c r="D203" s="115"/>
      <c r="E203" s="116"/>
      <c r="F203" s="99"/>
      <c r="G203" s="116"/>
      <c r="H203" s="99"/>
      <c r="I203" s="116"/>
      <c r="J203" s="99"/>
      <c r="K203" s="116"/>
      <c r="L203" s="99"/>
      <c r="M203" s="116"/>
      <c r="N203" s="99"/>
      <c r="O203" s="116"/>
      <c r="P203" s="116"/>
      <c r="Q203" s="116"/>
      <c r="R203" s="116"/>
      <c r="S203" s="116"/>
      <c r="T203" s="116"/>
      <c r="U203" s="116"/>
      <c r="V203" s="116"/>
      <c r="W203" s="99"/>
      <c r="X203" s="99"/>
      <c r="Y203" s="112" t="s">
        <v>384</v>
      </c>
      <c r="Z203" s="112" t="s">
        <v>50</v>
      </c>
      <c r="AA203" s="117"/>
      <c r="AB203" s="112" t="s">
        <v>50</v>
      </c>
    </row>
    <row r="204" spans="1:28" ht="30" customHeight="1">
      <c r="A204" s="99" t="s">
        <v>359</v>
      </c>
      <c r="B204" s="99"/>
      <c r="C204" s="99"/>
      <c r="D204" s="115"/>
      <c r="E204" s="116"/>
      <c r="F204" s="99"/>
      <c r="G204" s="116"/>
      <c r="H204" s="99"/>
      <c r="I204" s="116"/>
      <c r="J204" s="99"/>
      <c r="K204" s="116"/>
      <c r="L204" s="99"/>
      <c r="M204" s="116"/>
      <c r="N204" s="99"/>
      <c r="O204" s="116"/>
      <c r="P204" s="116"/>
      <c r="Q204" s="116"/>
      <c r="R204" s="116"/>
      <c r="S204" s="116"/>
      <c r="T204" s="116"/>
      <c r="U204" s="116"/>
      <c r="V204" s="116"/>
      <c r="W204" s="99"/>
      <c r="X204" s="99"/>
      <c r="Y204" s="112" t="s">
        <v>384</v>
      </c>
      <c r="Z204" s="112" t="s">
        <v>50</v>
      </c>
      <c r="AA204" s="117"/>
      <c r="AB204" s="112" t="s">
        <v>50</v>
      </c>
    </row>
    <row r="205" spans="1:28" ht="30" customHeight="1">
      <c r="A205" s="99" t="s">
        <v>321</v>
      </c>
      <c r="B205" s="99"/>
      <c r="C205" s="99"/>
      <c r="D205" s="115"/>
      <c r="E205" s="116"/>
      <c r="F205" s="99"/>
      <c r="G205" s="116"/>
      <c r="H205" s="99"/>
      <c r="I205" s="116"/>
      <c r="J205" s="99"/>
      <c r="K205" s="116"/>
      <c r="L205" s="99"/>
      <c r="M205" s="116"/>
      <c r="N205" s="99"/>
      <c r="O205" s="116"/>
      <c r="P205" s="116"/>
      <c r="Q205" s="116"/>
      <c r="R205" s="116"/>
      <c r="S205" s="116"/>
      <c r="T205" s="116"/>
      <c r="U205" s="116"/>
      <c r="V205" s="116"/>
      <c r="W205" s="99"/>
      <c r="X205" s="99"/>
      <c r="Y205" s="112" t="s">
        <v>384</v>
      </c>
      <c r="Z205" s="112" t="s">
        <v>50</v>
      </c>
      <c r="AA205" s="117"/>
      <c r="AB205" s="112" t="s">
        <v>50</v>
      </c>
    </row>
    <row r="206" spans="1:28" ht="30" customHeight="1">
      <c r="A206" s="99" t="s">
        <v>322</v>
      </c>
      <c r="B206" s="99"/>
      <c r="C206" s="99"/>
      <c r="D206" s="115"/>
      <c r="E206" s="116"/>
      <c r="F206" s="99"/>
      <c r="G206" s="116"/>
      <c r="H206" s="99"/>
      <c r="I206" s="116"/>
      <c r="J206" s="99"/>
      <c r="K206" s="116"/>
      <c r="L206" s="99"/>
      <c r="M206" s="116"/>
      <c r="N206" s="99"/>
      <c r="O206" s="116"/>
      <c r="P206" s="116"/>
      <c r="Q206" s="116"/>
      <c r="R206" s="116"/>
      <c r="S206" s="116"/>
      <c r="T206" s="116"/>
      <c r="U206" s="116"/>
      <c r="V206" s="116"/>
      <c r="W206" s="99"/>
      <c r="X206" s="99"/>
      <c r="Y206" s="112" t="s">
        <v>384</v>
      </c>
      <c r="Z206" s="112" t="s">
        <v>50</v>
      </c>
      <c r="AA206" s="117"/>
      <c r="AB206" s="112" t="s">
        <v>50</v>
      </c>
    </row>
    <row r="207" spans="1:28" ht="30" customHeight="1">
      <c r="A207" s="121"/>
      <c r="B207" s="118"/>
      <c r="C207" s="118"/>
      <c r="D207" s="119"/>
      <c r="E207" s="120"/>
      <c r="F207" s="118"/>
      <c r="G207" s="120"/>
      <c r="H207" s="118"/>
      <c r="I207" s="120"/>
      <c r="J207" s="118"/>
      <c r="K207" s="120"/>
      <c r="L207" s="118"/>
      <c r="M207" s="120"/>
      <c r="N207" s="118"/>
      <c r="O207" s="120"/>
      <c r="P207" s="120"/>
      <c r="Q207" s="116"/>
      <c r="R207" s="116"/>
      <c r="S207" s="116"/>
      <c r="T207" s="116"/>
      <c r="U207" s="116"/>
      <c r="V207" s="116"/>
      <c r="W207" s="99"/>
      <c r="X207" s="99"/>
      <c r="Y207" s="112"/>
      <c r="Z207" s="112"/>
      <c r="AA207" s="117"/>
      <c r="AB207" s="112"/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</cp:lastModifiedBy>
  <dcterms:created xsi:type="dcterms:W3CDTF">2021-04-05T04:59:09Z</dcterms:created>
  <dcterms:modified xsi:type="dcterms:W3CDTF">2021-05-18T06:08:40Z</dcterms:modified>
</cp:coreProperties>
</file>