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13_ncr:1_{5587118A-4C0E-41FB-AA08-044F440A0A7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61" l="1"/>
  <c r="N21" i="61"/>
  <c r="N20" i="61"/>
  <c r="N19" i="61"/>
  <c r="N18" i="61"/>
  <c r="M22" i="61"/>
  <c r="M21" i="61"/>
  <c r="M20" i="61"/>
  <c r="M19" i="61"/>
  <c r="M18" i="61"/>
  <c r="N16" i="61"/>
  <c r="N15" i="61"/>
  <c r="N14" i="61"/>
  <c r="N13" i="61"/>
  <c r="N12" i="61"/>
  <c r="N11" i="61"/>
  <c r="N10" i="61"/>
  <c r="M16" i="61"/>
  <c r="M15" i="61"/>
  <c r="M14" i="61"/>
  <c r="M13" i="61"/>
  <c r="M12" i="61"/>
  <c r="M11" i="61"/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<sst xmlns="http://schemas.openxmlformats.org/spreadsheetml/2006/main" count="37" uniqueCount="30">
  <si>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</si>
  <si>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</si>
  <si>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</si>
  <si>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</si>
  <si>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</si>
  <si>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</si>
  <si>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</si>
  <si>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</si>
  <si>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</si>
  <si>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</si>
  <si>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</si>
  <si>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</si>
  <si>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</si>
  <si>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</si>
  <si>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</si>
  <si>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</si>
  <si>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</si>
  <si>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</si>
  <si>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</si>
  <si>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</si>
  <si>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</si>
  <si>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</si>
  <si>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</si>
  <si>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</si>
  <si>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</si>
  <si>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</si>
  <si>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</si>
  <si>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</si>
  <si>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</si>
  <si>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6월말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</si>
</sst>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4610</c:v>
                </c:pt>
                <c:pt idx="1">
                  <c:v>5255</c:v>
                </c:pt>
                <c:pt idx="2">
                  <c:v>14131</c:v>
                </c:pt>
                <c:pt idx="3">
                  <c:v>3606</c:v>
                </c:pt>
                <c:pt idx="4">
                  <c:v>2895</c:v>
                </c:pt>
                <c:pt idx="5">
                  <c:v>5310</c:v>
                </c:pt>
                <c:pt idx="6">
                  <c:v>6832</c:v>
                </c:pt>
                <c:pt idx="7">
                  <c:v>21786</c:v>
                </c:pt>
                <c:pt idx="8">
                  <c:v>33146</c:v>
                </c:pt>
                <c:pt idx="9">
                  <c:v>24592</c:v>
                </c:pt>
                <c:pt idx="10">
                  <c:v>38410</c:v>
                </c:pt>
                <c:pt idx="11">
                  <c:v>3556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C83A-4FD3-89A4-DB47E93F406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="40" zoomScaleNormal="40" zoomScaleSheetLayoutView="40" workbookViewId="0">
      <selection activeCell="T16" sqref="T16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164129</v>
      </c>
      <c r="C8" s="36">
        <f>C9+C17</f>
        <v>84907</v>
      </c>
      <c r="D8" s="37">
        <f>D9+D17</f>
        <v>79222</v>
      </c>
      <c r="E8" s="38">
        <f t="shared" ref="E8:N8" si="0">E9+E17</f>
        <v>82304</v>
      </c>
      <c r="F8" s="38">
        <f t="shared" si="0"/>
        <v>40591</v>
      </c>
      <c r="G8" s="35">
        <f t="shared" ref="G8:L8" si="1">G9+G17</f>
        <v>139324</v>
      </c>
      <c r="H8" s="36">
        <f t="shared" si="1"/>
        <v>72226</v>
      </c>
      <c r="I8" s="37">
        <f t="shared" si="1"/>
        <v>67098</v>
      </c>
      <c r="J8" s="35">
        <f t="shared" si="1"/>
        <v>25729</v>
      </c>
      <c r="K8" s="36">
        <f t="shared" si="1"/>
        <v>11628</v>
      </c>
      <c r="L8" s="37">
        <f t="shared" si="1"/>
        <v>14101</v>
      </c>
      <c r="M8" s="39">
        <f t="shared" si="0"/>
        <v>933</v>
      </c>
      <c r="N8" s="37">
        <f t="shared" si="0"/>
        <v>493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42639</v>
      </c>
      <c r="C9" s="42">
        <f>SUM(C10:C16)</f>
        <v>22031</v>
      </c>
      <c r="D9" s="43">
        <f>SUM(D10:D16)</f>
        <v>20608</v>
      </c>
      <c r="E9" s="44">
        <f>SUM(E10:E16)</f>
        <v>23162</v>
      </c>
      <c r="F9" s="44">
        <f t="shared" ref="F9:N9" si="2">SUM(F10:F16)</f>
        <v>12131</v>
      </c>
      <c r="G9" s="41">
        <f t="shared" si="2"/>
        <v>39171</v>
      </c>
      <c r="H9" s="42">
        <f t="shared" si="2"/>
        <v>20247</v>
      </c>
      <c r="I9" s="43">
        <f t="shared" si="2"/>
        <v>18924</v>
      </c>
      <c r="J9" s="41">
        <f t="shared" si="2"/>
        <v>12405</v>
      </c>
      <c r="K9" s="42">
        <f t="shared" si="2"/>
        <v>5424</v>
      </c>
      <c r="L9" s="43">
        <f t="shared" si="2"/>
        <v>6981</v>
      </c>
      <c r="M9" s="45">
        <f t="shared" si="2"/>
        <v>-76</v>
      </c>
      <c r="N9" s="45">
        <f t="shared" si="2"/>
        <v>-33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4610</v>
      </c>
      <c r="C10" s="12">
        <v>2341</v>
      </c>
      <c r="D10" s="13">
        <v>2269</v>
      </c>
      <c r="E10" s="24">
        <v>2492</v>
      </c>
      <c r="F10" s="14">
        <v>1354</v>
      </c>
      <c r="G10" s="24">
        <f>H10+I10</f>
        <v>4189</v>
      </c>
      <c r="H10" s="15">
        <v>2121</v>
      </c>
      <c r="I10" s="16">
        <v>2068</v>
      </c>
      <c r="J10" s="31">
        <f>K10+L10</f>
        <v>1377</v>
      </c>
      <c r="K10" s="15">
        <v>583</v>
      </c>
      <c r="L10" s="16">
        <v>794</v>
      </c>
      <c r="M10" s="32">
        <v>-12</v>
      </c>
      <c r="N10" s="33">
        <f>2492-2489</f>
        <v>3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5255</v>
      </c>
      <c r="C11" s="12">
        <v>2839</v>
      </c>
      <c r="D11" s="13">
        <v>2416</v>
      </c>
      <c r="E11" s="24">
        <v>2979</v>
      </c>
      <c r="F11" s="14">
        <v>1661</v>
      </c>
      <c r="G11" s="24">
        <f t="shared" ref="G11:G14" si="4">H11+I11</f>
        <v>4922</v>
      </c>
      <c r="H11" s="15">
        <v>2670</v>
      </c>
      <c r="I11" s="16">
        <v>2252</v>
      </c>
      <c r="J11" s="31">
        <f t="shared" ref="J11:J16" si="5">K11+L11</f>
        <v>1651</v>
      </c>
      <c r="K11" s="15">
        <v>765</v>
      </c>
      <c r="L11" s="16">
        <v>886</v>
      </c>
      <c r="M11" s="32">
        <f>5255-5281</f>
        <v>-26</v>
      </c>
      <c r="N11" s="33">
        <f>2979-3001</f>
        <v>-22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14131</v>
      </c>
      <c r="C12" s="12">
        <v>7170</v>
      </c>
      <c r="D12" s="13">
        <v>6961</v>
      </c>
      <c r="E12" s="24">
        <v>6810</v>
      </c>
      <c r="F12" s="14">
        <v>2908</v>
      </c>
      <c r="G12" s="24">
        <f t="shared" si="4"/>
        <v>12512</v>
      </c>
      <c r="H12" s="15">
        <v>6345</v>
      </c>
      <c r="I12" s="16">
        <v>6167</v>
      </c>
      <c r="J12" s="31">
        <f t="shared" si="5"/>
        <v>3127</v>
      </c>
      <c r="K12" s="15">
        <v>1371</v>
      </c>
      <c r="L12" s="16">
        <v>1756</v>
      </c>
      <c r="M12" s="32">
        <f>14131-14141</f>
        <v>-10</v>
      </c>
      <c r="N12" s="33">
        <f>6810-6817</f>
        <v>-7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3606</v>
      </c>
      <c r="C13" s="12">
        <v>1865</v>
      </c>
      <c r="D13" s="13">
        <v>1741</v>
      </c>
      <c r="E13" s="24">
        <v>2009</v>
      </c>
      <c r="F13" s="14">
        <v>1056</v>
      </c>
      <c r="G13" s="24">
        <f t="shared" si="4"/>
        <v>3399</v>
      </c>
      <c r="H13" s="15">
        <v>1764</v>
      </c>
      <c r="I13" s="16">
        <v>1635</v>
      </c>
      <c r="J13" s="31">
        <f t="shared" si="5"/>
        <v>1289</v>
      </c>
      <c r="K13" s="15">
        <v>579</v>
      </c>
      <c r="L13" s="16">
        <v>710</v>
      </c>
      <c r="M13" s="32">
        <f>3606-3608</f>
        <v>-2</v>
      </c>
      <c r="N13" s="33">
        <f>2009-2014</f>
        <v>-5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2895</v>
      </c>
      <c r="C14" s="12">
        <v>1495</v>
      </c>
      <c r="D14" s="13">
        <v>1400</v>
      </c>
      <c r="E14" s="24">
        <v>1775</v>
      </c>
      <c r="F14" s="14">
        <v>1078</v>
      </c>
      <c r="G14" s="24">
        <f t="shared" si="4"/>
        <v>2740</v>
      </c>
      <c r="H14" s="15">
        <v>1414</v>
      </c>
      <c r="I14" s="16">
        <v>1326</v>
      </c>
      <c r="J14" s="31">
        <f t="shared" si="5"/>
        <v>1007</v>
      </c>
      <c r="K14" s="15">
        <v>422</v>
      </c>
      <c r="L14" s="16">
        <v>585</v>
      </c>
      <c r="M14" s="32">
        <f>2895-2906</f>
        <v>-11</v>
      </c>
      <c r="N14" s="33">
        <f>1775-1776</f>
        <v>-1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5310</v>
      </c>
      <c r="C15" s="12">
        <v>2831</v>
      </c>
      <c r="D15" s="13">
        <v>2479</v>
      </c>
      <c r="E15" s="24">
        <v>3226</v>
      </c>
      <c r="F15" s="14">
        <v>1995</v>
      </c>
      <c r="G15" s="24">
        <f>H15+I15</f>
        <v>4998</v>
      </c>
      <c r="H15" s="15">
        <v>2665</v>
      </c>
      <c r="I15" s="16">
        <v>2333</v>
      </c>
      <c r="J15" s="31">
        <f t="shared" si="5"/>
        <v>1811</v>
      </c>
      <c r="K15" s="15">
        <v>793</v>
      </c>
      <c r="L15" s="16">
        <v>1018</v>
      </c>
      <c r="M15" s="32">
        <f>5310-5321</f>
        <v>-11</v>
      </c>
      <c r="N15" s="33">
        <f>3226-3231</f>
        <v>-5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6832</v>
      </c>
      <c r="C16" s="12">
        <v>3490</v>
      </c>
      <c r="D16" s="13">
        <v>3342</v>
      </c>
      <c r="E16" s="24">
        <v>3871</v>
      </c>
      <c r="F16" s="14">
        <v>2079</v>
      </c>
      <c r="G16" s="24">
        <f>H16+I16</f>
        <v>6411</v>
      </c>
      <c r="H16" s="15">
        <v>3268</v>
      </c>
      <c r="I16" s="16">
        <v>3143</v>
      </c>
      <c r="J16" s="31">
        <f t="shared" si="5"/>
        <v>2143</v>
      </c>
      <c r="K16" s="15">
        <v>911</v>
      </c>
      <c r="L16" s="16">
        <v>1232</v>
      </c>
      <c r="M16" s="32">
        <f>6832-6836</f>
        <v>-4</v>
      </c>
      <c r="N16" s="33">
        <f>3871-3867</f>
        <v>4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121490</v>
      </c>
      <c r="C17" s="50">
        <f t="shared" ref="C17:L17" si="6">SUM(C18:C22)</f>
        <v>62876</v>
      </c>
      <c r="D17" s="51">
        <f t="shared" si="6"/>
        <v>58614</v>
      </c>
      <c r="E17" s="52">
        <f>SUM(E18:E22)</f>
        <v>59142</v>
      </c>
      <c r="F17" s="52">
        <f t="shared" si="6"/>
        <v>28460</v>
      </c>
      <c r="G17" s="49">
        <f t="shared" si="6"/>
        <v>100153</v>
      </c>
      <c r="H17" s="50">
        <f t="shared" si="6"/>
        <v>51979</v>
      </c>
      <c r="I17" s="51">
        <f t="shared" si="6"/>
        <v>48174</v>
      </c>
      <c r="J17" s="49">
        <f t="shared" si="6"/>
        <v>13324</v>
      </c>
      <c r="K17" s="50">
        <f t="shared" si="6"/>
        <v>6204</v>
      </c>
      <c r="L17" s="51">
        <f t="shared" si="6"/>
        <v>7120</v>
      </c>
      <c r="M17" s="49">
        <f>SUM(M18:M22)</f>
        <v>1009</v>
      </c>
      <c r="N17" s="53">
        <f>SUM(N18:N22)</f>
        <v>526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21786</v>
      </c>
      <c r="C18" s="12">
        <v>11973</v>
      </c>
      <c r="D18" s="13">
        <v>9813</v>
      </c>
      <c r="E18" s="46">
        <v>11447</v>
      </c>
      <c r="F18" s="14">
        <v>5921</v>
      </c>
      <c r="G18" s="46">
        <f>H18+I18</f>
        <v>19123</v>
      </c>
      <c r="H18" s="15">
        <v>10569</v>
      </c>
      <c r="I18" s="16">
        <v>8554</v>
      </c>
      <c r="J18" s="55">
        <f>K18+L18</f>
        <v>3530</v>
      </c>
      <c r="K18" s="15">
        <v>1729</v>
      </c>
      <c r="L18" s="16">
        <v>1801</v>
      </c>
      <c r="M18" s="57">
        <f>21786-21864</f>
        <v>-78</v>
      </c>
      <c r="N18" s="58">
        <f>11447-11470</f>
        <v>-23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33146</v>
      </c>
      <c r="C19" s="12">
        <v>16493</v>
      </c>
      <c r="D19" s="13">
        <v>16653</v>
      </c>
      <c r="E19" s="46">
        <v>13502</v>
      </c>
      <c r="F19" s="14">
        <v>4181</v>
      </c>
      <c r="G19" s="46">
        <f t="shared" ref="G19:G20" si="7">H19+I19</f>
        <v>25196</v>
      </c>
      <c r="H19" s="15">
        <v>12496</v>
      </c>
      <c r="I19" s="16">
        <v>12700</v>
      </c>
      <c r="J19" s="55">
        <f t="shared" ref="J19:J22" si="8">K19+L19</f>
        <v>2908</v>
      </c>
      <c r="K19" s="15">
        <v>1260</v>
      </c>
      <c r="L19" s="16">
        <v>1648</v>
      </c>
      <c r="M19" s="57">
        <f>33146-33284</f>
        <v>-138</v>
      </c>
      <c r="N19" s="58">
        <f>13502-13510</f>
        <v>-8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24592</v>
      </c>
      <c r="C20" s="12">
        <v>12271</v>
      </c>
      <c r="D20" s="13">
        <v>12321</v>
      </c>
      <c r="E20" s="46">
        <v>9644</v>
      </c>
      <c r="F20" s="14">
        <v>2789</v>
      </c>
      <c r="G20" s="46">
        <f t="shared" si="7"/>
        <v>18458</v>
      </c>
      <c r="H20" s="15">
        <v>9158</v>
      </c>
      <c r="I20" s="16">
        <v>9300</v>
      </c>
      <c r="J20" s="55">
        <f t="shared" ref="J20" si="9">K20+L20</f>
        <v>1870</v>
      </c>
      <c r="K20" s="15">
        <v>853</v>
      </c>
      <c r="L20" s="16">
        <v>1017</v>
      </c>
      <c r="M20" s="57">
        <f>24592-23332</f>
        <v>1260</v>
      </c>
      <c r="N20" s="58">
        <f>9644-9112</f>
        <v>532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38410</v>
      </c>
      <c r="C21" s="12">
        <v>20171</v>
      </c>
      <c r="D21" s="13">
        <v>18239</v>
      </c>
      <c r="E21" s="46">
        <v>22211</v>
      </c>
      <c r="F21" s="14">
        <v>14069</v>
      </c>
      <c r="G21" s="46">
        <f>H21+I21</f>
        <v>33930</v>
      </c>
      <c r="H21" s="15">
        <v>17836</v>
      </c>
      <c r="I21" s="16">
        <v>16094</v>
      </c>
      <c r="J21" s="55">
        <f t="shared" si="8"/>
        <v>3595</v>
      </c>
      <c r="K21" s="15">
        <v>1675</v>
      </c>
      <c r="L21" s="16">
        <v>1920</v>
      </c>
      <c r="M21" s="57">
        <f>38410-38429</f>
        <v>-19</v>
      </c>
      <c r="N21" s="58">
        <f>22211-22177</f>
        <v>34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3556</v>
      </c>
      <c r="C22" s="19">
        <v>1968</v>
      </c>
      <c r="D22" s="20">
        <v>1588</v>
      </c>
      <c r="E22" s="54">
        <v>2338</v>
      </c>
      <c r="F22" s="21">
        <v>1500</v>
      </c>
      <c r="G22" s="47">
        <f>H22+I22</f>
        <v>3446</v>
      </c>
      <c r="H22" s="22">
        <v>1920</v>
      </c>
      <c r="I22" s="23">
        <v>1526</v>
      </c>
      <c r="J22" s="56">
        <f t="shared" si="8"/>
        <v>1421</v>
      </c>
      <c r="K22" s="22">
        <v>687</v>
      </c>
      <c r="L22" s="23">
        <v>734</v>
      </c>
      <c r="M22" s="59">
        <f>3556-3572</f>
        <v>-16</v>
      </c>
      <c r="N22" s="60">
        <f>2338-2347</f>
        <v>-9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2024-07-01T04:00:09Z</dcterms:modified>
</cp:coreProperties>
</file>