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eyum\heyum\40-프로젝트\00. 공공건축\00.설계\2026년[완료]-영종구 사무공간 재배치 실시설계 용역(철쭉관)\13.공사기간산출\"/>
    </mc:Choice>
  </mc:AlternateContent>
  <bookViews>
    <workbookView xWindow="-120" yWindow="-120" windowWidth="29040" windowHeight="15720"/>
  </bookViews>
  <sheets>
    <sheet name="Sheet1" sheetId="1" r:id="rId1"/>
  </sheets>
  <definedNames>
    <definedName name="_xlnm.Print_Area" localSheetId="0">Sheet1!$A$1:$O$54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41" i="1" l="1"/>
  <c r="P37" i="1"/>
  <c r="P33" i="1"/>
  <c r="R51" i="1"/>
  <c r="R41" i="1" l="1"/>
  <c r="T47" i="1"/>
  <c r="D28" i="1" l="1"/>
  <c r="F29" i="1"/>
  <c r="I8" i="1" l="1"/>
  <c r="C16" i="1" l="1"/>
  <c r="D4" i="1" l="1"/>
  <c r="J4" i="1" l="1"/>
  <c r="M4" i="1"/>
  <c r="O41" i="1"/>
  <c r="O37" i="1"/>
  <c r="O33" i="1"/>
  <c r="B4" i="1" l="1"/>
</calcChain>
</file>

<file path=xl/sharedStrings.xml><?xml version="1.0" encoding="utf-8"?>
<sst xmlns="http://schemas.openxmlformats.org/spreadsheetml/2006/main" count="118" uniqueCount="59">
  <si>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</si>
  <si>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</si>
  <si>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</si>
  <si>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</si>
  <si>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</si>
  <si>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</si>
  <si>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</si>
  <si>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</si>
  <si>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</si>
  <si>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</si>
  <si>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</si>
  <si>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</si>
  <si>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</si>
  <si>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</si>
  <si>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2019년</t>
  </si>
  <si>
    <t>2020년</t>
  </si>
  <si>
    <t>2021년</t>
  </si>
  <si>
    <t>번호</t>
  </si>
  <si>
    <t>월간 법정공휴일</t>
  </si>
  <si>
    <t>2022년</t>
  </si>
  <si>
    <t>2023년</t>
  </si>
  <si>
    <t>2024년</t>
  </si>
  <si>
    <t>2025년</t>
  </si>
  <si>
    <t>2026년</t>
  </si>
  <si>
    <t>2027년</t>
  </si>
  <si>
    <t>2028년</t>
  </si>
  <si>
    <t>지역</t>
    <phoneticPr fontId="1" type="noConversion"/>
  </si>
  <si>
    <t>혹서기 33˚C 이상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</si>
  <si>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</si>
  <si>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</si>
  <si>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비작업일수</t>
    <phoneticPr fontId="1" type="noConversion"/>
  </si>
  <si>
    <t>=</t>
    <phoneticPr fontId="1" type="noConversion"/>
  </si>
  <si>
    <t>비작업일수 = A + B - C</t>
    <phoneticPr fontId="1" type="noConversion"/>
  </si>
  <si>
    <t>B : 해당월에 포함된 법정 공휴일수</t>
    <phoneticPr fontId="1" type="noConversion"/>
  </si>
  <si>
    <t xml:space="preserve">C : 월별 중복일수 = A * B / 달력일수 </t>
    <phoneticPr fontId="1" type="noConversion"/>
  </si>
  <si>
    <t>■ 공사 기간 산정</t>
    <phoneticPr fontId="1" type="noConversion"/>
  </si>
  <si>
    <t>공사기간</t>
    <phoneticPr fontId="1" type="noConversion"/>
  </si>
  <si>
    <t>준비기간</t>
    <phoneticPr fontId="1" type="noConversion"/>
  </si>
  <si>
    <t>+</t>
    <phoneticPr fontId="1" type="noConversion"/>
  </si>
  <si>
    <t>작업일수</t>
    <phoneticPr fontId="1" type="noConversion"/>
  </si>
  <si>
    <t>정리기간</t>
    <phoneticPr fontId="1" type="noConversion"/>
  </si>
  <si>
    <t>일</t>
    <phoneticPr fontId="1" type="noConversion"/>
  </si>
  <si>
    <t>계</t>
    <phoneticPr fontId="1" type="noConversion"/>
  </si>
  <si>
    <t>3) 주요 공정별 작업 일수 산정</t>
    <phoneticPr fontId="1" type="noConversion"/>
  </si>
  <si>
    <t xml:space="preserve">4) 정리기간 : 준공 준비 및 현장정리 =  </t>
    <phoneticPr fontId="1" type="noConversion"/>
  </si>
  <si>
    <t>A : 해당 월에 기후여건으로 인해 계획된 공종의 작업이 불가능한 일수</t>
    <phoneticPr fontId="1" type="noConversion"/>
  </si>
  <si>
    <t>인천</t>
    <phoneticPr fontId="1" type="noConversion"/>
  </si>
  <si>
    <t>철 거 공</t>
    <phoneticPr fontId="1" type="noConversion"/>
  </si>
  <si>
    <t xml:space="preserve">2) 준비기간 : 착수 준비6일 + 주요공종별(현장별) 4일 =  </t>
    <phoneticPr fontId="1" type="noConversion"/>
  </si>
  <si>
    <t>내장공사</t>
    <phoneticPr fontId="1" type="noConversion"/>
  </si>
  <si>
    <t>창호공사</t>
    <phoneticPr fontId="1" type="noConversion"/>
  </si>
  <si>
    <t>도장공사</t>
    <phoneticPr fontId="1" type="noConversion"/>
  </si>
  <si>
    <t>B = 16일</t>
    <phoneticPr fontId="1" type="noConversion"/>
  </si>
  <si>
    <t>A = 0.8 + 1.2 + 1.7 = 3.7일 ≒ 4일</t>
    <phoneticPr fontId="1" type="noConversion"/>
  </si>
  <si>
    <t xml:space="preserve">비작업 일수 = 4 + 16 - 1 = </t>
    <phoneticPr fontId="1" type="noConversion"/>
  </si>
  <si>
    <t>C = 4*16/91≒</t>
    <phoneticPr fontId="1" type="noConversion"/>
  </si>
  <si>
    <t>(1일 적용)</t>
    <phoneticPr fontId="1" type="noConversion"/>
  </si>
  <si>
    <t>5) 비작업일수 산정 (2026년 04월~06월)</t>
    <phoneticPr fontId="1" type="noConversion"/>
  </si>
  <si>
    <t>1) 작업 기간 (2026년 07월~09월)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</si>
</sst>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view="pageBreakPreview" zoomScaleNormal="100" zoomScaleSheetLayoutView="100" workbookViewId="0">
      <selection activeCell="T19" sqref="T19"/>
    </sheetView>
  </sheetViews>
  <sheetFormatPr defaultRowHeight="12" x14ac:dyDescent="0.3"/>
  <cols>
    <col min="1" max="1" width="4.625" style="1" customWidth="1"/>
    <col min="2" max="2" width="9.375" style="1" customWidth="1"/>
    <col min="3" max="12" width="5.25" style="1" customWidth="1"/>
    <col min="13" max="13" width="5.25" style="24" customWidth="1"/>
    <col min="14" max="15" width="5.25" style="1" customWidth="1"/>
    <col min="16" max="16384" width="9" style="1"/>
  </cols>
  <sheetData>
    <row r="1" spans="1:15" ht="18" customHeight="1" x14ac:dyDescent="0.3">
      <c r="A1" s="7" t="s">
        <v>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3"/>
      <c r="N1" s="2"/>
      <c r="O1" s="2"/>
    </row>
    <row r="2" spans="1:15" ht="14.25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3"/>
      <c r="N2" s="2"/>
      <c r="O2" s="2"/>
    </row>
    <row r="3" spans="1:15" ht="19.5" customHeight="1" x14ac:dyDescent="0.3">
      <c r="A3" s="2"/>
      <c r="B3" s="8" t="s">
        <v>36</v>
      </c>
      <c r="C3" s="9" t="s">
        <v>31</v>
      </c>
      <c r="D3" s="25" t="s">
        <v>37</v>
      </c>
      <c r="E3" s="25"/>
      <c r="F3" s="9" t="s">
        <v>38</v>
      </c>
      <c r="G3" s="25" t="s">
        <v>30</v>
      </c>
      <c r="H3" s="25"/>
      <c r="I3" s="9" t="s">
        <v>38</v>
      </c>
      <c r="J3" s="25" t="s">
        <v>39</v>
      </c>
      <c r="K3" s="25"/>
      <c r="L3" s="9" t="s">
        <v>38</v>
      </c>
      <c r="M3" s="25" t="s">
        <v>40</v>
      </c>
      <c r="N3" s="26"/>
      <c r="O3" s="2"/>
    </row>
    <row r="4" spans="1:15" ht="19.5" customHeight="1" x14ac:dyDescent="0.3">
      <c r="A4" s="2"/>
      <c r="B4" s="10">
        <f>D4+G4+J4+M4</f>
        <v>90</v>
      </c>
      <c r="C4" s="11" t="s">
        <v>31</v>
      </c>
      <c r="D4" s="27">
        <f>I8</f>
        <v>10</v>
      </c>
      <c r="E4" s="27"/>
      <c r="F4" s="11" t="s">
        <v>38</v>
      </c>
      <c r="G4" s="27">
        <v>34</v>
      </c>
      <c r="H4" s="27"/>
      <c r="I4" s="11" t="s">
        <v>38</v>
      </c>
      <c r="J4" s="27">
        <f>C16</f>
        <v>31</v>
      </c>
      <c r="K4" s="27"/>
      <c r="L4" s="11" t="s">
        <v>38</v>
      </c>
      <c r="M4" s="27">
        <f>H18</f>
        <v>15</v>
      </c>
      <c r="N4" s="28"/>
      <c r="O4" s="2"/>
    </row>
    <row r="5" spans="1:15" ht="14.25" customHeight="1" x14ac:dyDescent="0.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3"/>
      <c r="N5" s="2"/>
      <c r="O5" s="2"/>
    </row>
    <row r="6" spans="1:15" ht="13.5" customHeight="1" x14ac:dyDescent="0.3">
      <c r="A6" s="2" t="s">
        <v>58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3"/>
      <c r="N6" s="2"/>
      <c r="O6" s="2"/>
    </row>
    <row r="7" spans="1:15" ht="13.5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3"/>
      <c r="N7" s="2"/>
      <c r="O7" s="2"/>
    </row>
    <row r="8" spans="1:15" ht="13.5" customHeight="1" x14ac:dyDescent="0.3">
      <c r="A8" s="2" t="s">
        <v>48</v>
      </c>
      <c r="B8" s="2"/>
      <c r="C8" s="2"/>
      <c r="D8" s="2"/>
      <c r="E8" s="2"/>
      <c r="F8" s="2"/>
      <c r="G8" s="2"/>
      <c r="H8" s="2"/>
      <c r="I8" s="2">
        <f>6+4</f>
        <v>10</v>
      </c>
      <c r="J8" s="2" t="s">
        <v>41</v>
      </c>
      <c r="K8" s="2"/>
      <c r="L8" s="2"/>
      <c r="M8" s="23"/>
      <c r="N8" s="2"/>
      <c r="O8" s="2"/>
    </row>
    <row r="9" spans="1:15" ht="13.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3"/>
      <c r="N9" s="2"/>
      <c r="O9" s="2"/>
    </row>
    <row r="10" spans="1:15" ht="13.5" customHeight="1" x14ac:dyDescent="0.3">
      <c r="A10" s="2" t="s">
        <v>43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3"/>
      <c r="N10" s="2"/>
      <c r="O10" s="2"/>
    </row>
    <row r="11" spans="1:15" ht="13.5" customHeight="1" x14ac:dyDescent="0.3">
      <c r="A11" s="2"/>
      <c r="B11" s="4" t="s">
        <v>47</v>
      </c>
      <c r="C11" s="5">
        <v>5</v>
      </c>
      <c r="D11" s="6" t="s">
        <v>41</v>
      </c>
      <c r="E11" s="2"/>
      <c r="F11" s="2"/>
      <c r="G11" s="2"/>
      <c r="H11" s="2"/>
      <c r="I11" s="2"/>
      <c r="J11" s="2"/>
      <c r="K11" s="2"/>
      <c r="L11" s="2"/>
      <c r="M11" s="23"/>
      <c r="N11" s="2"/>
      <c r="O11" s="2"/>
    </row>
    <row r="12" spans="1:15" ht="13.5" customHeight="1" x14ac:dyDescent="0.3">
      <c r="A12" s="2"/>
      <c r="B12" s="4" t="s">
        <v>49</v>
      </c>
      <c r="C12" s="5">
        <v>15</v>
      </c>
      <c r="D12" s="6" t="s">
        <v>41</v>
      </c>
      <c r="E12" s="2"/>
      <c r="F12" s="2"/>
      <c r="G12" s="2"/>
      <c r="H12" s="2"/>
      <c r="I12" s="2"/>
      <c r="J12" s="2"/>
      <c r="K12" s="2"/>
      <c r="L12" s="2"/>
      <c r="M12" s="23"/>
      <c r="N12" s="2"/>
      <c r="O12" s="2"/>
    </row>
    <row r="13" spans="1:15" ht="13.5" customHeight="1" x14ac:dyDescent="0.3">
      <c r="A13" s="2"/>
      <c r="B13" s="4" t="s">
        <v>50</v>
      </c>
      <c r="C13" s="5">
        <v>6</v>
      </c>
      <c r="D13" s="6" t="s">
        <v>41</v>
      </c>
      <c r="E13" s="2"/>
      <c r="F13" s="2"/>
      <c r="G13" s="2"/>
      <c r="H13" s="2"/>
      <c r="I13" s="2"/>
      <c r="J13" s="2"/>
      <c r="K13" s="2"/>
      <c r="L13" s="2"/>
      <c r="M13" s="23"/>
      <c r="N13" s="2"/>
      <c r="O13" s="2"/>
    </row>
    <row r="14" spans="1:15" ht="13.5" customHeight="1" x14ac:dyDescent="0.3">
      <c r="A14" s="2"/>
      <c r="B14" s="4" t="s">
        <v>51</v>
      </c>
      <c r="C14" s="5">
        <v>5</v>
      </c>
      <c r="D14" s="6" t="s">
        <v>41</v>
      </c>
      <c r="E14" s="2"/>
      <c r="F14" s="2"/>
      <c r="G14" s="2"/>
      <c r="H14" s="2"/>
      <c r="I14" s="2"/>
      <c r="J14" s="2"/>
      <c r="K14" s="2"/>
      <c r="L14" s="2"/>
      <c r="M14" s="23"/>
      <c r="N14" s="2"/>
      <c r="O14" s="2"/>
    </row>
    <row r="15" spans="1:15" ht="13.5" customHeight="1" x14ac:dyDescent="0.3">
      <c r="A15" s="2"/>
      <c r="B15" s="4"/>
      <c r="C15" s="5"/>
      <c r="D15" s="6"/>
      <c r="E15" s="2"/>
      <c r="F15" s="2"/>
      <c r="G15" s="2"/>
      <c r="H15" s="2"/>
      <c r="I15" s="2"/>
      <c r="J15" s="2"/>
      <c r="K15" s="2"/>
      <c r="L15" s="2"/>
      <c r="M15" s="23"/>
      <c r="N15" s="2"/>
      <c r="O15" s="2"/>
    </row>
    <row r="16" spans="1:15" ht="13.5" customHeight="1" x14ac:dyDescent="0.3">
      <c r="A16" s="2"/>
      <c r="B16" s="4" t="s">
        <v>42</v>
      </c>
      <c r="C16" s="5">
        <f>SUM(C11:C15)</f>
        <v>31</v>
      </c>
      <c r="D16" s="6" t="s">
        <v>41</v>
      </c>
      <c r="E16" s="2"/>
      <c r="F16" s="2"/>
      <c r="G16" s="2"/>
      <c r="H16" s="2"/>
      <c r="I16" s="2"/>
      <c r="J16" s="2"/>
      <c r="K16" s="2"/>
      <c r="L16" s="2"/>
      <c r="M16" s="23"/>
      <c r="N16" s="2"/>
      <c r="O16" s="2"/>
    </row>
    <row r="17" spans="1:15" ht="13.5" customHeight="1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3"/>
      <c r="N17" s="2"/>
      <c r="O17" s="2"/>
    </row>
    <row r="18" spans="1:15" ht="13.5" customHeight="1" x14ac:dyDescent="0.3">
      <c r="A18" s="2" t="s">
        <v>44</v>
      </c>
      <c r="B18" s="2"/>
      <c r="C18" s="2"/>
      <c r="D18" s="2"/>
      <c r="E18" s="2"/>
      <c r="F18" s="2"/>
      <c r="G18" s="2"/>
      <c r="H18" s="2">
        <v>15</v>
      </c>
      <c r="I18" s="2" t="s">
        <v>41</v>
      </c>
      <c r="J18" s="2"/>
      <c r="K18" s="2"/>
      <c r="L18" s="2"/>
      <c r="M18" s="23"/>
      <c r="N18" s="2"/>
      <c r="O18" s="2"/>
    </row>
    <row r="19" spans="1:15" ht="13.5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3"/>
      <c r="N19" s="2"/>
      <c r="O19" s="2"/>
    </row>
    <row r="20" spans="1:15" ht="13.5" customHeight="1" x14ac:dyDescent="0.3">
      <c r="A20" s="2" t="s">
        <v>57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3"/>
      <c r="N20" s="2"/>
      <c r="O20" s="2"/>
    </row>
    <row r="21" spans="1:15" ht="13.5" customHeight="1" x14ac:dyDescent="0.3">
      <c r="A21" s="2"/>
      <c r="B21" s="12" t="s">
        <v>32</v>
      </c>
      <c r="C21" s="13"/>
      <c r="D21" s="13"/>
      <c r="E21" s="13"/>
      <c r="F21" s="13"/>
      <c r="G21" s="13"/>
      <c r="H21" s="13"/>
      <c r="I21" s="13"/>
      <c r="J21" s="13"/>
      <c r="K21" s="13"/>
      <c r="L21" s="14"/>
      <c r="M21" s="23"/>
      <c r="N21" s="2"/>
      <c r="O21" s="2"/>
    </row>
    <row r="22" spans="1:15" ht="13.5" customHeight="1" x14ac:dyDescent="0.3">
      <c r="A22" s="2"/>
      <c r="B22" s="15" t="s">
        <v>45</v>
      </c>
      <c r="C22" s="16"/>
      <c r="D22" s="16"/>
      <c r="E22" s="16"/>
      <c r="F22" s="16"/>
      <c r="G22" s="16"/>
      <c r="H22" s="16"/>
      <c r="I22" s="16"/>
      <c r="J22" s="16"/>
      <c r="K22" s="16"/>
      <c r="L22" s="17"/>
      <c r="M22" s="23"/>
      <c r="N22" s="2"/>
      <c r="O22" s="2"/>
    </row>
    <row r="23" spans="1:15" ht="13.5" customHeight="1" x14ac:dyDescent="0.3">
      <c r="A23" s="2"/>
      <c r="B23" s="15" t="s">
        <v>33</v>
      </c>
      <c r="C23" s="16"/>
      <c r="D23" s="16"/>
      <c r="E23" s="16"/>
      <c r="F23" s="16"/>
      <c r="G23" s="16"/>
      <c r="H23" s="16"/>
      <c r="I23" s="16"/>
      <c r="J23" s="16"/>
      <c r="K23" s="16"/>
      <c r="L23" s="17"/>
      <c r="M23" s="23"/>
      <c r="N23" s="2"/>
      <c r="O23" s="2"/>
    </row>
    <row r="24" spans="1:15" ht="13.5" customHeight="1" x14ac:dyDescent="0.3">
      <c r="A24" s="2"/>
      <c r="B24" s="18" t="s">
        <v>34</v>
      </c>
      <c r="C24" s="19"/>
      <c r="D24" s="19"/>
      <c r="E24" s="19"/>
      <c r="F24" s="19"/>
      <c r="G24" s="19"/>
      <c r="H24" s="19"/>
      <c r="I24" s="19"/>
      <c r="J24" s="19"/>
      <c r="K24" s="19"/>
      <c r="L24" s="20"/>
      <c r="M24" s="23"/>
      <c r="N24" s="2"/>
      <c r="O24" s="2"/>
    </row>
    <row r="25" spans="1:15" ht="13.5" customHeight="1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3"/>
      <c r="N25" s="2"/>
      <c r="O25" s="2"/>
    </row>
    <row r="26" spans="1:15" ht="13.5" customHeight="1" x14ac:dyDescent="0.3">
      <c r="A26" s="2"/>
      <c r="B26" s="2" t="s">
        <v>53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3"/>
      <c r="N26" s="2"/>
      <c r="O26" s="2"/>
    </row>
    <row r="27" spans="1:15" ht="13.5" customHeight="1" x14ac:dyDescent="0.3">
      <c r="A27" s="2"/>
      <c r="B27" s="2" t="s">
        <v>52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3"/>
      <c r="N27" s="2"/>
      <c r="O27" s="2"/>
    </row>
    <row r="28" spans="1:15" ht="13.5" customHeight="1" x14ac:dyDescent="0.3">
      <c r="A28" s="2"/>
      <c r="B28" s="2" t="s">
        <v>55</v>
      </c>
      <c r="C28" s="2"/>
      <c r="D28" s="2">
        <f>ROUND(4*16/91,2)</f>
        <v>0.7</v>
      </c>
      <c r="E28" s="2" t="s">
        <v>56</v>
      </c>
      <c r="F28" s="2"/>
      <c r="G28" s="2"/>
      <c r="H28" s="2"/>
      <c r="I28" s="2"/>
      <c r="J28" s="2"/>
      <c r="K28" s="2"/>
      <c r="L28" s="2"/>
      <c r="M28" s="23"/>
      <c r="N28" s="2"/>
      <c r="O28" s="2"/>
    </row>
    <row r="29" spans="1:15" ht="13.5" customHeight="1" x14ac:dyDescent="0.3">
      <c r="A29" s="2"/>
      <c r="B29" s="2" t="s">
        <v>54</v>
      </c>
      <c r="C29" s="2"/>
      <c r="D29" s="2"/>
      <c r="E29" s="2"/>
      <c r="F29" s="2">
        <f>4+16-1</f>
        <v>19</v>
      </c>
      <c r="G29" s="2" t="s">
        <v>41</v>
      </c>
      <c r="H29" s="2"/>
      <c r="I29" s="2"/>
      <c r="J29" s="2"/>
      <c r="K29" s="2"/>
      <c r="L29" s="2"/>
      <c r="M29" s="23"/>
      <c r="N29" s="2"/>
      <c r="O29" s="2"/>
    </row>
    <row r="30" spans="1:15" ht="14.2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3"/>
      <c r="N30" s="2"/>
      <c r="O30" s="2"/>
    </row>
    <row r="31" spans="1:15" ht="12.75" customHeight="1" x14ac:dyDescent="0.3">
      <c r="A31" s="29" t="s">
        <v>17</v>
      </c>
      <c r="B31" s="29" t="s">
        <v>26</v>
      </c>
      <c r="C31" s="31" t="s">
        <v>27</v>
      </c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3"/>
      <c r="O31" s="29" t="s">
        <v>13</v>
      </c>
    </row>
    <row r="32" spans="1:15" ht="12.75" customHeight="1" x14ac:dyDescent="0.3">
      <c r="A32" s="30"/>
      <c r="B32" s="30"/>
      <c r="C32" s="3" t="s">
        <v>1</v>
      </c>
      <c r="D32" s="3" t="s">
        <v>2</v>
      </c>
      <c r="E32" s="3" t="s">
        <v>3</v>
      </c>
      <c r="F32" s="3" t="s">
        <v>4</v>
      </c>
      <c r="G32" s="22" t="s">
        <v>5</v>
      </c>
      <c r="H32" s="22" t="s">
        <v>6</v>
      </c>
      <c r="I32" s="22" t="s">
        <v>7</v>
      </c>
      <c r="J32" s="3" t="s">
        <v>8</v>
      </c>
      <c r="K32" s="22" t="s">
        <v>9</v>
      </c>
      <c r="L32" s="22" t="s">
        <v>10</v>
      </c>
      <c r="M32" s="22" t="s">
        <v>11</v>
      </c>
      <c r="N32" s="3" t="s">
        <v>12</v>
      </c>
      <c r="O32" s="30"/>
    </row>
    <row r="33" spans="1:20" ht="12.75" customHeight="1" x14ac:dyDescent="0.3">
      <c r="A33" s="3">
        <v>1</v>
      </c>
      <c r="B33" s="3" t="s">
        <v>46</v>
      </c>
      <c r="C33" s="3">
        <v>0</v>
      </c>
      <c r="D33" s="3">
        <v>0</v>
      </c>
      <c r="E33" s="22">
        <v>0</v>
      </c>
      <c r="F33" s="22">
        <v>0</v>
      </c>
      <c r="G33" s="22">
        <v>0</v>
      </c>
      <c r="H33" s="22">
        <v>0.2</v>
      </c>
      <c r="I33" s="21">
        <v>0.8</v>
      </c>
      <c r="J33" s="21">
        <v>4.2</v>
      </c>
      <c r="K33" s="21">
        <v>0</v>
      </c>
      <c r="L33" s="22">
        <v>0</v>
      </c>
      <c r="M33" s="22">
        <v>0</v>
      </c>
      <c r="N33" s="3">
        <v>0</v>
      </c>
      <c r="O33" s="3">
        <f>SUM(C33:N33)</f>
        <v>5.2</v>
      </c>
      <c r="P33" s="1">
        <f>I33+J33+K33</f>
        <v>5</v>
      </c>
    </row>
    <row r="34" spans="1:20" ht="12.75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3"/>
      <c r="N34" s="2"/>
      <c r="O34" s="2"/>
    </row>
    <row r="35" spans="1:20" ht="12.75" customHeight="1" x14ac:dyDescent="0.3">
      <c r="A35" s="29" t="s">
        <v>17</v>
      </c>
      <c r="B35" s="29" t="s">
        <v>26</v>
      </c>
      <c r="C35" s="31" t="s">
        <v>28</v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3"/>
      <c r="O35" s="29" t="s">
        <v>13</v>
      </c>
    </row>
    <row r="36" spans="1:20" ht="12.75" customHeight="1" x14ac:dyDescent="0.3">
      <c r="A36" s="30"/>
      <c r="B36" s="30"/>
      <c r="C36" s="3" t="s">
        <v>1</v>
      </c>
      <c r="D36" s="3" t="s">
        <v>2</v>
      </c>
      <c r="E36" s="3" t="s">
        <v>3</v>
      </c>
      <c r="F36" s="3" t="s">
        <v>4</v>
      </c>
      <c r="G36" s="22" t="s">
        <v>5</v>
      </c>
      <c r="H36" s="22" t="s">
        <v>6</v>
      </c>
      <c r="I36" s="22" t="s">
        <v>7</v>
      </c>
      <c r="J36" s="3" t="s">
        <v>8</v>
      </c>
      <c r="K36" s="22" t="s">
        <v>9</v>
      </c>
      <c r="L36" s="22" t="s">
        <v>10</v>
      </c>
      <c r="M36" s="22" t="s">
        <v>11</v>
      </c>
      <c r="N36" s="3" t="s">
        <v>12</v>
      </c>
      <c r="O36" s="30"/>
    </row>
    <row r="37" spans="1:20" ht="12.75" customHeight="1" x14ac:dyDescent="0.3">
      <c r="A37" s="3">
        <v>1</v>
      </c>
      <c r="B37" s="3" t="s">
        <v>46</v>
      </c>
      <c r="C37" s="3">
        <v>11.9</v>
      </c>
      <c r="D37" s="3">
        <v>5.2</v>
      </c>
      <c r="E37" s="22">
        <v>0.1</v>
      </c>
      <c r="F37" s="22">
        <v>0</v>
      </c>
      <c r="G37" s="22">
        <v>0</v>
      </c>
      <c r="H37" s="22">
        <v>0</v>
      </c>
      <c r="I37" s="21">
        <v>0</v>
      </c>
      <c r="J37" s="21">
        <v>0</v>
      </c>
      <c r="K37" s="21">
        <v>0</v>
      </c>
      <c r="L37" s="22">
        <v>0</v>
      </c>
      <c r="M37" s="22">
        <v>0.1</v>
      </c>
      <c r="N37" s="3">
        <v>8.1</v>
      </c>
      <c r="O37" s="3">
        <f>SUM(C37:N37)</f>
        <v>25.400000000000006</v>
      </c>
      <c r="P37" s="1">
        <f>I37+J37+K37</f>
        <v>0</v>
      </c>
    </row>
    <row r="38" spans="1:20" ht="12.75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3"/>
      <c r="N38" s="2"/>
      <c r="O38" s="2"/>
    </row>
    <row r="39" spans="1:20" ht="12.75" customHeight="1" x14ac:dyDescent="0.3">
      <c r="A39" s="29" t="s">
        <v>17</v>
      </c>
      <c r="B39" s="29" t="s">
        <v>26</v>
      </c>
      <c r="C39" s="31" t="s">
        <v>29</v>
      </c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3"/>
      <c r="O39" s="29" t="s">
        <v>13</v>
      </c>
    </row>
    <row r="40" spans="1:20" ht="12.75" customHeight="1" x14ac:dyDescent="0.3">
      <c r="A40" s="30"/>
      <c r="B40" s="30"/>
      <c r="C40" s="3" t="s">
        <v>1</v>
      </c>
      <c r="D40" s="3" t="s">
        <v>2</v>
      </c>
      <c r="E40" s="3" t="s">
        <v>3</v>
      </c>
      <c r="F40" s="3" t="s">
        <v>4</v>
      </c>
      <c r="G40" s="22" t="s">
        <v>5</v>
      </c>
      <c r="H40" s="22" t="s">
        <v>6</v>
      </c>
      <c r="I40" s="22" t="s">
        <v>7</v>
      </c>
      <c r="J40" s="3" t="s">
        <v>8</v>
      </c>
      <c r="K40" s="22" t="s">
        <v>9</v>
      </c>
      <c r="L40" s="22" t="s">
        <v>10</v>
      </c>
      <c r="M40" s="22" t="s">
        <v>11</v>
      </c>
      <c r="N40" s="3" t="s">
        <v>12</v>
      </c>
      <c r="O40" s="30"/>
    </row>
    <row r="41" spans="1:20" ht="12.75" customHeight="1" x14ac:dyDescent="0.3">
      <c r="A41" s="3">
        <v>1</v>
      </c>
      <c r="B41" s="3" t="s">
        <v>46</v>
      </c>
      <c r="C41" s="3">
        <v>0</v>
      </c>
      <c r="D41" s="3">
        <v>0.5</v>
      </c>
      <c r="E41" s="22">
        <v>0.2</v>
      </c>
      <c r="F41" s="22">
        <v>0.8</v>
      </c>
      <c r="G41" s="22">
        <v>1.2</v>
      </c>
      <c r="H41" s="22">
        <v>1.5</v>
      </c>
      <c r="I41" s="21">
        <v>5.2</v>
      </c>
      <c r="J41" s="21">
        <v>3.2</v>
      </c>
      <c r="K41" s="21">
        <v>1.9</v>
      </c>
      <c r="L41" s="22">
        <v>0.8</v>
      </c>
      <c r="M41" s="22">
        <v>0.8</v>
      </c>
      <c r="N41" s="3">
        <v>0.3</v>
      </c>
      <c r="O41" s="3">
        <f>SUM(C41:N41)</f>
        <v>16.400000000000002</v>
      </c>
      <c r="P41" s="1">
        <f>I41+J41+K41</f>
        <v>10.3</v>
      </c>
      <c r="R41" s="1">
        <f>P41+P33</f>
        <v>15.3</v>
      </c>
    </row>
    <row r="42" spans="1:20" ht="12.75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3"/>
      <c r="N42" s="2"/>
      <c r="O42" s="2"/>
    </row>
    <row r="43" spans="1:20" ht="12.75" customHeight="1" x14ac:dyDescent="0.3">
      <c r="A43" s="29" t="s">
        <v>17</v>
      </c>
      <c r="B43" s="29" t="s">
        <v>0</v>
      </c>
      <c r="C43" s="31" t="s">
        <v>18</v>
      </c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3"/>
      <c r="O43" s="29" t="s">
        <v>13</v>
      </c>
    </row>
    <row r="44" spans="1:20" ht="12.75" customHeight="1" x14ac:dyDescent="0.3">
      <c r="A44" s="30"/>
      <c r="B44" s="30"/>
      <c r="C44" s="3" t="s">
        <v>1</v>
      </c>
      <c r="D44" s="3" t="s">
        <v>2</v>
      </c>
      <c r="E44" s="22" t="s">
        <v>3</v>
      </c>
      <c r="F44" s="22" t="s">
        <v>4</v>
      </c>
      <c r="G44" s="22" t="s">
        <v>5</v>
      </c>
      <c r="H44" s="22" t="s">
        <v>6</v>
      </c>
      <c r="I44" s="22" t="s">
        <v>7</v>
      </c>
      <c r="J44" s="3" t="s">
        <v>8</v>
      </c>
      <c r="K44" s="22" t="s">
        <v>9</v>
      </c>
      <c r="L44" s="22" t="s">
        <v>10</v>
      </c>
      <c r="M44" s="22" t="s">
        <v>11</v>
      </c>
      <c r="N44" s="3" t="s">
        <v>12</v>
      </c>
      <c r="O44" s="30"/>
    </row>
    <row r="45" spans="1:20" ht="12.75" customHeight="1" x14ac:dyDescent="0.3">
      <c r="A45" s="3">
        <v>1</v>
      </c>
      <c r="B45" s="3" t="s">
        <v>14</v>
      </c>
      <c r="C45" s="3">
        <v>5</v>
      </c>
      <c r="D45" s="3">
        <v>7</v>
      </c>
      <c r="E45" s="3">
        <v>6</v>
      </c>
      <c r="F45" s="3">
        <v>4</v>
      </c>
      <c r="G45" s="22">
        <v>6</v>
      </c>
      <c r="H45" s="22">
        <v>6</v>
      </c>
      <c r="I45" s="22">
        <v>4</v>
      </c>
      <c r="J45" s="3">
        <v>5</v>
      </c>
      <c r="K45" s="22">
        <v>8</v>
      </c>
      <c r="L45" s="22">
        <v>6</v>
      </c>
      <c r="M45" s="22">
        <v>4</v>
      </c>
      <c r="N45" s="3">
        <v>6</v>
      </c>
      <c r="O45" s="3">
        <v>67</v>
      </c>
    </row>
    <row r="46" spans="1:20" ht="12.75" customHeight="1" x14ac:dyDescent="0.3">
      <c r="A46" s="3">
        <v>2</v>
      </c>
      <c r="B46" s="3" t="s">
        <v>15</v>
      </c>
      <c r="C46" s="3">
        <v>8</v>
      </c>
      <c r="D46" s="3">
        <v>4</v>
      </c>
      <c r="E46" s="3">
        <v>5</v>
      </c>
      <c r="F46" s="3">
        <v>5</v>
      </c>
      <c r="G46" s="22">
        <v>7</v>
      </c>
      <c r="H46" s="22">
        <v>5</v>
      </c>
      <c r="I46" s="22">
        <v>4</v>
      </c>
      <c r="J46" s="3">
        <v>6</v>
      </c>
      <c r="K46" s="22">
        <v>5</v>
      </c>
      <c r="L46" s="22">
        <v>8</v>
      </c>
      <c r="M46" s="22">
        <v>5</v>
      </c>
      <c r="N46" s="3">
        <v>5</v>
      </c>
      <c r="O46" s="3">
        <v>67</v>
      </c>
    </row>
    <row r="47" spans="1:20" ht="12.75" customHeight="1" x14ac:dyDescent="0.3">
      <c r="A47" s="3">
        <v>3</v>
      </c>
      <c r="B47" s="3" t="s">
        <v>16</v>
      </c>
      <c r="C47" s="3">
        <v>6</v>
      </c>
      <c r="D47" s="3">
        <v>8</v>
      </c>
      <c r="E47" s="3">
        <v>5</v>
      </c>
      <c r="F47" s="3">
        <v>4</v>
      </c>
      <c r="G47" s="22">
        <v>8</v>
      </c>
      <c r="H47" s="22">
        <v>4</v>
      </c>
      <c r="I47" s="22">
        <v>4</v>
      </c>
      <c r="J47" s="3">
        <v>5</v>
      </c>
      <c r="K47" s="22">
        <v>7</v>
      </c>
      <c r="L47" s="22">
        <v>6</v>
      </c>
      <c r="M47" s="22">
        <v>4</v>
      </c>
      <c r="N47" s="3">
        <v>5</v>
      </c>
      <c r="O47" s="3">
        <v>66</v>
      </c>
      <c r="T47" s="1">
        <f>R51+R41</f>
        <v>33.299999999999997</v>
      </c>
    </row>
    <row r="48" spans="1:20" ht="12.75" customHeight="1" x14ac:dyDescent="0.3">
      <c r="A48" s="3">
        <v>4</v>
      </c>
      <c r="B48" s="3" t="s">
        <v>19</v>
      </c>
      <c r="C48" s="3">
        <v>7</v>
      </c>
      <c r="D48" s="3">
        <v>6</v>
      </c>
      <c r="E48" s="3">
        <v>5</v>
      </c>
      <c r="F48" s="3">
        <v>4</v>
      </c>
      <c r="G48" s="22">
        <v>6</v>
      </c>
      <c r="H48" s="22">
        <v>5</v>
      </c>
      <c r="I48" s="22">
        <v>5</v>
      </c>
      <c r="J48" s="3">
        <v>5</v>
      </c>
      <c r="K48" s="22">
        <v>7</v>
      </c>
      <c r="L48" s="22">
        <v>6</v>
      </c>
      <c r="M48" s="22">
        <v>4</v>
      </c>
      <c r="N48" s="3">
        <v>4</v>
      </c>
      <c r="O48" s="3">
        <v>64</v>
      </c>
    </row>
    <row r="49" spans="1:18" ht="12.75" customHeight="1" x14ac:dyDescent="0.3">
      <c r="A49" s="3">
        <v>5</v>
      </c>
      <c r="B49" s="3" t="s">
        <v>20</v>
      </c>
      <c r="C49" s="3">
        <v>8</v>
      </c>
      <c r="D49" s="3">
        <v>4</v>
      </c>
      <c r="E49" s="3">
        <v>5</v>
      </c>
      <c r="F49" s="3">
        <v>5</v>
      </c>
      <c r="G49" s="22">
        <v>7</v>
      </c>
      <c r="H49" s="22">
        <v>5</v>
      </c>
      <c r="I49" s="22">
        <v>5</v>
      </c>
      <c r="J49" s="3">
        <v>5</v>
      </c>
      <c r="K49" s="22">
        <v>7</v>
      </c>
      <c r="L49" s="22">
        <v>8</v>
      </c>
      <c r="M49" s="22">
        <v>4</v>
      </c>
      <c r="N49" s="3">
        <v>6</v>
      </c>
      <c r="O49" s="3">
        <v>69</v>
      </c>
    </row>
    <row r="50" spans="1:18" ht="12.75" customHeight="1" x14ac:dyDescent="0.3">
      <c r="A50" s="3">
        <v>6</v>
      </c>
      <c r="B50" s="22" t="s">
        <v>21</v>
      </c>
      <c r="C50" s="22">
        <v>5</v>
      </c>
      <c r="D50" s="22">
        <v>7</v>
      </c>
      <c r="E50" s="22">
        <v>6</v>
      </c>
      <c r="F50" s="22">
        <v>4</v>
      </c>
      <c r="G50" s="22">
        <v>7</v>
      </c>
      <c r="H50" s="22">
        <v>6</v>
      </c>
      <c r="I50" s="22">
        <v>4</v>
      </c>
      <c r="J50" s="22">
        <v>5</v>
      </c>
      <c r="K50" s="22">
        <v>8</v>
      </c>
      <c r="L50" s="22">
        <v>6</v>
      </c>
      <c r="M50" s="22">
        <v>4</v>
      </c>
      <c r="N50" s="3">
        <v>6</v>
      </c>
      <c r="O50" s="3">
        <v>68</v>
      </c>
    </row>
    <row r="51" spans="1:18" ht="12.75" customHeight="1" x14ac:dyDescent="0.3">
      <c r="A51" s="3">
        <v>7</v>
      </c>
      <c r="B51" s="22" t="s">
        <v>22</v>
      </c>
      <c r="C51" s="3">
        <v>8</v>
      </c>
      <c r="D51" s="3">
        <v>4</v>
      </c>
      <c r="E51" s="22">
        <v>6</v>
      </c>
      <c r="F51" s="22">
        <v>4</v>
      </c>
      <c r="G51" s="22">
        <v>7</v>
      </c>
      <c r="H51" s="22">
        <v>6</v>
      </c>
      <c r="I51" s="22">
        <v>4</v>
      </c>
      <c r="J51" s="3">
        <v>6</v>
      </c>
      <c r="K51" s="22">
        <v>4</v>
      </c>
      <c r="L51" s="22">
        <v>9</v>
      </c>
      <c r="M51" s="22">
        <v>5</v>
      </c>
      <c r="N51" s="3">
        <v>5</v>
      </c>
      <c r="O51" s="3">
        <v>68</v>
      </c>
      <c r="R51" s="1">
        <f>I52+J52+K52</f>
        <v>18</v>
      </c>
    </row>
    <row r="52" spans="1:18" ht="12.75" customHeight="1" x14ac:dyDescent="0.3">
      <c r="A52" s="3">
        <v>8</v>
      </c>
      <c r="B52" s="21" t="s">
        <v>23</v>
      </c>
      <c r="C52" s="3">
        <v>5</v>
      </c>
      <c r="D52" s="3">
        <v>7</v>
      </c>
      <c r="E52" s="3">
        <v>5</v>
      </c>
      <c r="F52" s="22">
        <v>4</v>
      </c>
      <c r="G52" s="22">
        <v>7</v>
      </c>
      <c r="H52" s="22">
        <v>5</v>
      </c>
      <c r="I52" s="21">
        <v>4</v>
      </c>
      <c r="J52" s="21">
        <v>6</v>
      </c>
      <c r="K52" s="21">
        <v>8</v>
      </c>
      <c r="L52" s="22">
        <v>6</v>
      </c>
      <c r="M52" s="22">
        <v>5</v>
      </c>
      <c r="N52" s="3">
        <v>5</v>
      </c>
      <c r="O52" s="3">
        <v>67</v>
      </c>
    </row>
    <row r="53" spans="1:18" ht="12.75" customHeight="1" x14ac:dyDescent="0.3">
      <c r="A53" s="3">
        <v>9</v>
      </c>
      <c r="B53" s="3" t="s">
        <v>24</v>
      </c>
      <c r="C53" s="3">
        <v>6</v>
      </c>
      <c r="D53" s="3">
        <v>7</v>
      </c>
      <c r="E53" s="3">
        <v>5</v>
      </c>
      <c r="F53" s="3">
        <v>4</v>
      </c>
      <c r="G53" s="3">
        <v>8</v>
      </c>
      <c r="H53" s="3">
        <v>4</v>
      </c>
      <c r="I53" s="3">
        <v>4</v>
      </c>
      <c r="J53" s="3">
        <v>5</v>
      </c>
      <c r="K53" s="3">
        <v>7</v>
      </c>
      <c r="L53" s="3">
        <v>6</v>
      </c>
      <c r="M53" s="22">
        <v>4</v>
      </c>
      <c r="N53" s="3">
        <v>5</v>
      </c>
      <c r="O53" s="3">
        <v>65</v>
      </c>
    </row>
    <row r="54" spans="1:18" ht="12.75" customHeight="1" x14ac:dyDescent="0.3">
      <c r="A54" s="3">
        <v>10</v>
      </c>
      <c r="B54" s="3" t="s">
        <v>25</v>
      </c>
      <c r="C54" s="3">
        <v>9</v>
      </c>
      <c r="D54" s="3">
        <v>4</v>
      </c>
      <c r="E54" s="3">
        <v>5</v>
      </c>
      <c r="F54" s="3">
        <v>5</v>
      </c>
      <c r="G54" s="3">
        <v>7</v>
      </c>
      <c r="H54" s="3">
        <v>5</v>
      </c>
      <c r="I54" s="3">
        <v>5</v>
      </c>
      <c r="J54" s="3">
        <v>5</v>
      </c>
      <c r="K54" s="3">
        <v>4</v>
      </c>
      <c r="L54" s="3">
        <v>9</v>
      </c>
      <c r="M54" s="22">
        <v>4</v>
      </c>
      <c r="N54" s="3">
        <v>6</v>
      </c>
      <c r="O54" s="3">
        <v>68</v>
      </c>
    </row>
    <row r="55" spans="1:18" ht="14.25" customHeight="1" x14ac:dyDescent="0.3"/>
    <row r="56" spans="1:18" ht="14.25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3"/>
      <c r="N56" s="2"/>
      <c r="O56" s="2"/>
    </row>
    <row r="57" spans="1:18" ht="14.25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3"/>
      <c r="N57" s="2"/>
      <c r="O57" s="2"/>
    </row>
    <row r="58" spans="1:18" ht="14.25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3"/>
      <c r="N58" s="2"/>
      <c r="O58" s="2"/>
    </row>
    <row r="59" spans="1:18" ht="14.25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3"/>
      <c r="N59" s="2"/>
      <c r="O59" s="2"/>
    </row>
    <row r="60" spans="1:18" ht="14.2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3"/>
      <c r="N60" s="2"/>
      <c r="O60" s="2"/>
    </row>
    <row r="61" spans="1:18" ht="14.2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3"/>
      <c r="N61" s="2"/>
      <c r="O61" s="2"/>
    </row>
    <row r="62" spans="1:18" ht="14.2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3"/>
      <c r="N62" s="2"/>
      <c r="O62" s="2"/>
    </row>
    <row r="63" spans="1:18" ht="14.2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3"/>
      <c r="N63" s="2"/>
      <c r="O63" s="2"/>
    </row>
    <row r="64" spans="1:18" ht="14.2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3"/>
      <c r="N64" s="2"/>
      <c r="O64" s="2"/>
    </row>
    <row r="65" spans="1:15" ht="14.2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3"/>
      <c r="N65" s="2"/>
      <c r="O65" s="2"/>
    </row>
    <row r="66" spans="1:15" ht="14.2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3"/>
      <c r="N66" s="2"/>
      <c r="O66" s="2"/>
    </row>
    <row r="67" spans="1:15" ht="14.25" customHeight="1" x14ac:dyDescent="0.3"/>
    <row r="68" spans="1:15" ht="14.25" customHeight="1" x14ac:dyDescent="0.3"/>
    <row r="69" spans="1:15" ht="14.25" customHeight="1" x14ac:dyDescent="0.3"/>
    <row r="70" spans="1:15" ht="14.25" customHeight="1" x14ac:dyDescent="0.3"/>
    <row r="71" spans="1:15" ht="14.25" customHeight="1" x14ac:dyDescent="0.3"/>
    <row r="72" spans="1:15" ht="14.25" customHeight="1" x14ac:dyDescent="0.3"/>
    <row r="73" spans="1:15" ht="14.25" customHeight="1" x14ac:dyDescent="0.3"/>
    <row r="74" spans="1:15" ht="14.25" customHeight="1" x14ac:dyDescent="0.3"/>
    <row r="75" spans="1:15" ht="14.25" customHeight="1" x14ac:dyDescent="0.3"/>
    <row r="76" spans="1:15" ht="14.25" customHeight="1" x14ac:dyDescent="0.3"/>
    <row r="77" spans="1:15" ht="14.25" customHeight="1" x14ac:dyDescent="0.3"/>
    <row r="78" spans="1:15" ht="14.25" customHeight="1" x14ac:dyDescent="0.3"/>
    <row r="79" spans="1:15" ht="14.25" customHeight="1" x14ac:dyDescent="0.3"/>
    <row r="80" spans="1:1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</sheetData>
  <mergeCells count="24">
    <mergeCell ref="A43:A44"/>
    <mergeCell ref="B43:B44"/>
    <mergeCell ref="C43:N43"/>
    <mergeCell ref="O43:O44"/>
    <mergeCell ref="A31:A32"/>
    <mergeCell ref="B31:B32"/>
    <mergeCell ref="O39:O40"/>
    <mergeCell ref="O31:O32"/>
    <mergeCell ref="C31:N31"/>
    <mergeCell ref="C35:N35"/>
    <mergeCell ref="O35:O36"/>
    <mergeCell ref="A39:A40"/>
    <mergeCell ref="B39:B40"/>
    <mergeCell ref="C39:N39"/>
    <mergeCell ref="A35:A36"/>
    <mergeCell ref="B35:B36"/>
    <mergeCell ref="D3:E3"/>
    <mergeCell ref="G3:H3"/>
    <mergeCell ref="J3:K3"/>
    <mergeCell ref="M3:N3"/>
    <mergeCell ref="D4:E4"/>
    <mergeCell ref="G4:H4"/>
    <mergeCell ref="J4:K4"/>
    <mergeCell ref="M4:N4"/>
  </mergeCells>
  <phoneticPr fontId="1" type="noConversion"/>
  <pageMargins left="0.5" right="0.46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first</cp:lastModifiedBy>
  <cp:lastPrinted>2019-09-24T08:04:18Z</cp:lastPrinted>
  <dcterms:created xsi:type="dcterms:W3CDTF">2019-09-24T07:20:21Z</dcterms:created>
  <dcterms:modified xsi:type="dcterms:W3CDTF">2026-05-18T05:28:48Z</dcterms:modified>
</cp:coreProperties>
</file>