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6F2A505-8815-42B0-BFC2-C8E9EE7DCC7C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Sheet2" sheetId="17" r:id="rId1"/>
    <sheet name="2024. 11월말 기준" sheetId="14" state="hidden" r:id="rId2"/>
    <sheet name="2024. 10월말 기준" sheetId="13" state="hidden" r:id="rId3"/>
    <sheet name="2024. 9월말 기준" sheetId="12" state="hidden" r:id="rId4"/>
    <sheet name="2024. 8월말 기준" sheetId="11" state="hidden" r:id="rId5"/>
    <sheet name="2024.7월말 기준" sheetId="10" state="hidden" r:id="rId6"/>
    <sheet name="2024.6월말 기준" sheetId="9" state="hidden" r:id="rId7"/>
    <sheet name="2024.5월말 기준" sheetId="8" state="hidden" r:id="rId8"/>
    <sheet name="2024.4월말 기준" sheetId="7" state="hidden" r:id="rId9"/>
    <sheet name="2024.3월말 기준" sheetId="6" state="hidden" r:id="rId10"/>
    <sheet name="2024.2월말 기준 " sheetId="5" state="hidden" r:id="rId11"/>
    <sheet name="2024.1월말 기준" sheetId="4" state="hidden" r:id="rId12"/>
  </sheets>
  <definedNames>
    <definedName name="_xlnm._FilterDatabase" localSheetId="2" hidden="1">'2024. 10월말 기준'!$A$8:$EJ$198</definedName>
    <definedName name="_xlnm._FilterDatabase" localSheetId="1" hidden="1">'2024. 11월말 기준'!$A$9:$EJ$199</definedName>
    <definedName name="_xlnm._FilterDatabase" localSheetId="4" hidden="1">'2024. 8월말 기준'!$A$9:$EJ$201</definedName>
    <definedName name="_xlnm._FilterDatabase" localSheetId="3" hidden="1">'2024. 9월말 기준'!$A$9:$EJ$201</definedName>
    <definedName name="_xlnm._FilterDatabase" localSheetId="11" hidden="1">'2024.1월말 기준'!$A$9:$EF$200</definedName>
    <definedName name="_xlnm._FilterDatabase" localSheetId="10" hidden="1">'2024.2월말 기준 '!$A$9:$EF$200</definedName>
    <definedName name="_xlnm._FilterDatabase" localSheetId="9" hidden="1">'2024.3월말 기준'!$A$9:$EF$201</definedName>
    <definedName name="_xlnm._FilterDatabase" localSheetId="8" hidden="1">'2024.4월말 기준'!$A$9:$EF$201</definedName>
    <definedName name="_xlnm._FilterDatabase" localSheetId="7" hidden="1">'2024.5월말 기준'!$A$9:$EJ$201</definedName>
    <definedName name="_xlnm._FilterDatabase" localSheetId="6" hidden="1">'2024.6월말 기준'!$A$9:$EJ$201</definedName>
    <definedName name="_xlnm._FilterDatabase" localSheetId="5" hidden="1">'2024.7월말 기준'!$A$9:$EJ$201</definedName>
    <definedName name="_xlnm._FilterDatabase" localSheetId="0" hidden="1">Sheet2!#REF!</definedName>
    <definedName name="_xlnm.Print_Area" localSheetId="2">'2024. 10월말 기준'!$A$4:$AM$200</definedName>
    <definedName name="_xlnm.Print_Area" localSheetId="1">'2024. 11월말 기준'!$A$4:$AM$201</definedName>
    <definedName name="_xlnm.Print_Area" localSheetId="4">'2024. 8월말 기준'!$A$4:$AM$203</definedName>
    <definedName name="_xlnm.Print_Area" localSheetId="3">'2024. 9월말 기준'!$A$4:$AM$203</definedName>
    <definedName name="_xlnm.Print_Area" localSheetId="11">'2024.1월말 기준'!$A$4:$AI$202</definedName>
    <definedName name="_xlnm.Print_Area" localSheetId="10">'2024.2월말 기준 '!$A$4:$AI$202</definedName>
    <definedName name="_xlnm.Print_Area" localSheetId="9">'2024.3월말 기준'!$A$4:$AI$203</definedName>
    <definedName name="_xlnm.Print_Area" localSheetId="8">'2024.4월말 기준'!$A$4:$AI$203</definedName>
    <definedName name="_xlnm.Print_Area" localSheetId="7">'2024.5월말 기준'!$A$4:$AM$203</definedName>
    <definedName name="_xlnm.Print_Area" localSheetId="6">'2024.6월말 기준'!$A$4:$AM$203</definedName>
    <definedName name="_xlnm.Print_Area" localSheetId="5">'2024.7월말 기준'!$A$4:$AM$203</definedName>
  </definedNames>
  <calcPr calcId="191029"/>
</workbook>
</file>

<file path=xl/calcChain.xml><?xml version="1.0" encoding="utf-8"?>
<calcChain xmlns="http://schemas.openxmlformats.org/spreadsheetml/2006/main">
  <c r="V199" i="14" l="1"/>
  <c r="Q199" i="14"/>
  <c r="V198" i="14"/>
  <c r="Q198" i="14"/>
  <c r="V197" i="14"/>
  <c r="Q197" i="14"/>
  <c r="V196" i="14"/>
  <c r="Q196" i="14"/>
  <c r="V195" i="14"/>
  <c r="Q195" i="14"/>
  <c r="V194" i="14"/>
  <c r="Q194" i="14"/>
  <c r="V193" i="14"/>
  <c r="Q193" i="14"/>
  <c r="V192" i="14"/>
  <c r="Q192" i="14"/>
  <c r="V191" i="14"/>
  <c r="Q191" i="14"/>
  <c r="V190" i="14"/>
  <c r="Q190" i="14"/>
  <c r="V189" i="14"/>
  <c r="Q189" i="14"/>
  <c r="V188" i="14"/>
  <c r="Q188" i="14"/>
  <c r="V187" i="14"/>
  <c r="Q187" i="14"/>
  <c r="V186" i="14"/>
  <c r="Q186" i="14"/>
  <c r="V185" i="14"/>
  <c r="Q185" i="14"/>
  <c r="V184" i="14"/>
  <c r="Q184" i="14"/>
  <c r="V183" i="14"/>
  <c r="Q183" i="14"/>
  <c r="V182" i="14"/>
  <c r="Q182" i="14"/>
  <c r="V181" i="14"/>
  <c r="Q181" i="14"/>
  <c r="V180" i="14"/>
  <c r="Q180" i="14"/>
  <c r="V179" i="14"/>
  <c r="Q179" i="14"/>
  <c r="V178" i="14"/>
  <c r="Q178" i="14"/>
  <c r="V177" i="14"/>
  <c r="Q177" i="14"/>
  <c r="V176" i="14"/>
  <c r="Q176" i="14"/>
  <c r="V175" i="14"/>
  <c r="Q175" i="14"/>
  <c r="V174" i="14"/>
  <c r="Q174" i="14"/>
  <c r="V173" i="14"/>
  <c r="Q173" i="14"/>
  <c r="V172" i="14"/>
  <c r="Q172" i="14"/>
  <c r="V171" i="14"/>
  <c r="Q171" i="14"/>
  <c r="V170" i="14"/>
  <c r="Q170" i="14"/>
  <c r="AJ169" i="14"/>
  <c r="AI169" i="14"/>
  <c r="AI10" i="14" s="1"/>
  <c r="AH169" i="14"/>
  <c r="AF169" i="14"/>
  <c r="AE169" i="14"/>
  <c r="AD169" i="14"/>
  <c r="AB169" i="14"/>
  <c r="AA169" i="14"/>
  <c r="X169" i="14"/>
  <c r="W169" i="14"/>
  <c r="U169" i="14"/>
  <c r="T169" i="14"/>
  <c r="S169" i="14"/>
  <c r="R169" i="14"/>
  <c r="O169" i="14"/>
  <c r="N169" i="14"/>
  <c r="M169" i="14"/>
  <c r="L169" i="14"/>
  <c r="K169" i="14"/>
  <c r="V168" i="14"/>
  <c r="Q168" i="14"/>
  <c r="V167" i="14"/>
  <c r="Q167" i="14"/>
  <c r="V166" i="14"/>
  <c r="Q166" i="14"/>
  <c r="V165" i="14"/>
  <c r="Q165" i="14"/>
  <c r="V164" i="14"/>
  <c r="Q164" i="14"/>
  <c r="V163" i="14"/>
  <c r="Q163" i="14"/>
  <c r="V162" i="14"/>
  <c r="Q162" i="14"/>
  <c r="V161" i="14"/>
  <c r="Q161" i="14"/>
  <c r="V160" i="14"/>
  <c r="Q160" i="14"/>
  <c r="V159" i="14"/>
  <c r="Q159" i="14"/>
  <c r="V158" i="14"/>
  <c r="Q158" i="14"/>
  <c r="V157" i="14"/>
  <c r="Q157" i="14"/>
  <c r="V156" i="14"/>
  <c r="Q156" i="14"/>
  <c r="V155" i="14"/>
  <c r="Q155" i="14"/>
  <c r="V154" i="14"/>
  <c r="Q154" i="14"/>
  <c r="V153" i="14"/>
  <c r="Q153" i="14"/>
  <c r="V152" i="14"/>
  <c r="Q152" i="14"/>
  <c r="V151" i="14"/>
  <c r="Q151" i="14"/>
  <c r="V150" i="14"/>
  <c r="Q150" i="14"/>
  <c r="V149" i="14"/>
  <c r="Q149" i="14"/>
  <c r="V148" i="14"/>
  <c r="Q148" i="14"/>
  <c r="V147" i="14"/>
  <c r="Q147" i="14"/>
  <c r="V146" i="14"/>
  <c r="Q146" i="14"/>
  <c r="V145" i="14"/>
  <c r="Q145" i="14"/>
  <c r="AJ144" i="14"/>
  <c r="AH144" i="14"/>
  <c r="AG144" i="14"/>
  <c r="AF144" i="14"/>
  <c r="AE144" i="14"/>
  <c r="AD144" i="14"/>
  <c r="AC144" i="14"/>
  <c r="AB144" i="14"/>
  <c r="AA144" i="14"/>
  <c r="X144" i="14"/>
  <c r="W144" i="14"/>
  <c r="U144" i="14"/>
  <c r="T144" i="14"/>
  <c r="S144" i="14"/>
  <c r="R144" i="14"/>
  <c r="O144" i="14"/>
  <c r="N144" i="14"/>
  <c r="M144" i="14"/>
  <c r="L144" i="14"/>
  <c r="K144" i="14"/>
  <c r="V143" i="14"/>
  <c r="Q143" i="14"/>
  <c r="V142" i="14"/>
  <c r="Q142" i="14"/>
  <c r="V141" i="14"/>
  <c r="Q141" i="14"/>
  <c r="V140" i="14"/>
  <c r="Q140" i="14"/>
  <c r="V139" i="14"/>
  <c r="Q139" i="14"/>
  <c r="V138" i="14"/>
  <c r="Q138" i="14"/>
  <c r="V137" i="14"/>
  <c r="Q137" i="14"/>
  <c r="V136" i="14"/>
  <c r="Q136" i="14"/>
  <c r="V135" i="14"/>
  <c r="Q135" i="14"/>
  <c r="V134" i="14"/>
  <c r="Q134" i="14"/>
  <c r="V133" i="14"/>
  <c r="Q133" i="14"/>
  <c r="V132" i="14"/>
  <c r="Q132" i="14"/>
  <c r="V131" i="14"/>
  <c r="Q131" i="14"/>
  <c r="V130" i="14"/>
  <c r="Q130" i="14"/>
  <c r="V129" i="14"/>
  <c r="Q129" i="14"/>
  <c r="V128" i="14"/>
  <c r="Q128" i="14"/>
  <c r="V127" i="14"/>
  <c r="Q127" i="14"/>
  <c r="V126" i="14"/>
  <c r="Q126" i="14"/>
  <c r="V125" i="14"/>
  <c r="Q125" i="14"/>
  <c r="V124" i="14"/>
  <c r="Q124" i="14"/>
  <c r="V123" i="14"/>
  <c r="Q123" i="14"/>
  <c r="V122" i="14"/>
  <c r="Q122" i="14"/>
  <c r="V121" i="14"/>
  <c r="Q121" i="14"/>
  <c r="V120" i="14"/>
  <c r="Q120" i="14"/>
  <c r="V119" i="14"/>
  <c r="Q119" i="14"/>
  <c r="V118" i="14"/>
  <c r="Q118" i="14"/>
  <c r="V117" i="14"/>
  <c r="Q117" i="14"/>
  <c r="V116" i="14"/>
  <c r="Q116" i="14"/>
  <c r="V115" i="14"/>
  <c r="Q115" i="14"/>
  <c r="V114" i="14"/>
  <c r="Q114" i="14"/>
  <c r="V113" i="14"/>
  <c r="Q113" i="14"/>
  <c r="V112" i="14"/>
  <c r="Q112" i="14"/>
  <c r="V111" i="14"/>
  <c r="Q111" i="14"/>
  <c r="AJ110" i="14"/>
  <c r="AH110" i="14"/>
  <c r="AG110" i="14"/>
  <c r="AF110" i="14"/>
  <c r="AE110" i="14"/>
  <c r="AD110" i="14"/>
  <c r="AC110" i="14"/>
  <c r="AB110" i="14"/>
  <c r="AA110" i="14"/>
  <c r="X110" i="14"/>
  <c r="W110" i="14"/>
  <c r="U110" i="14"/>
  <c r="T110" i="14"/>
  <c r="S110" i="14"/>
  <c r="R110" i="14"/>
  <c r="O110" i="14"/>
  <c r="N110" i="14"/>
  <c r="M110" i="14"/>
  <c r="L110" i="14"/>
  <c r="K110" i="14"/>
  <c r="V109" i="14"/>
  <c r="Q109" i="14"/>
  <c r="V108" i="14"/>
  <c r="Q108" i="14"/>
  <c r="V107" i="14"/>
  <c r="Q107" i="14"/>
  <c r="V106" i="14"/>
  <c r="Q106" i="14"/>
  <c r="V105" i="14"/>
  <c r="Q105" i="14"/>
  <c r="V104" i="14"/>
  <c r="Q104" i="14"/>
  <c r="V103" i="14"/>
  <c r="Q103" i="14"/>
  <c r="V102" i="14"/>
  <c r="Q102" i="14"/>
  <c r="V101" i="14"/>
  <c r="Q101" i="14"/>
  <c r="V100" i="14"/>
  <c r="Q100" i="14"/>
  <c r="V99" i="14"/>
  <c r="Q99" i="14"/>
  <c r="V98" i="14"/>
  <c r="Q98" i="14"/>
  <c r="V97" i="14"/>
  <c r="Q97" i="14"/>
  <c r="V96" i="14"/>
  <c r="Q96" i="14"/>
  <c r="V95" i="14"/>
  <c r="Q95" i="14"/>
  <c r="V94" i="14"/>
  <c r="Q94" i="14"/>
  <c r="V93" i="14"/>
  <c r="Q93" i="14"/>
  <c r="V92" i="14"/>
  <c r="Q92" i="14"/>
  <c r="V91" i="14"/>
  <c r="Q91" i="14"/>
  <c r="V90" i="14"/>
  <c r="Q90" i="14"/>
  <c r="V89" i="14"/>
  <c r="Q89" i="14"/>
  <c r="V88" i="14"/>
  <c r="Q88" i="14"/>
  <c r="V87" i="14"/>
  <c r="Q87" i="14"/>
  <c r="V86" i="14"/>
  <c r="Q86" i="14"/>
  <c r="V85" i="14"/>
  <c r="Q85" i="14"/>
  <c r="V84" i="14"/>
  <c r="Q84" i="14"/>
  <c r="V83" i="14"/>
  <c r="Q83" i="14"/>
  <c r="V82" i="14"/>
  <c r="Q82" i="14"/>
  <c r="V81" i="14"/>
  <c r="Q81" i="14"/>
  <c r="V80" i="14"/>
  <c r="Q80" i="14"/>
  <c r="V79" i="14"/>
  <c r="Q79" i="14"/>
  <c r="V78" i="14"/>
  <c r="Q78" i="14"/>
  <c r="V77" i="14"/>
  <c r="Q77" i="14"/>
  <c r="V76" i="14"/>
  <c r="Q76" i="14"/>
  <c r="V75" i="14"/>
  <c r="Q75" i="14"/>
  <c r="V74" i="14"/>
  <c r="Q74" i="14"/>
  <c r="V73" i="14"/>
  <c r="Q73" i="14"/>
  <c r="V72" i="14"/>
  <c r="Q72" i="14"/>
  <c r="V71" i="14"/>
  <c r="Q71" i="14"/>
  <c r="V70" i="14"/>
  <c r="Q70" i="14"/>
  <c r="V69" i="14"/>
  <c r="Q69" i="14"/>
  <c r="V68" i="14"/>
  <c r="Q68" i="14"/>
  <c r="AJ67" i="14"/>
  <c r="AH67" i="14"/>
  <c r="AG67" i="14"/>
  <c r="AF67" i="14"/>
  <c r="AE67" i="14"/>
  <c r="AD67" i="14"/>
  <c r="AC67" i="14"/>
  <c r="AB67" i="14"/>
  <c r="AA67" i="14"/>
  <c r="X67" i="14"/>
  <c r="W67" i="14"/>
  <c r="U67" i="14"/>
  <c r="T67" i="14"/>
  <c r="S67" i="14"/>
  <c r="R67" i="14"/>
  <c r="O67" i="14"/>
  <c r="N67" i="14"/>
  <c r="M67" i="14"/>
  <c r="L67" i="14"/>
  <c r="K67" i="14"/>
  <c r="V66" i="14"/>
  <c r="Q66" i="14"/>
  <c r="V65" i="14"/>
  <c r="Q65" i="14"/>
  <c r="V64" i="14"/>
  <c r="Q64" i="14"/>
  <c r="V63" i="14"/>
  <c r="Q63" i="14"/>
  <c r="V62" i="14"/>
  <c r="Q62" i="14"/>
  <c r="V61" i="14"/>
  <c r="Q61" i="14"/>
  <c r="V60" i="14"/>
  <c r="Q60" i="14"/>
  <c r="V59" i="14"/>
  <c r="Q59" i="14"/>
  <c r="V58" i="14"/>
  <c r="Q58" i="14"/>
  <c r="V57" i="14"/>
  <c r="Q57" i="14"/>
  <c r="V56" i="14"/>
  <c r="Q56" i="14"/>
  <c r="V55" i="14"/>
  <c r="Q55" i="14"/>
  <c r="V54" i="14"/>
  <c r="Q54" i="14"/>
  <c r="V53" i="14"/>
  <c r="Q53" i="14"/>
  <c r="AJ52" i="14"/>
  <c r="AH52" i="14"/>
  <c r="AG52" i="14"/>
  <c r="AF52" i="14"/>
  <c r="AE52" i="14"/>
  <c r="AD52" i="14"/>
  <c r="AC52" i="14"/>
  <c r="AB52" i="14"/>
  <c r="AA52" i="14"/>
  <c r="X52" i="14"/>
  <c r="W52" i="14"/>
  <c r="U52" i="14"/>
  <c r="T52" i="14"/>
  <c r="S52" i="14"/>
  <c r="R52" i="14"/>
  <c r="O52" i="14"/>
  <c r="N52" i="14"/>
  <c r="M52" i="14"/>
  <c r="L52" i="14"/>
  <c r="K52" i="14"/>
  <c r="V51" i="14"/>
  <c r="Q51" i="14"/>
  <c r="V50" i="14"/>
  <c r="Q50" i="14"/>
  <c r="V49" i="14"/>
  <c r="Q49" i="14"/>
  <c r="V48" i="14"/>
  <c r="Q48" i="14"/>
  <c r="V47" i="14"/>
  <c r="Q47" i="14"/>
  <c r="V46" i="14"/>
  <c r="Q46" i="14"/>
  <c r="V45" i="14"/>
  <c r="Q45" i="14"/>
  <c r="V44" i="14"/>
  <c r="Q44" i="14"/>
  <c r="V43" i="14"/>
  <c r="Q43" i="14"/>
  <c r="V42" i="14"/>
  <c r="Q42" i="14"/>
  <c r="V41" i="14"/>
  <c r="Q41" i="14"/>
  <c r="V40" i="14"/>
  <c r="Q40" i="14"/>
  <c r="V39" i="14"/>
  <c r="Q39" i="14"/>
  <c r="V38" i="14"/>
  <c r="Q38" i="14"/>
  <c r="AJ37" i="14"/>
  <c r="AH37" i="14"/>
  <c r="AG37" i="14"/>
  <c r="AF37" i="14"/>
  <c r="AE37" i="14"/>
  <c r="AD37" i="14"/>
  <c r="AC37" i="14"/>
  <c r="AB37" i="14"/>
  <c r="AA37" i="14"/>
  <c r="X37" i="14"/>
  <c r="W37" i="14"/>
  <c r="U37" i="14"/>
  <c r="T37" i="14"/>
  <c r="S37" i="14"/>
  <c r="R37" i="14"/>
  <c r="O37" i="14"/>
  <c r="N37" i="14"/>
  <c r="M37" i="14"/>
  <c r="L37" i="14"/>
  <c r="K37" i="14"/>
  <c r="V36" i="14"/>
  <c r="Q36" i="14"/>
  <c r="V35" i="14"/>
  <c r="Q35" i="14"/>
  <c r="V34" i="14"/>
  <c r="Q34" i="14"/>
  <c r="V33" i="14"/>
  <c r="Q33" i="14"/>
  <c r="V32" i="14"/>
  <c r="Q32" i="14"/>
  <c r="V31" i="14"/>
  <c r="Q31" i="14"/>
  <c r="V30" i="14"/>
  <c r="Q30" i="14"/>
  <c r="AJ29" i="14"/>
  <c r="AH29" i="14"/>
  <c r="AG29" i="14"/>
  <c r="AF29" i="14"/>
  <c r="AE29" i="14"/>
  <c r="AD29" i="14"/>
  <c r="AC29" i="14"/>
  <c r="AB29" i="14"/>
  <c r="AA29" i="14"/>
  <c r="X29" i="14"/>
  <c r="W29" i="14"/>
  <c r="U29" i="14"/>
  <c r="T29" i="14"/>
  <c r="S29" i="14"/>
  <c r="R29" i="14"/>
  <c r="O29" i="14"/>
  <c r="N29" i="14"/>
  <c r="M29" i="14"/>
  <c r="L29" i="14"/>
  <c r="K29" i="14"/>
  <c r="V28" i="14"/>
  <c r="Q28" i="14"/>
  <c r="V27" i="14"/>
  <c r="Q27" i="14"/>
  <c r="V26" i="14"/>
  <c r="Q26" i="14"/>
  <c r="AJ25" i="14"/>
  <c r="AH25" i="14"/>
  <c r="AG25" i="14"/>
  <c r="AF25" i="14"/>
  <c r="AE25" i="14"/>
  <c r="AD25" i="14"/>
  <c r="AC25" i="14"/>
  <c r="AB25" i="14"/>
  <c r="AA25" i="14"/>
  <c r="X25" i="14"/>
  <c r="W25" i="14"/>
  <c r="U25" i="14"/>
  <c r="T25" i="14"/>
  <c r="S25" i="14"/>
  <c r="R25" i="14"/>
  <c r="O25" i="14"/>
  <c r="N25" i="14"/>
  <c r="M25" i="14"/>
  <c r="L25" i="14"/>
  <c r="K25" i="14"/>
  <c r="V24" i="14"/>
  <c r="V23" i="14" s="1"/>
  <c r="Q24" i="14"/>
  <c r="AJ23" i="14"/>
  <c r="AH23" i="14"/>
  <c r="AG23" i="14"/>
  <c r="AF23" i="14"/>
  <c r="AE23" i="14"/>
  <c r="AD23" i="14"/>
  <c r="AC23" i="14"/>
  <c r="AB23" i="14"/>
  <c r="AA23" i="14"/>
  <c r="X23" i="14"/>
  <c r="W23" i="14"/>
  <c r="U23" i="14"/>
  <c r="T23" i="14"/>
  <c r="S23" i="14"/>
  <c r="R23" i="14"/>
  <c r="O23" i="14"/>
  <c r="N23" i="14"/>
  <c r="M23" i="14"/>
  <c r="L23" i="14"/>
  <c r="K23" i="14"/>
  <c r="V22" i="14"/>
  <c r="Q22" i="14"/>
  <c r="V21" i="14"/>
  <c r="Q21" i="14"/>
  <c r="V20" i="14"/>
  <c r="Q20" i="14"/>
  <c r="V19" i="14"/>
  <c r="Q19" i="14"/>
  <c r="V18" i="14"/>
  <c r="Q18" i="14"/>
  <c r="V17" i="14"/>
  <c r="Q17" i="14"/>
  <c r="V16" i="14"/>
  <c r="Q16" i="14"/>
  <c r="V15" i="14"/>
  <c r="Q15" i="14"/>
  <c r="V14" i="14"/>
  <c r="Q14" i="14"/>
  <c r="V13" i="14"/>
  <c r="Q13" i="14"/>
  <c r="AJ12" i="14"/>
  <c r="AH12" i="14"/>
  <c r="AG12" i="14"/>
  <c r="AF12" i="14"/>
  <c r="AE12" i="14"/>
  <c r="AD12" i="14"/>
  <c r="AC12" i="14"/>
  <c r="AB12" i="14"/>
  <c r="AA12" i="14"/>
  <c r="X12" i="14"/>
  <c r="W12" i="14"/>
  <c r="U12" i="14"/>
  <c r="T12" i="14"/>
  <c r="S12" i="14"/>
  <c r="R12" i="14"/>
  <c r="O12" i="14"/>
  <c r="N12" i="14"/>
  <c r="M12" i="14"/>
  <c r="L12" i="14"/>
  <c r="K12" i="14"/>
  <c r="C10" i="14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69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44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10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67" i="13"/>
  <c r="V53" i="13"/>
  <c r="V54" i="13"/>
  <c r="V55" i="13"/>
  <c r="V56" i="13"/>
  <c r="V57" i="13"/>
  <c r="V58" i="13"/>
  <c r="V59" i="13"/>
  <c r="V60" i="13"/>
  <c r="V61" i="13"/>
  <c r="V62" i="13"/>
  <c r="V63" i="13"/>
  <c r="V64" i="13"/>
  <c r="V65" i="13"/>
  <c r="V52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37" i="13"/>
  <c r="V30" i="13"/>
  <c r="V31" i="13"/>
  <c r="V32" i="13"/>
  <c r="V33" i="13"/>
  <c r="V34" i="13"/>
  <c r="V35" i="13"/>
  <c r="V29" i="13"/>
  <c r="V26" i="13"/>
  <c r="V27" i="13"/>
  <c r="V25" i="13"/>
  <c r="V23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70" i="13"/>
  <c r="Q169" i="13"/>
  <c r="Q167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44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10" i="13"/>
  <c r="Q108" i="13"/>
  <c r="Q10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67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52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37" i="13"/>
  <c r="Q29" i="13"/>
  <c r="Q30" i="13"/>
  <c r="Q31" i="13"/>
  <c r="Q32" i="13"/>
  <c r="Q33" i="13"/>
  <c r="Q34" i="13"/>
  <c r="Q35" i="13"/>
  <c r="Q26" i="13"/>
  <c r="Q27" i="13"/>
  <c r="Q25" i="13"/>
  <c r="Q23" i="13"/>
  <c r="V13" i="13"/>
  <c r="V14" i="13"/>
  <c r="V15" i="13"/>
  <c r="V16" i="13"/>
  <c r="V17" i="13"/>
  <c r="V18" i="13"/>
  <c r="V19" i="13"/>
  <c r="V20" i="13"/>
  <c r="V21" i="13"/>
  <c r="V12" i="13"/>
  <c r="Q13" i="13"/>
  <c r="Q14" i="13"/>
  <c r="Q15" i="13"/>
  <c r="Q16" i="13"/>
  <c r="Q17" i="13"/>
  <c r="Q18" i="13"/>
  <c r="Q19" i="13"/>
  <c r="Q20" i="13"/>
  <c r="Q21" i="13"/>
  <c r="Q12" i="13"/>
  <c r="AJ10" i="14" l="1"/>
  <c r="Q37" i="14"/>
  <c r="M10" i="14"/>
  <c r="V25" i="14"/>
  <c r="Q52" i="14"/>
  <c r="AD10" i="14"/>
  <c r="Q29" i="14"/>
  <c r="O10" i="14"/>
  <c r="N10" i="14"/>
  <c r="V12" i="14"/>
  <c r="Q23" i="14"/>
  <c r="AF10" i="14"/>
  <c r="Q12" i="14"/>
  <c r="AH10" i="14"/>
  <c r="AB10" i="14"/>
  <c r="V169" i="14"/>
  <c r="V52" i="14"/>
  <c r="AC10" i="14"/>
  <c r="T10" i="14"/>
  <c r="AG10" i="14"/>
  <c r="V144" i="14"/>
  <c r="Q110" i="14"/>
  <c r="Q25" i="14"/>
  <c r="X10" i="14"/>
  <c r="Q66" i="13"/>
  <c r="AA10" i="14"/>
  <c r="V29" i="14"/>
  <c r="AE10" i="14"/>
  <c r="L10" i="14"/>
  <c r="V67" i="14"/>
  <c r="Q67" i="14"/>
  <c r="Q169" i="14"/>
  <c r="Q144" i="14"/>
  <c r="V110" i="14"/>
  <c r="K10" i="14"/>
  <c r="V37" i="14"/>
  <c r="R10" i="14"/>
  <c r="W10" i="14"/>
  <c r="S10" i="14"/>
  <c r="U10" i="14"/>
  <c r="L168" i="13"/>
  <c r="AJ168" i="13"/>
  <c r="AI168" i="13"/>
  <c r="AH168" i="13"/>
  <c r="AF168" i="13"/>
  <c r="AE168" i="13"/>
  <c r="AD168" i="13"/>
  <c r="AB168" i="13"/>
  <c r="AA168" i="13"/>
  <c r="X168" i="13"/>
  <c r="W168" i="13"/>
  <c r="U168" i="13"/>
  <c r="T168" i="13"/>
  <c r="S168" i="13"/>
  <c r="R168" i="13"/>
  <c r="O168" i="13"/>
  <c r="N168" i="13"/>
  <c r="M168" i="13"/>
  <c r="K168" i="13"/>
  <c r="AJ143" i="13"/>
  <c r="AH143" i="13"/>
  <c r="AG143" i="13"/>
  <c r="AF143" i="13"/>
  <c r="AE143" i="13"/>
  <c r="AD143" i="13"/>
  <c r="AC143" i="13"/>
  <c r="AB143" i="13"/>
  <c r="AA143" i="13"/>
  <c r="X143" i="13"/>
  <c r="W143" i="13"/>
  <c r="U143" i="13"/>
  <c r="T143" i="13"/>
  <c r="S143" i="13"/>
  <c r="R143" i="13"/>
  <c r="O143" i="13"/>
  <c r="N143" i="13"/>
  <c r="M143" i="13"/>
  <c r="K143" i="13"/>
  <c r="V109" i="13"/>
  <c r="Q109" i="13"/>
  <c r="AJ109" i="13"/>
  <c r="AH109" i="13"/>
  <c r="AG109" i="13"/>
  <c r="AF109" i="13"/>
  <c r="AE109" i="13"/>
  <c r="AD109" i="13"/>
  <c r="AC109" i="13"/>
  <c r="AB109" i="13"/>
  <c r="AA109" i="13"/>
  <c r="X109" i="13"/>
  <c r="W109" i="13"/>
  <c r="U109" i="13"/>
  <c r="T109" i="13"/>
  <c r="S109" i="13"/>
  <c r="R109" i="13"/>
  <c r="O109" i="13"/>
  <c r="N109" i="13"/>
  <c r="M109" i="13"/>
  <c r="K109" i="13"/>
  <c r="L66" i="13"/>
  <c r="AJ66" i="13"/>
  <c r="AH66" i="13"/>
  <c r="AG66" i="13"/>
  <c r="AF66" i="13"/>
  <c r="AE66" i="13"/>
  <c r="AD66" i="13"/>
  <c r="AC66" i="13"/>
  <c r="AB66" i="13"/>
  <c r="AA66" i="13"/>
  <c r="X66" i="13"/>
  <c r="W66" i="13"/>
  <c r="U66" i="13"/>
  <c r="T66" i="13"/>
  <c r="S66" i="13"/>
  <c r="R66" i="13"/>
  <c r="O66" i="13"/>
  <c r="N66" i="13"/>
  <c r="M66" i="13"/>
  <c r="K66" i="13"/>
  <c r="Q51" i="13"/>
  <c r="AJ51" i="13"/>
  <c r="AH51" i="13"/>
  <c r="AG51" i="13"/>
  <c r="AF51" i="13"/>
  <c r="AE51" i="13"/>
  <c r="AD51" i="13"/>
  <c r="AC51" i="13"/>
  <c r="AB51" i="13"/>
  <c r="AA51" i="13"/>
  <c r="X51" i="13"/>
  <c r="W51" i="13"/>
  <c r="U51" i="13"/>
  <c r="T51" i="13"/>
  <c r="S51" i="13"/>
  <c r="R51" i="13"/>
  <c r="O51" i="13"/>
  <c r="N51" i="13"/>
  <c r="M51" i="13"/>
  <c r="K51" i="13"/>
  <c r="AJ36" i="13"/>
  <c r="AH36" i="13"/>
  <c r="AG36" i="13"/>
  <c r="AF36" i="13"/>
  <c r="AE36" i="13"/>
  <c r="AD36" i="13"/>
  <c r="AC36" i="13"/>
  <c r="AB36" i="13"/>
  <c r="AA36" i="13"/>
  <c r="X36" i="13"/>
  <c r="W36" i="13"/>
  <c r="U36" i="13"/>
  <c r="T36" i="13"/>
  <c r="S36" i="13"/>
  <c r="R36" i="13"/>
  <c r="O36" i="13"/>
  <c r="N36" i="13"/>
  <c r="M36" i="13"/>
  <c r="K36" i="13"/>
  <c r="L28" i="13"/>
  <c r="AJ28" i="13"/>
  <c r="AH28" i="13"/>
  <c r="AG28" i="13"/>
  <c r="AF28" i="13"/>
  <c r="AE28" i="13"/>
  <c r="AD28" i="13"/>
  <c r="AC28" i="13"/>
  <c r="AB28" i="13"/>
  <c r="AA28" i="13"/>
  <c r="X28" i="13"/>
  <c r="W28" i="13"/>
  <c r="U28" i="13"/>
  <c r="T28" i="13"/>
  <c r="S28" i="13"/>
  <c r="R28" i="13"/>
  <c r="O28" i="13"/>
  <c r="N28" i="13"/>
  <c r="M28" i="13"/>
  <c r="K28" i="13"/>
  <c r="V24" i="13"/>
  <c r="AJ24" i="13"/>
  <c r="AH24" i="13"/>
  <c r="AG24" i="13"/>
  <c r="AF24" i="13"/>
  <c r="AE24" i="13"/>
  <c r="AD24" i="13"/>
  <c r="AC24" i="13"/>
  <c r="AB24" i="13"/>
  <c r="AA24" i="13"/>
  <c r="X24" i="13"/>
  <c r="W24" i="13"/>
  <c r="U24" i="13"/>
  <c r="T24" i="13"/>
  <c r="S24" i="13"/>
  <c r="R24" i="13"/>
  <c r="O24" i="13"/>
  <c r="N24" i="13"/>
  <c r="M24" i="13"/>
  <c r="L24" i="13"/>
  <c r="K24" i="13"/>
  <c r="AJ22" i="13"/>
  <c r="AH22" i="13"/>
  <c r="AG22" i="13"/>
  <c r="AF22" i="13"/>
  <c r="AE22" i="13"/>
  <c r="AD22" i="13"/>
  <c r="AC22" i="13"/>
  <c r="AB22" i="13"/>
  <c r="AA22" i="13"/>
  <c r="X22" i="13"/>
  <c r="W22" i="13"/>
  <c r="V22" i="13"/>
  <c r="U22" i="13"/>
  <c r="T22" i="13"/>
  <c r="S22" i="13"/>
  <c r="R22" i="13"/>
  <c r="O22" i="13"/>
  <c r="N22" i="13"/>
  <c r="M22" i="13"/>
  <c r="L22" i="13"/>
  <c r="K22" i="13"/>
  <c r="L11" i="13"/>
  <c r="AJ11" i="13"/>
  <c r="AH11" i="13"/>
  <c r="AG11" i="13"/>
  <c r="AF11" i="13"/>
  <c r="AE11" i="13"/>
  <c r="AD11" i="13"/>
  <c r="AC11" i="13"/>
  <c r="AB11" i="13"/>
  <c r="AA11" i="13"/>
  <c r="X11" i="13"/>
  <c r="W11" i="13"/>
  <c r="U11" i="13"/>
  <c r="T11" i="13"/>
  <c r="S11" i="13"/>
  <c r="R11" i="13"/>
  <c r="O11" i="13"/>
  <c r="N11" i="13"/>
  <c r="M11" i="13"/>
  <c r="K11" i="13"/>
  <c r="AI9" i="13"/>
  <c r="C9" i="13"/>
  <c r="Q10" i="14" l="1"/>
  <c r="V10" i="14"/>
  <c r="AA9" i="13"/>
  <c r="Q168" i="13"/>
  <c r="T9" i="13"/>
  <c r="AH9" i="13"/>
  <c r="Q36" i="13"/>
  <c r="V168" i="13"/>
  <c r="L36" i="13"/>
  <c r="L143" i="13"/>
  <c r="Q143" i="13"/>
  <c r="V51" i="13"/>
  <c r="Q11" i="13"/>
  <c r="AB9" i="13"/>
  <c r="Q24" i="13"/>
  <c r="AE9" i="13"/>
  <c r="V143" i="13"/>
  <c r="AC9" i="13"/>
  <c r="W9" i="13"/>
  <c r="Q28" i="13"/>
  <c r="V66" i="13"/>
  <c r="M9" i="13"/>
  <c r="X9" i="13"/>
  <c r="V28" i="13"/>
  <c r="AD9" i="13"/>
  <c r="O9" i="13"/>
  <c r="V11" i="13"/>
  <c r="N9" i="13"/>
  <c r="L109" i="13"/>
  <c r="AF9" i="13"/>
  <c r="R9" i="13"/>
  <c r="AG9" i="13"/>
  <c r="K9" i="13"/>
  <c r="L51" i="13"/>
  <c r="Q22" i="13"/>
  <c r="S9" i="13"/>
  <c r="AJ9" i="13"/>
  <c r="V36" i="13"/>
  <c r="U9" i="13"/>
  <c r="V201" i="11"/>
  <c r="Q201" i="11"/>
  <c r="L201" i="11"/>
  <c r="V200" i="11"/>
  <c r="Q200" i="11"/>
  <c r="L200" i="11"/>
  <c r="V199" i="11"/>
  <c r="Q199" i="11"/>
  <c r="L199" i="11"/>
  <c r="V198" i="11"/>
  <c r="Q198" i="11"/>
  <c r="L198" i="11"/>
  <c r="V197" i="11"/>
  <c r="Q197" i="11"/>
  <c r="L197" i="11"/>
  <c r="V196" i="11"/>
  <c r="Q196" i="11"/>
  <c r="L196" i="11"/>
  <c r="V195" i="11"/>
  <c r="Q195" i="11"/>
  <c r="L195" i="11"/>
  <c r="V194" i="11"/>
  <c r="Q194" i="11"/>
  <c r="L194" i="11"/>
  <c r="V193" i="11"/>
  <c r="Q193" i="11"/>
  <c r="L193" i="11"/>
  <c r="V192" i="11"/>
  <c r="Q192" i="11"/>
  <c r="L192" i="11"/>
  <c r="V191" i="11"/>
  <c r="Q191" i="11"/>
  <c r="L191" i="11"/>
  <c r="V190" i="11"/>
  <c r="Q190" i="11"/>
  <c r="L190" i="11"/>
  <c r="V189" i="11"/>
  <c r="Q189" i="11"/>
  <c r="L189" i="11"/>
  <c r="V188" i="11"/>
  <c r="Q188" i="11"/>
  <c r="L188" i="11"/>
  <c r="V187" i="11"/>
  <c r="Q187" i="11"/>
  <c r="L187" i="11"/>
  <c r="V186" i="11"/>
  <c r="Q186" i="11"/>
  <c r="L186" i="11"/>
  <c r="V185" i="11"/>
  <c r="Q185" i="11"/>
  <c r="L185" i="11"/>
  <c r="V184" i="11"/>
  <c r="Q184" i="11"/>
  <c r="L184" i="11"/>
  <c r="V183" i="11"/>
  <c r="Q183" i="11"/>
  <c r="L183" i="11"/>
  <c r="V182" i="11"/>
  <c r="Q182" i="11"/>
  <c r="L182" i="11"/>
  <c r="V181" i="11"/>
  <c r="Q181" i="11"/>
  <c r="L181" i="11"/>
  <c r="V180" i="11"/>
  <c r="Q180" i="11"/>
  <c r="L180" i="11"/>
  <c r="V179" i="11"/>
  <c r="Q179" i="11"/>
  <c r="L179" i="11"/>
  <c r="V178" i="11"/>
  <c r="Q178" i="11"/>
  <c r="L178" i="11"/>
  <c r="V177" i="11"/>
  <c r="Q177" i="11"/>
  <c r="L177" i="11"/>
  <c r="V176" i="11"/>
  <c r="Q176" i="11"/>
  <c r="L176" i="11"/>
  <c r="V175" i="11"/>
  <c r="Q175" i="11"/>
  <c r="L175" i="11"/>
  <c r="V174" i="11"/>
  <c r="Q174" i="11"/>
  <c r="L174" i="11"/>
  <c r="V173" i="11"/>
  <c r="Q173" i="11"/>
  <c r="L173" i="11"/>
  <c r="V172" i="11"/>
  <c r="Q172" i="11"/>
  <c r="L172" i="11"/>
  <c r="AJ171" i="11"/>
  <c r="AI171" i="11"/>
  <c r="AH171" i="11"/>
  <c r="AF171" i="11"/>
  <c r="AE171" i="11"/>
  <c r="AD171" i="11"/>
  <c r="AB171" i="11"/>
  <c r="AA171" i="11"/>
  <c r="X171" i="11"/>
  <c r="W171" i="11"/>
  <c r="U171" i="11"/>
  <c r="T171" i="11"/>
  <c r="S171" i="11"/>
  <c r="R171" i="11"/>
  <c r="O171" i="11"/>
  <c r="N171" i="11"/>
  <c r="M171" i="11"/>
  <c r="K171" i="11"/>
  <c r="V170" i="11"/>
  <c r="Q170" i="11"/>
  <c r="V169" i="11"/>
  <c r="Q169" i="11"/>
  <c r="L169" i="11"/>
  <c r="V168" i="11"/>
  <c r="Q168" i="11"/>
  <c r="L168" i="11"/>
  <c r="V167" i="11"/>
  <c r="Q167" i="11"/>
  <c r="L167" i="11"/>
  <c r="V166" i="11"/>
  <c r="Q166" i="11"/>
  <c r="L166" i="11"/>
  <c r="V165" i="11"/>
  <c r="Q165" i="11"/>
  <c r="L165" i="11"/>
  <c r="V164" i="11"/>
  <c r="Q164" i="11"/>
  <c r="L164" i="11"/>
  <c r="V163" i="11"/>
  <c r="Q163" i="11"/>
  <c r="L163" i="11"/>
  <c r="V162" i="11"/>
  <c r="Q162" i="11"/>
  <c r="L162" i="11"/>
  <c r="V161" i="11"/>
  <c r="Q161" i="11"/>
  <c r="L161" i="11"/>
  <c r="V160" i="11"/>
  <c r="Q160" i="11"/>
  <c r="L160" i="11"/>
  <c r="V159" i="11"/>
  <c r="Q159" i="11"/>
  <c r="L159" i="11"/>
  <c r="V158" i="11"/>
  <c r="Q158" i="11"/>
  <c r="L158" i="11"/>
  <c r="V157" i="11"/>
  <c r="Q157" i="11"/>
  <c r="L157" i="11"/>
  <c r="V156" i="11"/>
  <c r="Q156" i="11"/>
  <c r="L156" i="11"/>
  <c r="V155" i="11"/>
  <c r="Q155" i="11"/>
  <c r="L155" i="11"/>
  <c r="V154" i="11"/>
  <c r="Q154" i="11"/>
  <c r="L154" i="11"/>
  <c r="V153" i="11"/>
  <c r="Q153" i="11"/>
  <c r="L153" i="11"/>
  <c r="V152" i="11"/>
  <c r="Q152" i="11"/>
  <c r="L152" i="11"/>
  <c r="V151" i="11"/>
  <c r="Q151" i="11"/>
  <c r="L151" i="11"/>
  <c r="V150" i="11"/>
  <c r="Q150" i="11"/>
  <c r="L150" i="11"/>
  <c r="V149" i="11"/>
  <c r="Q149" i="11"/>
  <c r="L149" i="11"/>
  <c r="V148" i="11"/>
  <c r="Q148" i="11"/>
  <c r="L148" i="11"/>
  <c r="V147" i="11"/>
  <c r="Q147" i="11"/>
  <c r="L147" i="11"/>
  <c r="AJ146" i="11"/>
  <c r="AH146" i="11"/>
  <c r="AG146" i="11"/>
  <c r="AF146" i="11"/>
  <c r="AE146" i="11"/>
  <c r="AD146" i="11"/>
  <c r="AC146" i="11"/>
  <c r="AB146" i="11"/>
  <c r="AA146" i="11"/>
  <c r="X146" i="11"/>
  <c r="W146" i="11"/>
  <c r="U146" i="11"/>
  <c r="T146" i="11"/>
  <c r="S146" i="11"/>
  <c r="R146" i="11"/>
  <c r="O146" i="11"/>
  <c r="N146" i="11"/>
  <c r="M146" i="11"/>
  <c r="K146" i="11"/>
  <c r="V145" i="11"/>
  <c r="Q145" i="11"/>
  <c r="L145" i="11"/>
  <c r="V144" i="11"/>
  <c r="Q144" i="11"/>
  <c r="L144" i="11"/>
  <c r="V143" i="11"/>
  <c r="Q143" i="11"/>
  <c r="L143" i="11"/>
  <c r="V142" i="11"/>
  <c r="Q142" i="11"/>
  <c r="L142" i="11"/>
  <c r="V141" i="11"/>
  <c r="Q141" i="11"/>
  <c r="L141" i="11"/>
  <c r="V140" i="11"/>
  <c r="Q140" i="11"/>
  <c r="L140" i="11"/>
  <c r="V139" i="11"/>
  <c r="Q139" i="11"/>
  <c r="L139" i="11"/>
  <c r="V138" i="11"/>
  <c r="Q138" i="11"/>
  <c r="L138" i="11"/>
  <c r="V137" i="11"/>
  <c r="Q137" i="11"/>
  <c r="L137" i="11"/>
  <c r="V136" i="11"/>
  <c r="Q136" i="11"/>
  <c r="L136" i="11"/>
  <c r="V135" i="11"/>
  <c r="Q135" i="11"/>
  <c r="L135" i="11"/>
  <c r="V134" i="11"/>
  <c r="Q134" i="11"/>
  <c r="L134" i="11"/>
  <c r="V133" i="11"/>
  <c r="Q133" i="11"/>
  <c r="L133" i="11"/>
  <c r="V132" i="11"/>
  <c r="Q132" i="11"/>
  <c r="L132" i="11"/>
  <c r="V131" i="11"/>
  <c r="Q131" i="11"/>
  <c r="L131" i="11"/>
  <c r="V130" i="11"/>
  <c r="Q130" i="11"/>
  <c r="L130" i="11"/>
  <c r="V129" i="11"/>
  <c r="Q129" i="11"/>
  <c r="L129" i="11"/>
  <c r="V128" i="11"/>
  <c r="Q128" i="11"/>
  <c r="L128" i="11"/>
  <c r="V127" i="11"/>
  <c r="Q127" i="11"/>
  <c r="L127" i="11"/>
  <c r="V126" i="11"/>
  <c r="Q126" i="11"/>
  <c r="L126" i="11"/>
  <c r="V125" i="11"/>
  <c r="Q125" i="11"/>
  <c r="L125" i="11"/>
  <c r="V124" i="11"/>
  <c r="Q124" i="11"/>
  <c r="L124" i="11"/>
  <c r="V123" i="11"/>
  <c r="Q123" i="11"/>
  <c r="L123" i="11"/>
  <c r="V122" i="11"/>
  <c r="Q122" i="11"/>
  <c r="L122" i="11"/>
  <c r="V121" i="11"/>
  <c r="Q121" i="11"/>
  <c r="L121" i="11"/>
  <c r="V120" i="11"/>
  <c r="Q120" i="11"/>
  <c r="L120" i="11"/>
  <c r="V119" i="11"/>
  <c r="Q119" i="11"/>
  <c r="L119" i="11"/>
  <c r="V118" i="11"/>
  <c r="Q118" i="11"/>
  <c r="L118" i="11"/>
  <c r="V117" i="11"/>
  <c r="Q117" i="11"/>
  <c r="L117" i="11"/>
  <c r="V116" i="11"/>
  <c r="Q116" i="11"/>
  <c r="L116" i="11"/>
  <c r="V115" i="11"/>
  <c r="Q115" i="11"/>
  <c r="L115" i="11"/>
  <c r="V114" i="11"/>
  <c r="Q114" i="11"/>
  <c r="L114" i="11"/>
  <c r="V113" i="11"/>
  <c r="Q113" i="11"/>
  <c r="L113" i="11"/>
  <c r="AJ112" i="11"/>
  <c r="AH112" i="11"/>
  <c r="AG112" i="11"/>
  <c r="AF112" i="11"/>
  <c r="AE112" i="11"/>
  <c r="AD112" i="11"/>
  <c r="AC112" i="11"/>
  <c r="AB112" i="11"/>
  <c r="AA112" i="11"/>
  <c r="X112" i="11"/>
  <c r="W112" i="11"/>
  <c r="U112" i="11"/>
  <c r="T112" i="11"/>
  <c r="S112" i="11"/>
  <c r="R112" i="11"/>
  <c r="O112" i="11"/>
  <c r="N112" i="11"/>
  <c r="M112" i="11"/>
  <c r="K112" i="11"/>
  <c r="V111" i="11"/>
  <c r="Q111" i="11"/>
  <c r="L111" i="11"/>
  <c r="V110" i="11"/>
  <c r="Q110" i="11"/>
  <c r="L110" i="11"/>
  <c r="V109" i="11"/>
  <c r="Q109" i="11"/>
  <c r="L109" i="11"/>
  <c r="V108" i="11"/>
  <c r="Q108" i="11"/>
  <c r="L108" i="11"/>
  <c r="V107" i="11"/>
  <c r="Q107" i="11"/>
  <c r="L107" i="11"/>
  <c r="V106" i="11"/>
  <c r="Q106" i="11"/>
  <c r="L106" i="11"/>
  <c r="V105" i="11"/>
  <c r="Q105" i="11"/>
  <c r="L105" i="11"/>
  <c r="V104" i="11"/>
  <c r="Q104" i="11"/>
  <c r="L104" i="11"/>
  <c r="V103" i="11"/>
  <c r="Q103" i="11"/>
  <c r="L103" i="11"/>
  <c r="V102" i="11"/>
  <c r="Q102" i="11"/>
  <c r="L102" i="11"/>
  <c r="V101" i="11"/>
  <c r="Q101" i="11"/>
  <c r="L101" i="11"/>
  <c r="V100" i="11"/>
  <c r="Q100" i="11"/>
  <c r="L100" i="11"/>
  <c r="V99" i="11"/>
  <c r="Q99" i="11"/>
  <c r="L99" i="11"/>
  <c r="V98" i="11"/>
  <c r="Q98" i="11"/>
  <c r="L98" i="11"/>
  <c r="V97" i="11"/>
  <c r="Q97" i="11"/>
  <c r="L97" i="11"/>
  <c r="V96" i="11"/>
  <c r="Q96" i="11"/>
  <c r="L96" i="11"/>
  <c r="V95" i="11"/>
  <c r="Q95" i="11"/>
  <c r="L95" i="11"/>
  <c r="V94" i="11"/>
  <c r="Q94" i="11"/>
  <c r="L94" i="11"/>
  <c r="V93" i="11"/>
  <c r="Q93" i="11"/>
  <c r="L93" i="11"/>
  <c r="V92" i="11"/>
  <c r="Q92" i="11"/>
  <c r="L92" i="11"/>
  <c r="V91" i="11"/>
  <c r="Q91" i="11"/>
  <c r="L91" i="11"/>
  <c r="V90" i="11"/>
  <c r="Q90" i="11"/>
  <c r="L90" i="11"/>
  <c r="V89" i="11"/>
  <c r="Q89" i="11"/>
  <c r="L89" i="11"/>
  <c r="V88" i="11"/>
  <c r="Q88" i="11"/>
  <c r="L88" i="11"/>
  <c r="V87" i="11"/>
  <c r="Q87" i="11"/>
  <c r="L87" i="11"/>
  <c r="V86" i="11"/>
  <c r="Q86" i="11"/>
  <c r="L86" i="11"/>
  <c r="V85" i="11"/>
  <c r="Q85" i="11"/>
  <c r="L85" i="11"/>
  <c r="V84" i="11"/>
  <c r="Q84" i="11"/>
  <c r="L84" i="11"/>
  <c r="V83" i="11"/>
  <c r="Q83" i="11"/>
  <c r="L83" i="11"/>
  <c r="V82" i="11"/>
  <c r="Q82" i="11"/>
  <c r="L82" i="11"/>
  <c r="V81" i="11"/>
  <c r="Q81" i="11"/>
  <c r="L81" i="11"/>
  <c r="V80" i="11"/>
  <c r="Q80" i="11"/>
  <c r="L80" i="11"/>
  <c r="V79" i="11"/>
  <c r="Q79" i="11"/>
  <c r="L79" i="11"/>
  <c r="V78" i="11"/>
  <c r="Q78" i="11"/>
  <c r="L78" i="11"/>
  <c r="V77" i="11"/>
  <c r="Q77" i="11"/>
  <c r="L77" i="11"/>
  <c r="V76" i="11"/>
  <c r="Q76" i="11"/>
  <c r="L76" i="11"/>
  <c r="V75" i="11"/>
  <c r="Q75" i="11"/>
  <c r="L75" i="11"/>
  <c r="V74" i="11"/>
  <c r="Q74" i="11"/>
  <c r="L74" i="11"/>
  <c r="V73" i="11"/>
  <c r="Q73" i="11"/>
  <c r="L73" i="11"/>
  <c r="V72" i="11"/>
  <c r="Q72" i="11"/>
  <c r="L72" i="11"/>
  <c r="V71" i="11"/>
  <c r="Q71" i="11"/>
  <c r="L71" i="11"/>
  <c r="V70" i="11"/>
  <c r="Q70" i="11"/>
  <c r="L70" i="11"/>
  <c r="AJ69" i="11"/>
  <c r="AH69" i="11"/>
  <c r="AG69" i="11"/>
  <c r="AF69" i="11"/>
  <c r="AE69" i="11"/>
  <c r="AD69" i="11"/>
  <c r="AC69" i="11"/>
  <c r="AB69" i="11"/>
  <c r="AA69" i="11"/>
  <c r="X69" i="11"/>
  <c r="W69" i="11"/>
  <c r="U69" i="11"/>
  <c r="T69" i="11"/>
  <c r="S69" i="11"/>
  <c r="R69" i="11"/>
  <c r="O69" i="11"/>
  <c r="N69" i="11"/>
  <c r="M69" i="11"/>
  <c r="K69" i="11"/>
  <c r="V68" i="11"/>
  <c r="Q68" i="11"/>
  <c r="L68" i="11"/>
  <c r="V67" i="11"/>
  <c r="Q67" i="11"/>
  <c r="L67" i="11"/>
  <c r="V66" i="11"/>
  <c r="Q66" i="11"/>
  <c r="L66" i="11"/>
  <c r="V65" i="11"/>
  <c r="Q65" i="11"/>
  <c r="L65" i="11"/>
  <c r="V64" i="11"/>
  <c r="Q64" i="11"/>
  <c r="L64" i="11"/>
  <c r="V63" i="11"/>
  <c r="Q63" i="11"/>
  <c r="L63" i="11"/>
  <c r="V62" i="11"/>
  <c r="Q62" i="11"/>
  <c r="L62" i="11"/>
  <c r="V61" i="11"/>
  <c r="Q61" i="11"/>
  <c r="L61" i="11"/>
  <c r="V60" i="11"/>
  <c r="Q60" i="11"/>
  <c r="L60" i="11"/>
  <c r="V59" i="11"/>
  <c r="Q59" i="11"/>
  <c r="L59" i="11"/>
  <c r="V58" i="11"/>
  <c r="Q58" i="11"/>
  <c r="L58" i="11"/>
  <c r="V57" i="11"/>
  <c r="Q57" i="11"/>
  <c r="L57" i="11"/>
  <c r="V56" i="11"/>
  <c r="Q56" i="11"/>
  <c r="L56" i="11"/>
  <c r="V55" i="11"/>
  <c r="Q55" i="11"/>
  <c r="L55" i="11"/>
  <c r="AJ54" i="11"/>
  <c r="AH54" i="11"/>
  <c r="AG54" i="11"/>
  <c r="AF54" i="11"/>
  <c r="AE54" i="11"/>
  <c r="AD54" i="11"/>
  <c r="AC54" i="11"/>
  <c r="AB54" i="11"/>
  <c r="AA54" i="11"/>
  <c r="X54" i="11"/>
  <c r="W54" i="11"/>
  <c r="U54" i="11"/>
  <c r="T54" i="11"/>
  <c r="S54" i="11"/>
  <c r="R54" i="11"/>
  <c r="O54" i="11"/>
  <c r="N54" i="11"/>
  <c r="M54" i="11"/>
  <c r="K54" i="11"/>
  <c r="V53" i="11"/>
  <c r="Q53" i="11"/>
  <c r="L53" i="11"/>
  <c r="V52" i="11"/>
  <c r="Q52" i="11"/>
  <c r="L52" i="11"/>
  <c r="V51" i="11"/>
  <c r="Q51" i="11"/>
  <c r="L51" i="11"/>
  <c r="V50" i="11"/>
  <c r="Q50" i="11"/>
  <c r="L50" i="11"/>
  <c r="V49" i="11"/>
  <c r="Q49" i="11"/>
  <c r="L49" i="11"/>
  <c r="V48" i="11"/>
  <c r="Q48" i="11"/>
  <c r="L48" i="11"/>
  <c r="V47" i="11"/>
  <c r="Q47" i="11"/>
  <c r="L47" i="11"/>
  <c r="V46" i="11"/>
  <c r="Q46" i="11"/>
  <c r="L46" i="11"/>
  <c r="V45" i="11"/>
  <c r="Q45" i="11"/>
  <c r="L45" i="11"/>
  <c r="V44" i="11"/>
  <c r="Q44" i="11"/>
  <c r="L44" i="11"/>
  <c r="V43" i="11"/>
  <c r="Q43" i="11"/>
  <c r="L43" i="11"/>
  <c r="V42" i="11"/>
  <c r="Q42" i="11"/>
  <c r="L42" i="11"/>
  <c r="V41" i="11"/>
  <c r="V38" i="11" s="1"/>
  <c r="Q41" i="11"/>
  <c r="L41" i="11"/>
  <c r="V40" i="11"/>
  <c r="Q40" i="11"/>
  <c r="L40" i="11"/>
  <c r="V39" i="11"/>
  <c r="Q39" i="11"/>
  <c r="L39" i="11"/>
  <c r="AJ38" i="11"/>
  <c r="AH38" i="11"/>
  <c r="AG38" i="11"/>
  <c r="AF38" i="11"/>
  <c r="AE38" i="11"/>
  <c r="AD38" i="11"/>
  <c r="AC38" i="11"/>
  <c r="AB38" i="11"/>
  <c r="AA38" i="11"/>
  <c r="X38" i="11"/>
  <c r="W38" i="11"/>
  <c r="U38" i="11"/>
  <c r="T38" i="11"/>
  <c r="S38" i="11"/>
  <c r="R38" i="11"/>
  <c r="O38" i="11"/>
  <c r="N38" i="11"/>
  <c r="M38" i="11"/>
  <c r="K38" i="11"/>
  <c r="V37" i="11"/>
  <c r="Q37" i="11"/>
  <c r="L37" i="11"/>
  <c r="V36" i="11"/>
  <c r="Q36" i="11"/>
  <c r="L36" i="11"/>
  <c r="V35" i="11"/>
  <c r="Q35" i="11"/>
  <c r="L35" i="11"/>
  <c r="V34" i="11"/>
  <c r="Q34" i="11"/>
  <c r="L34" i="11"/>
  <c r="V33" i="11"/>
  <c r="Q33" i="11"/>
  <c r="L33" i="11"/>
  <c r="V32" i="11"/>
  <c r="Q32" i="11"/>
  <c r="L32" i="11"/>
  <c r="V31" i="11"/>
  <c r="Q31" i="11"/>
  <c r="L31" i="11"/>
  <c r="L30" i="11" s="1"/>
  <c r="AJ30" i="11"/>
  <c r="AH30" i="11"/>
  <c r="AG30" i="11"/>
  <c r="AF30" i="11"/>
  <c r="AE30" i="11"/>
  <c r="AD30" i="11"/>
  <c r="AC30" i="11"/>
  <c r="AB30" i="11"/>
  <c r="AA30" i="11"/>
  <c r="X30" i="11"/>
  <c r="W30" i="11"/>
  <c r="U30" i="11"/>
  <c r="T30" i="11"/>
  <c r="S30" i="11"/>
  <c r="R30" i="11"/>
  <c r="O30" i="11"/>
  <c r="N30" i="11"/>
  <c r="M30" i="11"/>
  <c r="K30" i="11"/>
  <c r="V29" i="11"/>
  <c r="Q29" i="11"/>
  <c r="L29" i="11"/>
  <c r="V28" i="11"/>
  <c r="Q28" i="11"/>
  <c r="L28" i="11"/>
  <c r="V27" i="11"/>
  <c r="Q27" i="11"/>
  <c r="L27" i="11"/>
  <c r="AJ26" i="11"/>
  <c r="AH26" i="11"/>
  <c r="AG26" i="11"/>
  <c r="AF26" i="11"/>
  <c r="AE26" i="11"/>
  <c r="AD26" i="11"/>
  <c r="AC26" i="11"/>
  <c r="AB26" i="11"/>
  <c r="AA26" i="11"/>
  <c r="X26" i="11"/>
  <c r="W26" i="11"/>
  <c r="U26" i="11"/>
  <c r="T26" i="11"/>
  <c r="S26" i="11"/>
  <c r="R26" i="11"/>
  <c r="O26" i="11"/>
  <c r="N26" i="11"/>
  <c r="M26" i="11"/>
  <c r="K26" i="11"/>
  <c r="V25" i="11"/>
  <c r="V24" i="11" s="1"/>
  <c r="Q25" i="11"/>
  <c r="AJ24" i="11"/>
  <c r="AH24" i="11"/>
  <c r="AG24" i="11"/>
  <c r="AF24" i="11"/>
  <c r="AE24" i="11"/>
  <c r="AD24" i="11"/>
  <c r="AC24" i="11"/>
  <c r="AB24" i="11"/>
  <c r="AA24" i="11"/>
  <c r="X24" i="11"/>
  <c r="W24" i="11"/>
  <c r="U24" i="11"/>
  <c r="T24" i="11"/>
  <c r="S24" i="11"/>
  <c r="R24" i="11"/>
  <c r="O24" i="11"/>
  <c r="N24" i="11"/>
  <c r="M24" i="11"/>
  <c r="L24" i="11"/>
  <c r="K24" i="11"/>
  <c r="V23" i="11"/>
  <c r="Q23" i="11"/>
  <c r="L23" i="11"/>
  <c r="V22" i="11"/>
  <c r="Q22" i="11"/>
  <c r="L22" i="11"/>
  <c r="V21" i="11"/>
  <c r="Q21" i="11"/>
  <c r="L21" i="11"/>
  <c r="V20" i="11"/>
  <c r="Q20" i="11"/>
  <c r="L20" i="11"/>
  <c r="V19" i="11"/>
  <c r="Q19" i="11"/>
  <c r="L19" i="11"/>
  <c r="V18" i="11"/>
  <c r="Q18" i="11"/>
  <c r="L18" i="11"/>
  <c r="V17" i="11"/>
  <c r="Q17" i="11"/>
  <c r="L17" i="11"/>
  <c r="V16" i="11"/>
  <c r="Q16" i="11"/>
  <c r="L16" i="11"/>
  <c r="V15" i="11"/>
  <c r="Q15" i="11"/>
  <c r="L15" i="11"/>
  <c r="V14" i="11"/>
  <c r="Q14" i="11"/>
  <c r="L14" i="11"/>
  <c r="V13" i="11"/>
  <c r="Q13" i="11"/>
  <c r="L13" i="11"/>
  <c r="AJ12" i="11"/>
  <c r="AH12" i="11"/>
  <c r="AG12" i="11"/>
  <c r="AF12" i="11"/>
  <c r="AE12" i="11"/>
  <c r="AD12" i="11"/>
  <c r="AC12" i="11"/>
  <c r="AB12" i="11"/>
  <c r="AA12" i="11"/>
  <c r="X12" i="11"/>
  <c r="W12" i="11"/>
  <c r="U12" i="11"/>
  <c r="T12" i="11"/>
  <c r="S12" i="11"/>
  <c r="R12" i="11"/>
  <c r="O12" i="11"/>
  <c r="N12" i="11"/>
  <c r="M12" i="11"/>
  <c r="K12" i="11"/>
  <c r="AI10" i="11"/>
  <c r="C10" i="11"/>
  <c r="V146" i="11" l="1"/>
  <c r="Q171" i="11"/>
  <c r="L54" i="11"/>
  <c r="Q26" i="11"/>
  <c r="Q54" i="11"/>
  <c r="AG10" i="11"/>
  <c r="Q12" i="11"/>
  <c r="L26" i="11"/>
  <c r="L112" i="11"/>
  <c r="AC10" i="11"/>
  <c r="Q112" i="11"/>
  <c r="K10" i="11"/>
  <c r="AH10" i="11"/>
  <c r="L146" i="11"/>
  <c r="Q24" i="11"/>
  <c r="S10" i="11"/>
  <c r="V30" i="11"/>
  <c r="M10" i="11"/>
  <c r="L69" i="11"/>
  <c r="V112" i="11"/>
  <c r="V12" i="11"/>
  <c r="T10" i="11"/>
  <c r="X10" i="11"/>
  <c r="AB10" i="11"/>
  <c r="AA10" i="11"/>
  <c r="Q146" i="11"/>
  <c r="V171" i="11"/>
  <c r="R10" i="11"/>
  <c r="N10" i="11"/>
  <c r="L12" i="11"/>
  <c r="AE10" i="11"/>
  <c r="Q69" i="11"/>
  <c r="AJ10" i="11"/>
  <c r="AD10" i="11"/>
  <c r="L38" i="11"/>
  <c r="L10" i="11" s="1"/>
  <c r="U10" i="11"/>
  <c r="O10" i="11"/>
  <c r="W10" i="11"/>
  <c r="Q30" i="11"/>
  <c r="V54" i="11"/>
  <c r="AF10" i="11"/>
  <c r="V26" i="11"/>
  <c r="Q38" i="11"/>
  <c r="V69" i="11"/>
  <c r="L171" i="11"/>
  <c r="V9" i="13"/>
  <c r="Q9" i="13"/>
  <c r="L9" i="13"/>
  <c r="Q10" i="11" l="1"/>
  <c r="V10" i="11"/>
  <c r="V201" i="12"/>
  <c r="Q201" i="12"/>
  <c r="L201" i="12"/>
  <c r="V200" i="12"/>
  <c r="Q200" i="12"/>
  <c r="L200" i="12"/>
  <c r="V199" i="12"/>
  <c r="Q199" i="12"/>
  <c r="L199" i="12"/>
  <c r="V198" i="12"/>
  <c r="Q198" i="12"/>
  <c r="L198" i="12"/>
  <c r="V197" i="12"/>
  <c r="Q197" i="12"/>
  <c r="L197" i="12"/>
  <c r="V196" i="12"/>
  <c r="Q196" i="12"/>
  <c r="L196" i="12"/>
  <c r="V195" i="12"/>
  <c r="Q195" i="12"/>
  <c r="L195" i="12"/>
  <c r="V194" i="12"/>
  <c r="Q194" i="12"/>
  <c r="L194" i="12"/>
  <c r="V193" i="12"/>
  <c r="Q193" i="12"/>
  <c r="L193" i="12"/>
  <c r="V192" i="12"/>
  <c r="Q192" i="12"/>
  <c r="L192" i="12"/>
  <c r="V191" i="12"/>
  <c r="Q191" i="12"/>
  <c r="L191" i="12"/>
  <c r="V190" i="12"/>
  <c r="Q190" i="12"/>
  <c r="L190" i="12"/>
  <c r="V189" i="12"/>
  <c r="Q189" i="12"/>
  <c r="L189" i="12"/>
  <c r="V188" i="12"/>
  <c r="Q188" i="12"/>
  <c r="L188" i="12"/>
  <c r="V187" i="12"/>
  <c r="Q187" i="12"/>
  <c r="L187" i="12"/>
  <c r="V186" i="12"/>
  <c r="Q186" i="12"/>
  <c r="L186" i="12"/>
  <c r="V185" i="12"/>
  <c r="Q185" i="12"/>
  <c r="L185" i="12"/>
  <c r="V184" i="12"/>
  <c r="Q184" i="12"/>
  <c r="L184" i="12"/>
  <c r="V183" i="12"/>
  <c r="Q183" i="12"/>
  <c r="L183" i="12"/>
  <c r="V182" i="12"/>
  <c r="Q182" i="12"/>
  <c r="L182" i="12"/>
  <c r="V181" i="12"/>
  <c r="Q181" i="12"/>
  <c r="L181" i="12"/>
  <c r="V180" i="12"/>
  <c r="Q180" i="12"/>
  <c r="L180" i="12"/>
  <c r="V179" i="12"/>
  <c r="Q179" i="12"/>
  <c r="L179" i="12"/>
  <c r="V178" i="12"/>
  <c r="Q178" i="12"/>
  <c r="L178" i="12"/>
  <c r="V177" i="12"/>
  <c r="Q177" i="12"/>
  <c r="L177" i="12"/>
  <c r="V176" i="12"/>
  <c r="Q176" i="12"/>
  <c r="L176" i="12"/>
  <c r="V175" i="12"/>
  <c r="Q175" i="12"/>
  <c r="L175" i="12"/>
  <c r="V174" i="12"/>
  <c r="Q174" i="12"/>
  <c r="L174" i="12"/>
  <c r="V173" i="12"/>
  <c r="Q173" i="12"/>
  <c r="L173" i="12"/>
  <c r="V172" i="12"/>
  <c r="Q172" i="12"/>
  <c r="L172" i="12"/>
  <c r="AJ171" i="12"/>
  <c r="AI171" i="12"/>
  <c r="AI10" i="12" s="1"/>
  <c r="AH171" i="12"/>
  <c r="AF171" i="12"/>
  <c r="AE171" i="12"/>
  <c r="AD171" i="12"/>
  <c r="AB171" i="12"/>
  <c r="AA171" i="12"/>
  <c r="X171" i="12"/>
  <c r="W171" i="12"/>
  <c r="U171" i="12"/>
  <c r="T171" i="12"/>
  <c r="S171" i="12"/>
  <c r="R171" i="12"/>
  <c r="Q171" i="12" s="1"/>
  <c r="O171" i="12"/>
  <c r="N171" i="12"/>
  <c r="M171" i="12"/>
  <c r="K171" i="12"/>
  <c r="V170" i="12"/>
  <c r="Q170" i="12"/>
  <c r="V169" i="12"/>
  <c r="Q169" i="12"/>
  <c r="L169" i="12"/>
  <c r="V168" i="12"/>
  <c r="Q168" i="12"/>
  <c r="L168" i="12"/>
  <c r="V167" i="12"/>
  <c r="Q167" i="12"/>
  <c r="L167" i="12"/>
  <c r="V166" i="12"/>
  <c r="Q166" i="12"/>
  <c r="L166" i="12"/>
  <c r="V165" i="12"/>
  <c r="Q165" i="12"/>
  <c r="L165" i="12"/>
  <c r="V164" i="12"/>
  <c r="Q164" i="12"/>
  <c r="L164" i="12"/>
  <c r="V163" i="12"/>
  <c r="Q163" i="12"/>
  <c r="L163" i="12"/>
  <c r="V162" i="12"/>
  <c r="Q162" i="12"/>
  <c r="L162" i="12"/>
  <c r="V161" i="12"/>
  <c r="Q161" i="12"/>
  <c r="L161" i="12"/>
  <c r="V160" i="12"/>
  <c r="Q160" i="12"/>
  <c r="L160" i="12"/>
  <c r="V159" i="12"/>
  <c r="Q159" i="12"/>
  <c r="L159" i="12"/>
  <c r="V158" i="12"/>
  <c r="Q158" i="12"/>
  <c r="L158" i="12"/>
  <c r="V157" i="12"/>
  <c r="Q157" i="12"/>
  <c r="L157" i="12"/>
  <c r="V156" i="12"/>
  <c r="Q156" i="12"/>
  <c r="L156" i="12"/>
  <c r="V155" i="12"/>
  <c r="Q155" i="12"/>
  <c r="L155" i="12"/>
  <c r="V154" i="12"/>
  <c r="Q154" i="12"/>
  <c r="L154" i="12"/>
  <c r="V153" i="12"/>
  <c r="Q153" i="12"/>
  <c r="L153" i="12"/>
  <c r="V152" i="12"/>
  <c r="Q152" i="12"/>
  <c r="L152" i="12"/>
  <c r="V151" i="12"/>
  <c r="Q151" i="12"/>
  <c r="L151" i="12"/>
  <c r="V150" i="12"/>
  <c r="Q150" i="12"/>
  <c r="L150" i="12"/>
  <c r="V149" i="12"/>
  <c r="Q149" i="12"/>
  <c r="L149" i="12"/>
  <c r="V148" i="12"/>
  <c r="Q148" i="12"/>
  <c r="L148" i="12"/>
  <c r="V147" i="12"/>
  <c r="Q147" i="12"/>
  <c r="L147" i="12"/>
  <c r="AJ146" i="12"/>
  <c r="AH146" i="12"/>
  <c r="AG146" i="12"/>
  <c r="AF146" i="12"/>
  <c r="AE146" i="12"/>
  <c r="AD146" i="12"/>
  <c r="AC146" i="12"/>
  <c r="AB146" i="12"/>
  <c r="AA146" i="12"/>
  <c r="X146" i="12"/>
  <c r="W146" i="12"/>
  <c r="U146" i="12"/>
  <c r="T146" i="12"/>
  <c r="S146" i="12"/>
  <c r="R146" i="12"/>
  <c r="O146" i="12"/>
  <c r="N146" i="12"/>
  <c r="M146" i="12"/>
  <c r="K146" i="12"/>
  <c r="V145" i="12"/>
  <c r="Q145" i="12"/>
  <c r="L145" i="12"/>
  <c r="V144" i="12"/>
  <c r="Q144" i="12"/>
  <c r="L144" i="12"/>
  <c r="V143" i="12"/>
  <c r="Q143" i="12"/>
  <c r="L143" i="12"/>
  <c r="V142" i="12"/>
  <c r="Q142" i="12"/>
  <c r="L142" i="12"/>
  <c r="V141" i="12"/>
  <c r="Q141" i="12"/>
  <c r="L141" i="12"/>
  <c r="V140" i="12"/>
  <c r="Q140" i="12"/>
  <c r="L140" i="12"/>
  <c r="V139" i="12"/>
  <c r="Q139" i="12"/>
  <c r="L139" i="12"/>
  <c r="V138" i="12"/>
  <c r="Q138" i="12"/>
  <c r="L138" i="12"/>
  <c r="V137" i="12"/>
  <c r="Q137" i="12"/>
  <c r="L137" i="12"/>
  <c r="V136" i="12"/>
  <c r="Q136" i="12"/>
  <c r="L136" i="12"/>
  <c r="V135" i="12"/>
  <c r="Q135" i="12"/>
  <c r="L135" i="12"/>
  <c r="V134" i="12"/>
  <c r="Q134" i="12"/>
  <c r="L134" i="12"/>
  <c r="V133" i="12"/>
  <c r="Q133" i="12"/>
  <c r="L133" i="12"/>
  <c r="V132" i="12"/>
  <c r="Q132" i="12"/>
  <c r="L132" i="12"/>
  <c r="V131" i="12"/>
  <c r="Q131" i="12"/>
  <c r="L131" i="12"/>
  <c r="V130" i="12"/>
  <c r="Q130" i="12"/>
  <c r="L130" i="12"/>
  <c r="V129" i="12"/>
  <c r="Q129" i="12"/>
  <c r="L129" i="12"/>
  <c r="V128" i="12"/>
  <c r="Q128" i="12"/>
  <c r="L128" i="12"/>
  <c r="V127" i="12"/>
  <c r="Q127" i="12"/>
  <c r="L127" i="12"/>
  <c r="V126" i="12"/>
  <c r="Q126" i="12"/>
  <c r="L126" i="12"/>
  <c r="V125" i="12"/>
  <c r="Q125" i="12"/>
  <c r="L125" i="12"/>
  <c r="V124" i="12"/>
  <c r="Q124" i="12"/>
  <c r="L124" i="12"/>
  <c r="V123" i="12"/>
  <c r="Q123" i="12"/>
  <c r="L123" i="12"/>
  <c r="V122" i="12"/>
  <c r="Q122" i="12"/>
  <c r="L122" i="12"/>
  <c r="V121" i="12"/>
  <c r="Q121" i="12"/>
  <c r="L121" i="12"/>
  <c r="V120" i="12"/>
  <c r="Q120" i="12"/>
  <c r="L120" i="12"/>
  <c r="V119" i="12"/>
  <c r="Q119" i="12"/>
  <c r="L119" i="12"/>
  <c r="V118" i="12"/>
  <c r="Q118" i="12"/>
  <c r="L118" i="12"/>
  <c r="V117" i="12"/>
  <c r="Q117" i="12"/>
  <c r="L117" i="12"/>
  <c r="V116" i="12"/>
  <c r="Q116" i="12"/>
  <c r="L116" i="12"/>
  <c r="V115" i="12"/>
  <c r="Q115" i="12"/>
  <c r="L115" i="12"/>
  <c r="V114" i="12"/>
  <c r="Q114" i="12"/>
  <c r="L114" i="12"/>
  <c r="V113" i="12"/>
  <c r="Q113" i="12"/>
  <c r="L113" i="12"/>
  <c r="AJ112" i="12"/>
  <c r="AH112" i="12"/>
  <c r="AG112" i="12"/>
  <c r="AF112" i="12"/>
  <c r="AE112" i="12"/>
  <c r="AD112" i="12"/>
  <c r="AC112" i="12"/>
  <c r="AB112" i="12"/>
  <c r="AA112" i="12"/>
  <c r="X112" i="12"/>
  <c r="W112" i="12"/>
  <c r="U112" i="12"/>
  <c r="T112" i="12"/>
  <c r="S112" i="12"/>
  <c r="R112" i="12"/>
  <c r="O112" i="12"/>
  <c r="N112" i="12"/>
  <c r="M112" i="12"/>
  <c r="K112" i="12"/>
  <c r="V111" i="12"/>
  <c r="Q111" i="12"/>
  <c r="L111" i="12"/>
  <c r="V110" i="12"/>
  <c r="Q110" i="12"/>
  <c r="L110" i="12"/>
  <c r="V109" i="12"/>
  <c r="Q109" i="12"/>
  <c r="L109" i="12"/>
  <c r="V108" i="12"/>
  <c r="Q108" i="12"/>
  <c r="L108" i="12"/>
  <c r="V107" i="12"/>
  <c r="Q107" i="12"/>
  <c r="L107" i="12"/>
  <c r="V106" i="12"/>
  <c r="Q106" i="12"/>
  <c r="L106" i="12"/>
  <c r="V105" i="12"/>
  <c r="Q105" i="12"/>
  <c r="L105" i="12"/>
  <c r="V104" i="12"/>
  <c r="Q104" i="12"/>
  <c r="L104" i="12"/>
  <c r="V103" i="12"/>
  <c r="Q103" i="12"/>
  <c r="L103" i="12"/>
  <c r="V102" i="12"/>
  <c r="Q102" i="12"/>
  <c r="L102" i="12"/>
  <c r="V101" i="12"/>
  <c r="Q101" i="12"/>
  <c r="L101" i="12"/>
  <c r="V100" i="12"/>
  <c r="Q100" i="12"/>
  <c r="L100" i="12"/>
  <c r="V99" i="12"/>
  <c r="Q99" i="12"/>
  <c r="L99" i="12"/>
  <c r="V98" i="12"/>
  <c r="Q98" i="12"/>
  <c r="L98" i="12"/>
  <c r="V97" i="12"/>
  <c r="Q97" i="12"/>
  <c r="L97" i="12"/>
  <c r="V96" i="12"/>
  <c r="Q96" i="12"/>
  <c r="L96" i="12"/>
  <c r="V95" i="12"/>
  <c r="Q95" i="12"/>
  <c r="L95" i="12"/>
  <c r="V94" i="12"/>
  <c r="Q94" i="12"/>
  <c r="L94" i="12"/>
  <c r="V93" i="12"/>
  <c r="Q93" i="12"/>
  <c r="L93" i="12"/>
  <c r="V92" i="12"/>
  <c r="Q92" i="12"/>
  <c r="L92" i="12"/>
  <c r="V91" i="12"/>
  <c r="Q91" i="12"/>
  <c r="L91" i="12"/>
  <c r="V90" i="12"/>
  <c r="Q90" i="12"/>
  <c r="L90" i="12"/>
  <c r="V89" i="12"/>
  <c r="Q89" i="12"/>
  <c r="L89" i="12"/>
  <c r="V88" i="12"/>
  <c r="Q88" i="12"/>
  <c r="L88" i="12"/>
  <c r="V87" i="12"/>
  <c r="Q87" i="12"/>
  <c r="L87" i="12"/>
  <c r="V86" i="12"/>
  <c r="Q86" i="12"/>
  <c r="L86" i="12"/>
  <c r="V85" i="12"/>
  <c r="Q85" i="12"/>
  <c r="L85" i="12"/>
  <c r="V84" i="12"/>
  <c r="Q84" i="12"/>
  <c r="L84" i="12"/>
  <c r="V83" i="12"/>
  <c r="Q83" i="12"/>
  <c r="L83" i="12"/>
  <c r="V82" i="12"/>
  <c r="Q82" i="12"/>
  <c r="L82" i="12"/>
  <c r="V81" i="12"/>
  <c r="Q81" i="12"/>
  <c r="L81" i="12"/>
  <c r="V80" i="12"/>
  <c r="Q80" i="12"/>
  <c r="L80" i="12"/>
  <c r="V79" i="12"/>
  <c r="Q79" i="12"/>
  <c r="L79" i="12"/>
  <c r="V78" i="12"/>
  <c r="Q78" i="12"/>
  <c r="L78" i="12"/>
  <c r="V77" i="12"/>
  <c r="Q77" i="12"/>
  <c r="L77" i="12"/>
  <c r="V76" i="12"/>
  <c r="Q76" i="12"/>
  <c r="L76" i="12"/>
  <c r="V75" i="12"/>
  <c r="Q75" i="12"/>
  <c r="L75" i="12"/>
  <c r="V74" i="12"/>
  <c r="Q74" i="12"/>
  <c r="L74" i="12"/>
  <c r="V73" i="12"/>
  <c r="Q73" i="12"/>
  <c r="L73" i="12"/>
  <c r="V72" i="12"/>
  <c r="Q72" i="12"/>
  <c r="L72" i="12"/>
  <c r="V71" i="12"/>
  <c r="Q71" i="12"/>
  <c r="L71" i="12"/>
  <c r="V70" i="12"/>
  <c r="Q70" i="12"/>
  <c r="L70" i="12"/>
  <c r="L69" i="12" s="1"/>
  <c r="AJ69" i="12"/>
  <c r="AH69" i="12"/>
  <c r="AG69" i="12"/>
  <c r="AF69" i="12"/>
  <c r="AE69" i="12"/>
  <c r="AD69" i="12"/>
  <c r="AC69" i="12"/>
  <c r="AB69" i="12"/>
  <c r="AA69" i="12"/>
  <c r="X69" i="12"/>
  <c r="W69" i="12"/>
  <c r="U69" i="12"/>
  <c r="T69" i="12"/>
  <c r="S69" i="12"/>
  <c r="R69" i="12"/>
  <c r="O69" i="12"/>
  <c r="N69" i="12"/>
  <c r="M69" i="12"/>
  <c r="K69" i="12"/>
  <c r="V68" i="12"/>
  <c r="Q68" i="12"/>
  <c r="L68" i="12"/>
  <c r="V67" i="12"/>
  <c r="Q67" i="12"/>
  <c r="L67" i="12"/>
  <c r="V66" i="12"/>
  <c r="Q66" i="12"/>
  <c r="L66" i="12"/>
  <c r="V65" i="12"/>
  <c r="Q65" i="12"/>
  <c r="L65" i="12"/>
  <c r="V64" i="12"/>
  <c r="Q64" i="12"/>
  <c r="L64" i="12"/>
  <c r="V63" i="12"/>
  <c r="Q63" i="12"/>
  <c r="V62" i="12"/>
  <c r="Q62" i="12"/>
  <c r="L62" i="12"/>
  <c r="V61" i="12"/>
  <c r="Q61" i="12"/>
  <c r="L61" i="12"/>
  <c r="V60" i="12"/>
  <c r="Q60" i="12"/>
  <c r="L60" i="12"/>
  <c r="V59" i="12"/>
  <c r="Q59" i="12"/>
  <c r="L59" i="12"/>
  <c r="V58" i="12"/>
  <c r="Q58" i="12"/>
  <c r="L58" i="12"/>
  <c r="V57" i="12"/>
  <c r="Q57" i="12"/>
  <c r="L57" i="12"/>
  <c r="V56" i="12"/>
  <c r="Q56" i="12"/>
  <c r="L56" i="12"/>
  <c r="V55" i="12"/>
  <c r="Q55" i="12"/>
  <c r="L55" i="12"/>
  <c r="AJ54" i="12"/>
  <c r="AH54" i="12"/>
  <c r="AG54" i="12"/>
  <c r="AF54" i="12"/>
  <c r="AE54" i="12"/>
  <c r="AD54" i="12"/>
  <c r="AC54" i="12"/>
  <c r="AB54" i="12"/>
  <c r="AA54" i="12"/>
  <c r="X54" i="12"/>
  <c r="W54" i="12"/>
  <c r="U54" i="12"/>
  <c r="T54" i="12"/>
  <c r="S54" i="12"/>
  <c r="R54" i="12"/>
  <c r="O54" i="12"/>
  <c r="N54" i="12"/>
  <c r="M54" i="12"/>
  <c r="K54" i="12"/>
  <c r="V53" i="12"/>
  <c r="Q53" i="12"/>
  <c r="L53" i="12"/>
  <c r="V52" i="12"/>
  <c r="Q52" i="12"/>
  <c r="L52" i="12"/>
  <c r="V51" i="12"/>
  <c r="Q51" i="12"/>
  <c r="L51" i="12"/>
  <c r="V50" i="12"/>
  <c r="Q50" i="12"/>
  <c r="L50" i="12"/>
  <c r="V49" i="12"/>
  <c r="Q49" i="12"/>
  <c r="L49" i="12"/>
  <c r="V48" i="12"/>
  <c r="Q48" i="12"/>
  <c r="V47" i="12"/>
  <c r="Q47" i="12"/>
  <c r="L47" i="12"/>
  <c r="V46" i="12"/>
  <c r="Q46" i="12"/>
  <c r="L46" i="12"/>
  <c r="V45" i="12"/>
  <c r="Q45" i="12"/>
  <c r="L45" i="12"/>
  <c r="V44" i="12"/>
  <c r="Q44" i="12"/>
  <c r="L44" i="12"/>
  <c r="V43" i="12"/>
  <c r="Q43" i="12"/>
  <c r="L43" i="12"/>
  <c r="V42" i="12"/>
  <c r="Q42" i="12"/>
  <c r="L42" i="12"/>
  <c r="V41" i="12"/>
  <c r="Q41" i="12"/>
  <c r="L41" i="12"/>
  <c r="V40" i="12"/>
  <c r="Q40" i="12"/>
  <c r="L40" i="12"/>
  <c r="V39" i="12"/>
  <c r="Q39" i="12"/>
  <c r="L39" i="12"/>
  <c r="AJ38" i="12"/>
  <c r="AH38" i="12"/>
  <c r="AG38" i="12"/>
  <c r="AF38" i="12"/>
  <c r="AE38" i="12"/>
  <c r="AD38" i="12"/>
  <c r="AC38" i="12"/>
  <c r="AB38" i="12"/>
  <c r="AA38" i="12"/>
  <c r="X38" i="12"/>
  <c r="W38" i="12"/>
  <c r="U38" i="12"/>
  <c r="T38" i="12"/>
  <c r="S38" i="12"/>
  <c r="R38" i="12"/>
  <c r="O38" i="12"/>
  <c r="N38" i="12"/>
  <c r="M38" i="12"/>
  <c r="K38" i="12"/>
  <c r="V37" i="12"/>
  <c r="Q37" i="12"/>
  <c r="L37" i="12"/>
  <c r="V36" i="12"/>
  <c r="Q36" i="12"/>
  <c r="L36" i="12"/>
  <c r="V35" i="12"/>
  <c r="Q35" i="12"/>
  <c r="L35" i="12"/>
  <c r="V34" i="12"/>
  <c r="Q34" i="12"/>
  <c r="L34" i="12"/>
  <c r="V33" i="12"/>
  <c r="Q33" i="12"/>
  <c r="L33" i="12"/>
  <c r="V32" i="12"/>
  <c r="Q32" i="12"/>
  <c r="L32" i="12"/>
  <c r="V31" i="12"/>
  <c r="Q31" i="12"/>
  <c r="L31" i="12"/>
  <c r="AJ30" i="12"/>
  <c r="AH30" i="12"/>
  <c r="AG30" i="12"/>
  <c r="AF30" i="12"/>
  <c r="AE30" i="12"/>
  <c r="AD30" i="12"/>
  <c r="AC30" i="12"/>
  <c r="AB30" i="12"/>
  <c r="AA30" i="12"/>
  <c r="X30" i="12"/>
  <c r="W30" i="12"/>
  <c r="U30" i="12"/>
  <c r="T30" i="12"/>
  <c r="S30" i="12"/>
  <c r="R30" i="12"/>
  <c r="O30" i="12"/>
  <c r="N30" i="12"/>
  <c r="M30" i="12"/>
  <c r="K30" i="12"/>
  <c r="V29" i="12"/>
  <c r="Q29" i="12"/>
  <c r="L29" i="12"/>
  <c r="V28" i="12"/>
  <c r="Q28" i="12"/>
  <c r="L28" i="12"/>
  <c r="V27" i="12"/>
  <c r="Q27" i="12"/>
  <c r="L27" i="12"/>
  <c r="AJ26" i="12"/>
  <c r="AH26" i="12"/>
  <c r="AG26" i="12"/>
  <c r="AF26" i="12"/>
  <c r="AE26" i="12"/>
  <c r="AD26" i="12"/>
  <c r="AC26" i="12"/>
  <c r="AB26" i="12"/>
  <c r="AA26" i="12"/>
  <c r="X26" i="12"/>
  <c r="W26" i="12"/>
  <c r="U26" i="12"/>
  <c r="T26" i="12"/>
  <c r="S26" i="12"/>
  <c r="R26" i="12"/>
  <c r="O26" i="12"/>
  <c r="N26" i="12"/>
  <c r="M26" i="12"/>
  <c r="K26" i="12"/>
  <c r="V25" i="12"/>
  <c r="V24" i="12" s="1"/>
  <c r="Q25" i="12"/>
  <c r="AJ24" i="12"/>
  <c r="AH24" i="12"/>
  <c r="AG24" i="12"/>
  <c r="AF24" i="12"/>
  <c r="AE24" i="12"/>
  <c r="AD24" i="12"/>
  <c r="AC24" i="12"/>
  <c r="AB24" i="12"/>
  <c r="AA24" i="12"/>
  <c r="X24" i="12"/>
  <c r="W24" i="12"/>
  <c r="U24" i="12"/>
  <c r="T24" i="12"/>
  <c r="S24" i="12"/>
  <c r="R24" i="12"/>
  <c r="O24" i="12"/>
  <c r="N24" i="12"/>
  <c r="M24" i="12"/>
  <c r="L24" i="12"/>
  <c r="K24" i="12"/>
  <c r="V23" i="12"/>
  <c r="Q23" i="12"/>
  <c r="L23" i="12"/>
  <c r="V22" i="12"/>
  <c r="Q22" i="12"/>
  <c r="L22" i="12"/>
  <c r="V21" i="12"/>
  <c r="Q21" i="12"/>
  <c r="L21" i="12"/>
  <c r="V20" i="12"/>
  <c r="Q20" i="12"/>
  <c r="L20" i="12"/>
  <c r="V19" i="12"/>
  <c r="Q19" i="12"/>
  <c r="L19" i="12"/>
  <c r="V18" i="12"/>
  <c r="Q18" i="12"/>
  <c r="L18" i="12"/>
  <c r="V17" i="12"/>
  <c r="Q17" i="12"/>
  <c r="L17" i="12"/>
  <c r="V16" i="12"/>
  <c r="Q16" i="12"/>
  <c r="L16" i="12"/>
  <c r="V15" i="12"/>
  <c r="Q15" i="12"/>
  <c r="L15" i="12"/>
  <c r="V14" i="12"/>
  <c r="Q14" i="12"/>
  <c r="L14" i="12"/>
  <c r="V13" i="12"/>
  <c r="Q13" i="12"/>
  <c r="L13" i="12"/>
  <c r="AJ12" i="12"/>
  <c r="AH12" i="12"/>
  <c r="AG12" i="12"/>
  <c r="AF12" i="12"/>
  <c r="AE12" i="12"/>
  <c r="AD12" i="12"/>
  <c r="AC12" i="12"/>
  <c r="AB12" i="12"/>
  <c r="AA12" i="12"/>
  <c r="X12" i="12"/>
  <c r="W12" i="12"/>
  <c r="U12" i="12"/>
  <c r="T12" i="12"/>
  <c r="S12" i="12"/>
  <c r="R12" i="12"/>
  <c r="O12" i="12"/>
  <c r="N12" i="12"/>
  <c r="M12" i="12"/>
  <c r="K12" i="12"/>
  <c r="C10" i="12"/>
  <c r="L30" i="12" l="1"/>
  <c r="L112" i="12"/>
  <c r="V69" i="12"/>
  <c r="Q26" i="12"/>
  <c r="L12" i="12"/>
  <c r="Q69" i="12"/>
  <c r="V30" i="12"/>
  <c r="R10" i="12"/>
  <c r="K10" i="12"/>
  <c r="Q146" i="12"/>
  <c r="X10" i="12"/>
  <c r="V171" i="12"/>
  <c r="Q112" i="12"/>
  <c r="Q24" i="12"/>
  <c r="AJ10" i="12"/>
  <c r="AG10" i="12"/>
  <c r="V112" i="12"/>
  <c r="O10" i="12"/>
  <c r="AD10" i="12"/>
  <c r="L26" i="12"/>
  <c r="W10" i="12"/>
  <c r="Q30" i="12"/>
  <c r="V146" i="12"/>
  <c r="AF10" i="12"/>
  <c r="V26" i="12"/>
  <c r="AA10" i="12"/>
  <c r="S10" i="12"/>
  <c r="AH10" i="12"/>
  <c r="T10" i="12"/>
  <c r="L54" i="12"/>
  <c r="AC10" i="12"/>
  <c r="V12" i="12"/>
  <c r="AB10" i="12"/>
  <c r="Q38" i="12"/>
  <c r="Q54" i="12"/>
  <c r="V54" i="12"/>
  <c r="M10" i="12"/>
  <c r="L38" i="12"/>
  <c r="AE10" i="12"/>
  <c r="L146" i="12"/>
  <c r="Q12" i="12"/>
  <c r="U10" i="12"/>
  <c r="V38" i="12"/>
  <c r="N10" i="12"/>
  <c r="L171" i="12"/>
  <c r="V10" i="12" l="1"/>
  <c r="L10" i="12"/>
  <c r="Q10" i="12"/>
  <c r="O146" i="10"/>
  <c r="O69" i="10"/>
  <c r="Q56" i="10" l="1"/>
  <c r="Q57" i="10"/>
  <c r="Q58" i="10"/>
  <c r="Q59" i="10"/>
  <c r="Q60" i="10"/>
  <c r="Q61" i="10"/>
  <c r="Q62" i="10"/>
  <c r="Q63" i="10"/>
  <c r="Q64" i="10"/>
  <c r="Q65" i="10"/>
  <c r="Q66" i="10"/>
  <c r="Q67" i="10"/>
  <c r="Q68" i="10"/>
  <c r="Q55" i="10"/>
  <c r="V62" i="10"/>
  <c r="L30" i="10" l="1"/>
  <c r="V56" i="10"/>
  <c r="V57" i="10"/>
  <c r="V58" i="10"/>
  <c r="V59" i="10"/>
  <c r="V60" i="10"/>
  <c r="V61" i="10"/>
  <c r="L56" i="10" l="1"/>
  <c r="L57" i="10"/>
  <c r="L58" i="10"/>
  <c r="L59" i="10"/>
  <c r="L60" i="10"/>
  <c r="L61" i="10"/>
  <c r="L62" i="10"/>
  <c r="L63" i="10"/>
  <c r="L64" i="10"/>
  <c r="L65" i="10"/>
  <c r="L66" i="10"/>
  <c r="L67" i="10"/>
  <c r="L68" i="10"/>
  <c r="V81" i="10" l="1"/>
  <c r="L173" i="10" l="1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47" i="10"/>
  <c r="Q114" i="10" l="1"/>
  <c r="Q115" i="10"/>
  <c r="Q116" i="10"/>
  <c r="Q117" i="10"/>
  <c r="Q118" i="10"/>
  <c r="Q119" i="10"/>
  <c r="Q120" i="10"/>
  <c r="Q121" i="10"/>
  <c r="Q122" i="10"/>
  <c r="Q123" i="10"/>
  <c r="Q124" i="10"/>
  <c r="Q125" i="10"/>
  <c r="Q126" i="10"/>
  <c r="Q127" i="10"/>
  <c r="Q128" i="10"/>
  <c r="Q129" i="10"/>
  <c r="Q130" i="10"/>
  <c r="Q131" i="10"/>
  <c r="Q132" i="10"/>
  <c r="Q133" i="10"/>
  <c r="Q134" i="10"/>
  <c r="Q135" i="10"/>
  <c r="Q136" i="10"/>
  <c r="Q137" i="10"/>
  <c r="Q138" i="10"/>
  <c r="Q139" i="10"/>
  <c r="Q140" i="10"/>
  <c r="Q141" i="10"/>
  <c r="Q142" i="10"/>
  <c r="Q143" i="10"/>
  <c r="Q144" i="10"/>
  <c r="Q145" i="10"/>
  <c r="V114" i="10"/>
  <c r="V115" i="10"/>
  <c r="V116" i="10"/>
  <c r="V117" i="10"/>
  <c r="V118" i="10"/>
  <c r="V119" i="10"/>
  <c r="V120" i="10"/>
  <c r="V121" i="10"/>
  <c r="V122" i="10"/>
  <c r="V123" i="10"/>
  <c r="V124" i="10"/>
  <c r="V125" i="10"/>
  <c r="V126" i="10"/>
  <c r="V127" i="10"/>
  <c r="V128" i="10"/>
  <c r="V129" i="10"/>
  <c r="V130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3" i="10"/>
  <c r="V144" i="10"/>
  <c r="V145" i="10"/>
  <c r="L28" i="10" l="1"/>
  <c r="L29" i="10"/>
  <c r="V201" i="10" l="1"/>
  <c r="Q201" i="10"/>
  <c r="V200" i="10"/>
  <c r="Q200" i="10"/>
  <c r="V199" i="10"/>
  <c r="Q199" i="10"/>
  <c r="V198" i="10"/>
  <c r="Q198" i="10"/>
  <c r="V197" i="10"/>
  <c r="Q197" i="10"/>
  <c r="V196" i="10"/>
  <c r="Q196" i="10"/>
  <c r="V195" i="10"/>
  <c r="Q195" i="10"/>
  <c r="V194" i="10"/>
  <c r="Q194" i="10"/>
  <c r="V193" i="10"/>
  <c r="Q193" i="10"/>
  <c r="V192" i="10"/>
  <c r="Q192" i="10"/>
  <c r="V191" i="10"/>
  <c r="Q191" i="10"/>
  <c r="V190" i="10"/>
  <c r="Q190" i="10"/>
  <c r="V189" i="10"/>
  <c r="Q189" i="10"/>
  <c r="V188" i="10"/>
  <c r="Q188" i="10"/>
  <c r="V187" i="10"/>
  <c r="Q187" i="10"/>
  <c r="V186" i="10"/>
  <c r="Q186" i="10"/>
  <c r="V185" i="10"/>
  <c r="Q185" i="10"/>
  <c r="V184" i="10"/>
  <c r="Q184" i="10"/>
  <c r="V183" i="10"/>
  <c r="Q183" i="10"/>
  <c r="V182" i="10"/>
  <c r="Q182" i="10"/>
  <c r="V181" i="10"/>
  <c r="Q181" i="10"/>
  <c r="V180" i="10"/>
  <c r="Q180" i="10"/>
  <c r="V179" i="10"/>
  <c r="Q179" i="10"/>
  <c r="V178" i="10"/>
  <c r="Q178" i="10"/>
  <c r="V177" i="10"/>
  <c r="Q177" i="10"/>
  <c r="V176" i="10"/>
  <c r="Q176" i="10"/>
  <c r="V175" i="10"/>
  <c r="Q175" i="10"/>
  <c r="V174" i="10"/>
  <c r="Q174" i="10"/>
  <c r="V173" i="10"/>
  <c r="Q173" i="10"/>
  <c r="V172" i="10"/>
  <c r="Q172" i="10"/>
  <c r="L172" i="10"/>
  <c r="L171" i="10" s="1"/>
  <c r="AJ171" i="10"/>
  <c r="AI171" i="10"/>
  <c r="AH171" i="10"/>
  <c r="AG171" i="10"/>
  <c r="AF171" i="10"/>
  <c r="AE171" i="10"/>
  <c r="AD171" i="10"/>
  <c r="AC171" i="10"/>
  <c r="AB171" i="10"/>
  <c r="AA171" i="10"/>
  <c r="X171" i="10"/>
  <c r="W171" i="10"/>
  <c r="U171" i="10"/>
  <c r="T171" i="10"/>
  <c r="S171" i="10"/>
  <c r="R171" i="10"/>
  <c r="O171" i="10"/>
  <c r="N171" i="10"/>
  <c r="M171" i="10"/>
  <c r="K171" i="10"/>
  <c r="V170" i="10"/>
  <c r="Q170" i="10"/>
  <c r="V169" i="10"/>
  <c r="Q169" i="10"/>
  <c r="V168" i="10"/>
  <c r="Q168" i="10"/>
  <c r="V167" i="10"/>
  <c r="Q167" i="10"/>
  <c r="V166" i="10"/>
  <c r="Q166" i="10"/>
  <c r="V165" i="10"/>
  <c r="Q165" i="10"/>
  <c r="V164" i="10"/>
  <c r="Q164" i="10"/>
  <c r="V163" i="10"/>
  <c r="Q163" i="10"/>
  <c r="V162" i="10"/>
  <c r="Q162" i="10"/>
  <c r="V161" i="10"/>
  <c r="Q161" i="10"/>
  <c r="V160" i="10"/>
  <c r="Q160" i="10"/>
  <c r="V159" i="10"/>
  <c r="Q159" i="10"/>
  <c r="V158" i="10"/>
  <c r="Q158" i="10"/>
  <c r="V157" i="10"/>
  <c r="Q157" i="10"/>
  <c r="V156" i="10"/>
  <c r="Q156" i="10"/>
  <c r="V155" i="10"/>
  <c r="Q155" i="10"/>
  <c r="V154" i="10"/>
  <c r="Q154" i="10"/>
  <c r="V153" i="10"/>
  <c r="Q153" i="10"/>
  <c r="V152" i="10"/>
  <c r="Q152" i="10"/>
  <c r="V151" i="10"/>
  <c r="Q151" i="10"/>
  <c r="V150" i="10"/>
  <c r="Q150" i="10"/>
  <c r="V149" i="10"/>
  <c r="Q149" i="10"/>
  <c r="V148" i="10"/>
  <c r="Q148" i="10"/>
  <c r="V147" i="10"/>
  <c r="Q147" i="10"/>
  <c r="AJ146" i="10"/>
  <c r="AH146" i="10"/>
  <c r="AG146" i="10"/>
  <c r="AF146" i="10"/>
  <c r="AE146" i="10"/>
  <c r="AD146" i="10"/>
  <c r="AC146" i="10"/>
  <c r="AB146" i="10"/>
  <c r="AA146" i="10"/>
  <c r="X146" i="10"/>
  <c r="W146" i="10"/>
  <c r="U146" i="10"/>
  <c r="T146" i="10"/>
  <c r="S146" i="10"/>
  <c r="R146" i="10"/>
  <c r="N146" i="10"/>
  <c r="M146" i="10"/>
  <c r="L146" i="10"/>
  <c r="K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V113" i="10"/>
  <c r="Q113" i="10"/>
  <c r="L113" i="10"/>
  <c r="AJ112" i="10"/>
  <c r="AH112" i="10"/>
  <c r="AG112" i="10"/>
  <c r="AF112" i="10"/>
  <c r="AE112" i="10"/>
  <c r="AD112" i="10"/>
  <c r="AC112" i="10"/>
  <c r="AB112" i="10"/>
  <c r="AA112" i="10"/>
  <c r="X112" i="10"/>
  <c r="W112" i="10"/>
  <c r="U112" i="10"/>
  <c r="T112" i="10"/>
  <c r="S112" i="10"/>
  <c r="R112" i="10"/>
  <c r="O112" i="10"/>
  <c r="N112" i="10"/>
  <c r="M112" i="10"/>
  <c r="K112" i="10"/>
  <c r="V111" i="10"/>
  <c r="Q111" i="10"/>
  <c r="L111" i="10"/>
  <c r="V110" i="10"/>
  <c r="Q110" i="10"/>
  <c r="L110" i="10"/>
  <c r="V109" i="10"/>
  <c r="Q109" i="10"/>
  <c r="L109" i="10"/>
  <c r="V108" i="10"/>
  <c r="Q108" i="10"/>
  <c r="L108" i="10"/>
  <c r="V107" i="10"/>
  <c r="Q107" i="10"/>
  <c r="L107" i="10"/>
  <c r="V106" i="10"/>
  <c r="Q106" i="10"/>
  <c r="L106" i="10"/>
  <c r="V105" i="10"/>
  <c r="Q105" i="10"/>
  <c r="L105" i="10"/>
  <c r="V104" i="10"/>
  <c r="Q104" i="10"/>
  <c r="L104" i="10"/>
  <c r="V103" i="10"/>
  <c r="Q103" i="10"/>
  <c r="L103" i="10"/>
  <c r="V102" i="10"/>
  <c r="Q102" i="10"/>
  <c r="L102" i="10"/>
  <c r="V101" i="10"/>
  <c r="Q101" i="10"/>
  <c r="L101" i="10"/>
  <c r="V100" i="10"/>
  <c r="Q100" i="10"/>
  <c r="L100" i="10"/>
  <c r="V99" i="10"/>
  <c r="Q99" i="10"/>
  <c r="L99" i="10"/>
  <c r="V98" i="10"/>
  <c r="Q98" i="10"/>
  <c r="L98" i="10"/>
  <c r="V97" i="10"/>
  <c r="Q97" i="10"/>
  <c r="L97" i="10"/>
  <c r="V96" i="10"/>
  <c r="Q96" i="10"/>
  <c r="L96" i="10"/>
  <c r="V95" i="10"/>
  <c r="Q95" i="10"/>
  <c r="L95" i="10"/>
  <c r="V94" i="10"/>
  <c r="Q94" i="10"/>
  <c r="L94" i="10"/>
  <c r="V93" i="10"/>
  <c r="Q93" i="10"/>
  <c r="L93" i="10"/>
  <c r="V92" i="10"/>
  <c r="Q92" i="10"/>
  <c r="L92" i="10"/>
  <c r="V91" i="10"/>
  <c r="Q91" i="10"/>
  <c r="L91" i="10"/>
  <c r="V90" i="10"/>
  <c r="Q90" i="10"/>
  <c r="L90" i="10"/>
  <c r="V89" i="10"/>
  <c r="Q89" i="10"/>
  <c r="L89" i="10"/>
  <c r="V88" i="10"/>
  <c r="Q88" i="10"/>
  <c r="L88" i="10"/>
  <c r="V87" i="10"/>
  <c r="Q87" i="10"/>
  <c r="L87" i="10"/>
  <c r="V86" i="10"/>
  <c r="Q86" i="10"/>
  <c r="L86" i="10"/>
  <c r="V85" i="10"/>
  <c r="Q85" i="10"/>
  <c r="L85" i="10"/>
  <c r="V84" i="10"/>
  <c r="Q84" i="10"/>
  <c r="L84" i="10"/>
  <c r="V83" i="10"/>
  <c r="Q83" i="10"/>
  <c r="L83" i="10"/>
  <c r="V82" i="10"/>
  <c r="Q82" i="10"/>
  <c r="L82" i="10"/>
  <c r="Q81" i="10"/>
  <c r="L81" i="10"/>
  <c r="V80" i="10"/>
  <c r="Q80" i="10"/>
  <c r="L80" i="10"/>
  <c r="V79" i="10"/>
  <c r="Q79" i="10"/>
  <c r="L79" i="10"/>
  <c r="V78" i="10"/>
  <c r="Q78" i="10"/>
  <c r="L78" i="10"/>
  <c r="V77" i="10"/>
  <c r="Q77" i="10"/>
  <c r="L77" i="10"/>
  <c r="V76" i="10"/>
  <c r="Q76" i="10"/>
  <c r="L76" i="10"/>
  <c r="V75" i="10"/>
  <c r="Q75" i="10"/>
  <c r="L75" i="10"/>
  <c r="V74" i="10"/>
  <c r="Q74" i="10"/>
  <c r="L74" i="10"/>
  <c r="V73" i="10"/>
  <c r="Q73" i="10"/>
  <c r="L73" i="10"/>
  <c r="V72" i="10"/>
  <c r="Q72" i="10"/>
  <c r="L72" i="10"/>
  <c r="V71" i="10"/>
  <c r="Q71" i="10"/>
  <c r="L71" i="10"/>
  <c r="V70" i="10"/>
  <c r="Q70" i="10"/>
  <c r="L70" i="10"/>
  <c r="AJ69" i="10"/>
  <c r="AH69" i="10"/>
  <c r="AG69" i="10"/>
  <c r="AF69" i="10"/>
  <c r="AE69" i="10"/>
  <c r="AD69" i="10"/>
  <c r="AC69" i="10"/>
  <c r="AB69" i="10"/>
  <c r="AA69" i="10"/>
  <c r="X69" i="10"/>
  <c r="W69" i="10"/>
  <c r="U69" i="10"/>
  <c r="T69" i="10"/>
  <c r="S69" i="10"/>
  <c r="R69" i="10"/>
  <c r="N69" i="10"/>
  <c r="M69" i="10"/>
  <c r="K69" i="10"/>
  <c r="V68" i="10"/>
  <c r="V67" i="10"/>
  <c r="V66" i="10"/>
  <c r="V65" i="10"/>
  <c r="V64" i="10"/>
  <c r="V63" i="10"/>
  <c r="V55" i="10"/>
  <c r="L55" i="10"/>
  <c r="AJ54" i="10"/>
  <c r="AH54" i="10"/>
  <c r="AG54" i="10"/>
  <c r="AF54" i="10"/>
  <c r="AE54" i="10"/>
  <c r="AD54" i="10"/>
  <c r="AC54" i="10"/>
  <c r="AB54" i="10"/>
  <c r="AA54" i="10"/>
  <c r="X54" i="10"/>
  <c r="W54" i="10"/>
  <c r="U54" i="10"/>
  <c r="T54" i="10"/>
  <c r="S54" i="10"/>
  <c r="R54" i="10"/>
  <c r="O54" i="10"/>
  <c r="N54" i="10"/>
  <c r="M54" i="10"/>
  <c r="K54" i="10"/>
  <c r="V53" i="10"/>
  <c r="Q53" i="10"/>
  <c r="L53" i="10"/>
  <c r="V52" i="10"/>
  <c r="Q52" i="10"/>
  <c r="L52" i="10"/>
  <c r="V51" i="10"/>
  <c r="Q51" i="10"/>
  <c r="L51" i="10"/>
  <c r="V50" i="10"/>
  <c r="Q50" i="10"/>
  <c r="L50" i="10"/>
  <c r="V49" i="10"/>
  <c r="Q49" i="10"/>
  <c r="L49" i="10"/>
  <c r="V48" i="10"/>
  <c r="Q48" i="10"/>
  <c r="L48" i="10"/>
  <c r="V47" i="10"/>
  <c r="Q47" i="10"/>
  <c r="L47" i="10"/>
  <c r="V46" i="10"/>
  <c r="Q46" i="10"/>
  <c r="L46" i="10"/>
  <c r="V45" i="10"/>
  <c r="Q45" i="10"/>
  <c r="L45" i="10"/>
  <c r="V44" i="10"/>
  <c r="Q44" i="10"/>
  <c r="L44" i="10"/>
  <c r="V43" i="10"/>
  <c r="Q43" i="10"/>
  <c r="L43" i="10"/>
  <c r="V42" i="10"/>
  <c r="Q42" i="10"/>
  <c r="L42" i="10"/>
  <c r="V41" i="10"/>
  <c r="Q41" i="10"/>
  <c r="L41" i="10"/>
  <c r="V40" i="10"/>
  <c r="Q40" i="10"/>
  <c r="L40" i="10"/>
  <c r="V39" i="10"/>
  <c r="Q39" i="10"/>
  <c r="L39" i="10"/>
  <c r="AJ38" i="10"/>
  <c r="AH38" i="10"/>
  <c r="AG38" i="10"/>
  <c r="AF38" i="10"/>
  <c r="AE38" i="10"/>
  <c r="AD38" i="10"/>
  <c r="AC38" i="10"/>
  <c r="AB38" i="10"/>
  <c r="AA38" i="10"/>
  <c r="X38" i="10"/>
  <c r="W38" i="10"/>
  <c r="U38" i="10"/>
  <c r="T38" i="10"/>
  <c r="S38" i="10"/>
  <c r="R38" i="10"/>
  <c r="O38" i="10"/>
  <c r="N38" i="10"/>
  <c r="M38" i="10"/>
  <c r="K38" i="10"/>
  <c r="V37" i="10"/>
  <c r="Q37" i="10"/>
  <c r="V36" i="10"/>
  <c r="Q36" i="10"/>
  <c r="V35" i="10"/>
  <c r="Q35" i="10"/>
  <c r="V34" i="10"/>
  <c r="Q34" i="10"/>
  <c r="V33" i="10"/>
  <c r="Q33" i="10"/>
  <c r="V32" i="10"/>
  <c r="Q32" i="10"/>
  <c r="V31" i="10"/>
  <c r="Q31" i="10"/>
  <c r="AJ30" i="10"/>
  <c r="AH30" i="10"/>
  <c r="AG30" i="10"/>
  <c r="AF30" i="10"/>
  <c r="AE30" i="10"/>
  <c r="AD30" i="10"/>
  <c r="AC30" i="10"/>
  <c r="AB30" i="10"/>
  <c r="AA30" i="10"/>
  <c r="X30" i="10"/>
  <c r="W30" i="10"/>
  <c r="U30" i="10"/>
  <c r="T30" i="10"/>
  <c r="S30" i="10"/>
  <c r="R30" i="10"/>
  <c r="O30" i="10"/>
  <c r="N30" i="10"/>
  <c r="M30" i="10"/>
  <c r="K30" i="10"/>
  <c r="V29" i="10"/>
  <c r="Q29" i="10"/>
  <c r="V28" i="10"/>
  <c r="Q28" i="10"/>
  <c r="V27" i="10"/>
  <c r="Q27" i="10"/>
  <c r="L27" i="10"/>
  <c r="L26" i="10" s="1"/>
  <c r="AJ26" i="10"/>
  <c r="AH26" i="10"/>
  <c r="AG26" i="10"/>
  <c r="AF26" i="10"/>
  <c r="AE26" i="10"/>
  <c r="AD26" i="10"/>
  <c r="AC26" i="10"/>
  <c r="AB26" i="10"/>
  <c r="AA26" i="10"/>
  <c r="X26" i="10"/>
  <c r="W26" i="10"/>
  <c r="U26" i="10"/>
  <c r="T26" i="10"/>
  <c r="S26" i="10"/>
  <c r="R26" i="10"/>
  <c r="O26" i="10"/>
  <c r="N26" i="10"/>
  <c r="M26" i="10"/>
  <c r="K26" i="10"/>
  <c r="V25" i="10"/>
  <c r="V24" i="10" s="1"/>
  <c r="Q25" i="10"/>
  <c r="AJ24" i="10"/>
  <c r="AH24" i="10"/>
  <c r="AG24" i="10"/>
  <c r="AF24" i="10"/>
  <c r="AE24" i="10"/>
  <c r="AD24" i="10"/>
  <c r="AC24" i="10"/>
  <c r="AB24" i="10"/>
  <c r="AA24" i="10"/>
  <c r="X24" i="10"/>
  <c r="W24" i="10"/>
  <c r="U24" i="10"/>
  <c r="T24" i="10"/>
  <c r="S24" i="10"/>
  <c r="R24" i="10"/>
  <c r="O24" i="10"/>
  <c r="N24" i="10"/>
  <c r="M24" i="10"/>
  <c r="L24" i="10"/>
  <c r="K24" i="10"/>
  <c r="V23" i="10"/>
  <c r="Q23" i="10"/>
  <c r="L23" i="10"/>
  <c r="V22" i="10"/>
  <c r="Q22" i="10"/>
  <c r="L22" i="10"/>
  <c r="V21" i="10"/>
  <c r="Q21" i="10"/>
  <c r="L21" i="10"/>
  <c r="V20" i="10"/>
  <c r="Q20" i="10"/>
  <c r="L20" i="10"/>
  <c r="V19" i="10"/>
  <c r="Q19" i="10"/>
  <c r="L19" i="10"/>
  <c r="V18" i="10"/>
  <c r="Q18" i="10"/>
  <c r="L18" i="10"/>
  <c r="V17" i="10"/>
  <c r="Q17" i="10"/>
  <c r="L17" i="10"/>
  <c r="V16" i="10"/>
  <c r="Q16" i="10"/>
  <c r="L16" i="10"/>
  <c r="V15" i="10"/>
  <c r="Q15" i="10"/>
  <c r="L15" i="10"/>
  <c r="V14" i="10"/>
  <c r="Q14" i="10"/>
  <c r="L14" i="10"/>
  <c r="V13" i="10"/>
  <c r="Q13" i="10"/>
  <c r="L13" i="10"/>
  <c r="AJ12" i="10"/>
  <c r="AH12" i="10"/>
  <c r="AG12" i="10"/>
  <c r="AF12" i="10"/>
  <c r="AE12" i="10"/>
  <c r="AD12" i="10"/>
  <c r="AC12" i="10"/>
  <c r="AB12" i="10"/>
  <c r="AA12" i="10"/>
  <c r="X12" i="10"/>
  <c r="W12" i="10"/>
  <c r="U12" i="10"/>
  <c r="T12" i="10"/>
  <c r="S12" i="10"/>
  <c r="R12" i="10"/>
  <c r="O12" i="10"/>
  <c r="N12" i="10"/>
  <c r="M12" i="10"/>
  <c r="K12" i="10"/>
  <c r="AI10" i="10"/>
  <c r="C10" i="10"/>
  <c r="L69" i="10" l="1"/>
  <c r="L112" i="10"/>
  <c r="AG10" i="10"/>
  <c r="V38" i="10"/>
  <c r="O10" i="10"/>
  <c r="AH10" i="10"/>
  <c r="V171" i="10"/>
  <c r="Q171" i="10"/>
  <c r="L38" i="10"/>
  <c r="V54" i="10"/>
  <c r="Q24" i="10"/>
  <c r="Q146" i="10"/>
  <c r="AB10" i="10"/>
  <c r="AJ10" i="10"/>
  <c r="K10" i="10"/>
  <c r="V146" i="10"/>
  <c r="Q54" i="10"/>
  <c r="Q69" i="10"/>
  <c r="AD10" i="10"/>
  <c r="Q30" i="10"/>
  <c r="AE10" i="10"/>
  <c r="V12" i="10"/>
  <c r="L54" i="10"/>
  <c r="Q26" i="10"/>
  <c r="Q112" i="10"/>
  <c r="V112" i="10"/>
  <c r="V26" i="10"/>
  <c r="AC10" i="10"/>
  <c r="V69" i="10"/>
  <c r="S10" i="10"/>
  <c r="AA10" i="10"/>
  <c r="Q38" i="10"/>
  <c r="AF10" i="10"/>
  <c r="V30" i="10"/>
  <c r="X10" i="10"/>
  <c r="U10" i="10"/>
  <c r="T10" i="10"/>
  <c r="M10" i="10"/>
  <c r="W10" i="10"/>
  <c r="L12" i="10"/>
  <c r="Q12" i="10"/>
  <c r="R10" i="10"/>
  <c r="N10" i="10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V71" i="9"/>
  <c r="V72" i="9"/>
  <c r="V73" i="9"/>
  <c r="V74" i="9"/>
  <c r="V75" i="9"/>
  <c r="V76" i="9"/>
  <c r="V77" i="9"/>
  <c r="V78" i="9"/>
  <c r="V79" i="9"/>
  <c r="V80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0" i="10" l="1"/>
  <c r="Q10" i="10"/>
  <c r="V10" i="10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172" i="9"/>
  <c r="Q148" i="9" l="1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47" i="9"/>
  <c r="V114" i="9" l="1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13" i="9"/>
  <c r="V56" i="9" l="1"/>
  <c r="V57" i="9"/>
  <c r="V58" i="9"/>
  <c r="V59" i="9"/>
  <c r="V60" i="9"/>
  <c r="V61" i="9"/>
  <c r="V62" i="9"/>
  <c r="V63" i="9"/>
  <c r="V64" i="9"/>
  <c r="V65" i="9"/>
  <c r="V66" i="9"/>
  <c r="V67" i="9"/>
  <c r="V68" i="9"/>
  <c r="V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55" i="9"/>
  <c r="V40" i="9"/>
  <c r="V41" i="9"/>
  <c r="V42" i="9"/>
  <c r="V43" i="9"/>
  <c r="V44" i="9"/>
  <c r="V45" i="9"/>
  <c r="V46" i="9"/>
  <c r="V47" i="9"/>
  <c r="V48" i="9"/>
  <c r="V49" i="9"/>
  <c r="V50" i="9"/>
  <c r="V51" i="9"/>
  <c r="V52" i="9"/>
  <c r="V53" i="9"/>
  <c r="V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39" i="9"/>
  <c r="V32" i="9" l="1"/>
  <c r="V33" i="9"/>
  <c r="V34" i="9"/>
  <c r="V35" i="9"/>
  <c r="V36" i="9"/>
  <c r="V37" i="9"/>
  <c r="V31" i="9"/>
  <c r="Q32" i="9"/>
  <c r="Q33" i="9"/>
  <c r="Q34" i="9"/>
  <c r="Q35" i="9"/>
  <c r="Q36" i="9"/>
  <c r="Q37" i="9"/>
  <c r="Q31" i="9"/>
  <c r="V14" i="9"/>
  <c r="V15" i="9"/>
  <c r="V16" i="9"/>
  <c r="V17" i="9"/>
  <c r="V18" i="9"/>
  <c r="V19" i="9"/>
  <c r="V20" i="9"/>
  <c r="V21" i="9"/>
  <c r="V22" i="9"/>
  <c r="V23" i="9"/>
  <c r="V13" i="9"/>
  <c r="Q14" i="9" l="1"/>
  <c r="Q15" i="9"/>
  <c r="Q16" i="9"/>
  <c r="Q17" i="9"/>
  <c r="Q18" i="9"/>
  <c r="Q19" i="9"/>
  <c r="Q20" i="9"/>
  <c r="Q21" i="9"/>
  <c r="Q22" i="9"/>
  <c r="Q23" i="9"/>
  <c r="Q13" i="9"/>
  <c r="L201" i="9" l="1"/>
  <c r="L200" i="9"/>
  <c r="L199" i="9"/>
  <c r="L198" i="9"/>
  <c r="L197" i="9"/>
  <c r="L196" i="9"/>
  <c r="L195" i="9"/>
  <c r="L194" i="9"/>
  <c r="L193" i="9"/>
  <c r="L192" i="9"/>
  <c r="L191" i="9"/>
  <c r="L190" i="9"/>
  <c r="L189" i="9"/>
  <c r="L188" i="9"/>
  <c r="L184" i="9"/>
  <c r="L183" i="9"/>
  <c r="L182" i="9"/>
  <c r="L181" i="9"/>
  <c r="L180" i="9"/>
  <c r="L179" i="9"/>
  <c r="L178" i="9"/>
  <c r="L177" i="9"/>
  <c r="L175" i="9"/>
  <c r="L174" i="9"/>
  <c r="L173" i="9"/>
  <c r="L172" i="9"/>
  <c r="AJ171" i="9"/>
  <c r="AI171" i="9"/>
  <c r="AH171" i="9"/>
  <c r="AG171" i="9"/>
  <c r="AF171" i="9"/>
  <c r="AE171" i="9"/>
  <c r="AD171" i="9"/>
  <c r="AC171" i="9"/>
  <c r="AB171" i="9"/>
  <c r="AA171" i="9"/>
  <c r="X171" i="9"/>
  <c r="W171" i="9"/>
  <c r="V171" i="9"/>
  <c r="U171" i="9"/>
  <c r="T171" i="9"/>
  <c r="S171" i="9"/>
  <c r="R171" i="9"/>
  <c r="O171" i="9"/>
  <c r="N171" i="9"/>
  <c r="M171" i="9"/>
  <c r="K171" i="9"/>
  <c r="V170" i="9"/>
  <c r="V169" i="9"/>
  <c r="V168" i="9"/>
  <c r="V167" i="9"/>
  <c r="V166" i="9"/>
  <c r="V165" i="9"/>
  <c r="V164" i="9"/>
  <c r="V163" i="9"/>
  <c r="V162" i="9"/>
  <c r="V161" i="9"/>
  <c r="V160" i="9"/>
  <c r="V159" i="9"/>
  <c r="V158" i="9"/>
  <c r="V157" i="9"/>
  <c r="V156" i="9"/>
  <c r="V155" i="9"/>
  <c r="V154" i="9"/>
  <c r="V153" i="9"/>
  <c r="V152" i="9"/>
  <c r="V151" i="9"/>
  <c r="V150" i="9"/>
  <c r="V149" i="9"/>
  <c r="V148" i="9"/>
  <c r="V147" i="9"/>
  <c r="AJ146" i="9"/>
  <c r="AH146" i="9"/>
  <c r="AG146" i="9"/>
  <c r="AF146" i="9"/>
  <c r="AE146" i="9"/>
  <c r="AD146" i="9"/>
  <c r="AC146" i="9"/>
  <c r="AB146" i="9"/>
  <c r="AA146" i="9"/>
  <c r="X146" i="9"/>
  <c r="W146" i="9"/>
  <c r="U146" i="9"/>
  <c r="T146" i="9"/>
  <c r="S146" i="9"/>
  <c r="R146" i="9"/>
  <c r="Q146" i="9"/>
  <c r="O146" i="9"/>
  <c r="N146" i="9"/>
  <c r="M146" i="9"/>
  <c r="L146" i="9"/>
  <c r="K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AJ112" i="9"/>
  <c r="AH112" i="9"/>
  <c r="AG112" i="9"/>
  <c r="AF112" i="9"/>
  <c r="AE112" i="9"/>
  <c r="AD112" i="9"/>
  <c r="AC112" i="9"/>
  <c r="AB112" i="9"/>
  <c r="AA112" i="9"/>
  <c r="X112" i="9"/>
  <c r="W112" i="9"/>
  <c r="V112" i="9"/>
  <c r="U112" i="9"/>
  <c r="T112" i="9"/>
  <c r="S112" i="9"/>
  <c r="R112" i="9"/>
  <c r="Q112" i="9"/>
  <c r="O112" i="9"/>
  <c r="N112" i="9"/>
  <c r="M112" i="9"/>
  <c r="K112" i="9"/>
  <c r="V70" i="9"/>
  <c r="Q70" i="9"/>
  <c r="Q69" i="9" s="1"/>
  <c r="L70" i="9"/>
  <c r="AJ69" i="9"/>
  <c r="AH69" i="9"/>
  <c r="AG69" i="9"/>
  <c r="AF69" i="9"/>
  <c r="AE69" i="9"/>
  <c r="AD69" i="9"/>
  <c r="AC69" i="9"/>
  <c r="AB69" i="9"/>
  <c r="AA69" i="9"/>
  <c r="X69" i="9"/>
  <c r="W69" i="9"/>
  <c r="U69" i="9"/>
  <c r="T69" i="9"/>
  <c r="S69" i="9"/>
  <c r="R69" i="9"/>
  <c r="O69" i="9"/>
  <c r="N69" i="9"/>
  <c r="M69" i="9"/>
  <c r="K69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AJ54" i="9"/>
  <c r="AH54" i="9"/>
  <c r="AG54" i="9"/>
  <c r="AF54" i="9"/>
  <c r="AE54" i="9"/>
  <c r="AD54" i="9"/>
  <c r="AC54" i="9"/>
  <c r="AB54" i="9"/>
  <c r="AA54" i="9"/>
  <c r="X54" i="9"/>
  <c r="W54" i="9"/>
  <c r="V54" i="9"/>
  <c r="U54" i="9"/>
  <c r="T54" i="9"/>
  <c r="S54" i="9"/>
  <c r="R54" i="9"/>
  <c r="Q54" i="9"/>
  <c r="O54" i="9"/>
  <c r="N54" i="9"/>
  <c r="M54" i="9"/>
  <c r="K54" i="9"/>
  <c r="AJ38" i="9"/>
  <c r="AH38" i="9"/>
  <c r="AG38" i="9"/>
  <c r="AF38" i="9"/>
  <c r="AE38" i="9"/>
  <c r="AD38" i="9"/>
  <c r="AC38" i="9"/>
  <c r="AB38" i="9"/>
  <c r="AA38" i="9"/>
  <c r="X38" i="9"/>
  <c r="W38" i="9"/>
  <c r="V38" i="9"/>
  <c r="U38" i="9"/>
  <c r="T38" i="9"/>
  <c r="S38" i="9"/>
  <c r="R38" i="9"/>
  <c r="Q38" i="9"/>
  <c r="O38" i="9"/>
  <c r="N38" i="9"/>
  <c r="M38" i="9"/>
  <c r="L38" i="9"/>
  <c r="K38" i="9"/>
  <c r="AJ30" i="9"/>
  <c r="AH30" i="9"/>
  <c r="AG30" i="9"/>
  <c r="AF30" i="9"/>
  <c r="AE30" i="9"/>
  <c r="AD30" i="9"/>
  <c r="AC30" i="9"/>
  <c r="AB30" i="9"/>
  <c r="AA30" i="9"/>
  <c r="X30" i="9"/>
  <c r="W30" i="9"/>
  <c r="V30" i="9"/>
  <c r="U30" i="9"/>
  <c r="T30" i="9"/>
  <c r="S30" i="9"/>
  <c r="R30" i="9"/>
  <c r="Q30" i="9"/>
  <c r="O30" i="9"/>
  <c r="N30" i="9"/>
  <c r="M30" i="9"/>
  <c r="L30" i="9"/>
  <c r="K30" i="9"/>
  <c r="V29" i="9"/>
  <c r="Q29" i="9"/>
  <c r="V28" i="9"/>
  <c r="Q28" i="9"/>
  <c r="V27" i="9"/>
  <c r="Q27" i="9"/>
  <c r="L27" i="9"/>
  <c r="AJ26" i="9"/>
  <c r="AH26" i="9"/>
  <c r="AG26" i="9"/>
  <c r="AF26" i="9"/>
  <c r="AE26" i="9"/>
  <c r="AD26" i="9"/>
  <c r="AC26" i="9"/>
  <c r="AB26" i="9"/>
  <c r="AA26" i="9"/>
  <c r="X26" i="9"/>
  <c r="W26" i="9"/>
  <c r="U26" i="9"/>
  <c r="T26" i="9"/>
  <c r="S26" i="9"/>
  <c r="R26" i="9"/>
  <c r="O26" i="9"/>
  <c r="N26" i="9"/>
  <c r="M26" i="9"/>
  <c r="L26" i="9"/>
  <c r="K26" i="9"/>
  <c r="V25" i="9"/>
  <c r="V24" i="9" s="1"/>
  <c r="Q25" i="9"/>
  <c r="AJ24" i="9"/>
  <c r="AH24" i="9"/>
  <c r="AG24" i="9"/>
  <c r="AF24" i="9"/>
  <c r="AE24" i="9"/>
  <c r="AD24" i="9"/>
  <c r="AC24" i="9"/>
  <c r="AB24" i="9"/>
  <c r="AA24" i="9"/>
  <c r="X24" i="9"/>
  <c r="W24" i="9"/>
  <c r="U24" i="9"/>
  <c r="T24" i="9"/>
  <c r="S24" i="9"/>
  <c r="R24" i="9"/>
  <c r="O24" i="9"/>
  <c r="N24" i="9"/>
  <c r="M24" i="9"/>
  <c r="L24" i="9"/>
  <c r="K24" i="9"/>
  <c r="L23" i="9"/>
  <c r="L22" i="9"/>
  <c r="L21" i="9"/>
  <c r="L20" i="9"/>
  <c r="L19" i="9"/>
  <c r="L18" i="9"/>
  <c r="L17" i="9"/>
  <c r="L16" i="9"/>
  <c r="L15" i="9"/>
  <c r="L14" i="9"/>
  <c r="L13" i="9"/>
  <c r="AJ12" i="9"/>
  <c r="AH12" i="9"/>
  <c r="AG12" i="9"/>
  <c r="AF12" i="9"/>
  <c r="AE12" i="9"/>
  <c r="AD12" i="9"/>
  <c r="AC12" i="9"/>
  <c r="AB12" i="9"/>
  <c r="AA12" i="9"/>
  <c r="X12" i="9"/>
  <c r="W12" i="9"/>
  <c r="V12" i="9"/>
  <c r="U12" i="9"/>
  <c r="T12" i="9"/>
  <c r="S12" i="9"/>
  <c r="R12" i="9"/>
  <c r="Q12" i="9"/>
  <c r="O12" i="9"/>
  <c r="N12" i="9"/>
  <c r="M12" i="9"/>
  <c r="K12" i="9"/>
  <c r="AI10" i="9"/>
  <c r="C10" i="9"/>
  <c r="Q171" i="9" l="1"/>
  <c r="L171" i="9"/>
  <c r="AA10" i="9"/>
  <c r="K10" i="9"/>
  <c r="AH10" i="9"/>
  <c r="AC10" i="9"/>
  <c r="V26" i="9"/>
  <c r="V69" i="9"/>
  <c r="X10" i="9"/>
  <c r="AF10" i="9"/>
  <c r="AE10" i="9"/>
  <c r="L54" i="9"/>
  <c r="AG10" i="9"/>
  <c r="AB10" i="9"/>
  <c r="AJ10" i="9"/>
  <c r="L12" i="9"/>
  <c r="AD10" i="9"/>
  <c r="L69" i="9"/>
  <c r="O10" i="9"/>
  <c r="Q26" i="9"/>
  <c r="T10" i="9"/>
  <c r="U10" i="9"/>
  <c r="V146" i="9"/>
  <c r="N10" i="9"/>
  <c r="L112" i="9"/>
  <c r="S10" i="9"/>
  <c r="M10" i="9"/>
  <c r="W10" i="9"/>
  <c r="R10" i="9"/>
  <c r="Q24" i="9"/>
  <c r="AI171" i="8"/>
  <c r="AI10" i="8" s="1"/>
  <c r="L10" i="9" l="1"/>
  <c r="V10" i="9"/>
  <c r="Q10" i="9"/>
  <c r="V111" i="8"/>
  <c r="Q111" i="8"/>
  <c r="V110" i="8"/>
  <c r="Q110" i="8"/>
  <c r="V109" i="8"/>
  <c r="Q109" i="8"/>
  <c r="V108" i="8"/>
  <c r="Q108" i="8"/>
  <c r="V107" i="8"/>
  <c r="Q107" i="8"/>
  <c r="V106" i="8"/>
  <c r="Q106" i="8"/>
  <c r="V105" i="8"/>
  <c r="Q105" i="8"/>
  <c r="V104" i="8"/>
  <c r="Q104" i="8"/>
  <c r="V103" i="8"/>
  <c r="Q103" i="8"/>
  <c r="V102" i="8"/>
  <c r="Q102" i="8"/>
  <c r="V101" i="8"/>
  <c r="Q101" i="8"/>
  <c r="V100" i="8"/>
  <c r="Q100" i="8"/>
  <c r="V99" i="8"/>
  <c r="Q99" i="8"/>
  <c r="V98" i="8"/>
  <c r="Q98" i="8"/>
  <c r="V97" i="8"/>
  <c r="Q97" i="8"/>
  <c r="V96" i="8"/>
  <c r="Q96" i="8"/>
  <c r="V95" i="8"/>
  <c r="Q95" i="8"/>
  <c r="V94" i="8"/>
  <c r="Q94" i="8"/>
  <c r="V93" i="8"/>
  <c r="Q93" i="8"/>
  <c r="V92" i="8"/>
  <c r="Q92" i="8"/>
  <c r="V91" i="8"/>
  <c r="Q91" i="8"/>
  <c r="V90" i="8"/>
  <c r="Q90" i="8"/>
  <c r="V89" i="8"/>
  <c r="Q89" i="8"/>
  <c r="V88" i="8"/>
  <c r="Q88" i="8"/>
  <c r="V87" i="8"/>
  <c r="Q87" i="8"/>
  <c r="V86" i="8"/>
  <c r="Q86" i="8"/>
  <c r="V85" i="8"/>
  <c r="Q85" i="8"/>
  <c r="V84" i="8"/>
  <c r="Q84" i="8"/>
  <c r="V83" i="8"/>
  <c r="Q83" i="8"/>
  <c r="V82" i="8"/>
  <c r="Q82" i="8"/>
  <c r="V81" i="8"/>
  <c r="Q81" i="8"/>
  <c r="V80" i="8"/>
  <c r="Q80" i="8"/>
  <c r="V79" i="8"/>
  <c r="Q79" i="8"/>
  <c r="V78" i="8"/>
  <c r="Q78" i="8"/>
  <c r="V77" i="8"/>
  <c r="Q77" i="8"/>
  <c r="V76" i="8"/>
  <c r="Q76" i="8"/>
  <c r="V75" i="8"/>
  <c r="Q75" i="8"/>
  <c r="V74" i="8"/>
  <c r="Q74" i="8"/>
  <c r="V73" i="8"/>
  <c r="Q73" i="8"/>
  <c r="V72" i="8"/>
  <c r="Q72" i="8"/>
  <c r="V71" i="8"/>
  <c r="Q71" i="8"/>
  <c r="V70" i="8"/>
  <c r="Q70" i="8"/>
  <c r="V29" i="8" l="1"/>
  <c r="Q29" i="8"/>
  <c r="V28" i="8"/>
  <c r="Q28" i="8"/>
  <c r="V27" i="8"/>
  <c r="Q27" i="8"/>
  <c r="V170" i="8" l="1"/>
  <c r="V169" i="8"/>
  <c r="V168" i="8"/>
  <c r="V167" i="8"/>
  <c r="V166" i="8"/>
  <c r="V165" i="8"/>
  <c r="V164" i="8"/>
  <c r="V163" i="8"/>
  <c r="V162" i="8"/>
  <c r="V161" i="8"/>
  <c r="V160" i="8"/>
  <c r="V159" i="8"/>
  <c r="V158" i="8"/>
  <c r="V157" i="8"/>
  <c r="V156" i="8"/>
  <c r="V155" i="8"/>
  <c r="V154" i="8"/>
  <c r="V153" i="8"/>
  <c r="V152" i="8"/>
  <c r="V151" i="8"/>
  <c r="V150" i="8"/>
  <c r="V149" i="8"/>
  <c r="V148" i="8"/>
  <c r="V147" i="8"/>
  <c r="V146" i="8" s="1"/>
  <c r="Q170" i="8"/>
  <c r="Q169" i="8"/>
  <c r="Q168" i="8"/>
  <c r="Q167" i="8"/>
  <c r="Q166" i="8"/>
  <c r="Q165" i="8"/>
  <c r="Q164" i="8"/>
  <c r="Q163" i="8"/>
  <c r="Q162" i="8"/>
  <c r="Q161" i="8"/>
  <c r="Q160" i="8"/>
  <c r="Q159" i="8"/>
  <c r="Q158" i="8"/>
  <c r="Q157" i="8"/>
  <c r="Q156" i="8"/>
  <c r="Q155" i="8"/>
  <c r="Q154" i="8"/>
  <c r="Q152" i="8"/>
  <c r="Q151" i="8"/>
  <c r="Q150" i="8"/>
  <c r="Q149" i="8"/>
  <c r="Q147" i="8"/>
  <c r="M146" i="8"/>
  <c r="N146" i="8"/>
  <c r="O146" i="8"/>
  <c r="R146" i="8"/>
  <c r="S146" i="8"/>
  <c r="T146" i="8"/>
  <c r="U146" i="8"/>
  <c r="W146" i="8"/>
  <c r="X146" i="8"/>
  <c r="L146" i="8"/>
  <c r="K146" i="8"/>
  <c r="Q146" i="8" l="1"/>
  <c r="K38" i="8"/>
  <c r="M38" i="8"/>
  <c r="N38" i="8"/>
  <c r="O38" i="8"/>
  <c r="P38" i="8"/>
  <c r="Q38" i="8"/>
  <c r="R38" i="8"/>
  <c r="S38" i="8"/>
  <c r="T38" i="8"/>
  <c r="U38" i="8"/>
  <c r="V38" i="8"/>
  <c r="W38" i="8"/>
  <c r="X38" i="8"/>
  <c r="L38" i="8"/>
  <c r="L201" i="8" l="1"/>
  <c r="L200" i="8"/>
  <c r="L199" i="8"/>
  <c r="L198" i="8"/>
  <c r="L197" i="8"/>
  <c r="L196" i="8"/>
  <c r="L195" i="8"/>
  <c r="L194" i="8"/>
  <c r="L193" i="8"/>
  <c r="L192" i="8"/>
  <c r="L191" i="8"/>
  <c r="L190" i="8"/>
  <c r="L189" i="8"/>
  <c r="L188" i="8"/>
  <c r="L184" i="8"/>
  <c r="L183" i="8"/>
  <c r="L182" i="8"/>
  <c r="L181" i="8"/>
  <c r="L180" i="8"/>
  <c r="L179" i="8"/>
  <c r="L178" i="8"/>
  <c r="L177" i="8"/>
  <c r="L175" i="8"/>
  <c r="L174" i="8"/>
  <c r="L173" i="8"/>
  <c r="V171" i="8"/>
  <c r="L172" i="8"/>
  <c r="AJ171" i="8"/>
  <c r="AH171" i="8"/>
  <c r="AG171" i="8"/>
  <c r="AF171" i="8"/>
  <c r="AE171" i="8"/>
  <c r="AD171" i="8"/>
  <c r="AC171" i="8"/>
  <c r="AB171" i="8"/>
  <c r="AA171" i="8"/>
  <c r="X171" i="8"/>
  <c r="W171" i="8"/>
  <c r="U171" i="8"/>
  <c r="T171" i="8"/>
  <c r="S171" i="8"/>
  <c r="R171" i="8"/>
  <c r="O171" i="8"/>
  <c r="N171" i="8"/>
  <c r="M171" i="8"/>
  <c r="K171" i="8"/>
  <c r="AJ146" i="8"/>
  <c r="AH146" i="8"/>
  <c r="AG146" i="8"/>
  <c r="AF146" i="8"/>
  <c r="AE146" i="8"/>
  <c r="AD146" i="8"/>
  <c r="AC146" i="8"/>
  <c r="AB146" i="8"/>
  <c r="AA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Q112" i="8"/>
  <c r="L114" i="8"/>
  <c r="L113" i="8"/>
  <c r="AJ112" i="8"/>
  <c r="AH112" i="8"/>
  <c r="AG112" i="8"/>
  <c r="AF112" i="8"/>
  <c r="AE112" i="8"/>
  <c r="AD112" i="8"/>
  <c r="AC112" i="8"/>
  <c r="AB112" i="8"/>
  <c r="AA112" i="8"/>
  <c r="X112" i="8"/>
  <c r="W112" i="8"/>
  <c r="V112" i="8"/>
  <c r="U112" i="8"/>
  <c r="T112" i="8"/>
  <c r="S112" i="8"/>
  <c r="R112" i="8"/>
  <c r="O112" i="8"/>
  <c r="N112" i="8"/>
  <c r="M112" i="8"/>
  <c r="K112" i="8"/>
  <c r="L110" i="8"/>
  <c r="L109" i="8"/>
  <c r="L108" i="8"/>
  <c r="L107" i="8"/>
  <c r="L106" i="8"/>
  <c r="L105" i="8"/>
  <c r="L104" i="8"/>
  <c r="L103" i="8"/>
  <c r="L102" i="8"/>
  <c r="V69" i="8"/>
  <c r="L101" i="8"/>
  <c r="L100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Q69" i="8"/>
  <c r="L71" i="8"/>
  <c r="L70" i="8"/>
  <c r="AJ69" i="8"/>
  <c r="AH69" i="8"/>
  <c r="AG69" i="8"/>
  <c r="AF69" i="8"/>
  <c r="AE69" i="8"/>
  <c r="AD69" i="8"/>
  <c r="AC69" i="8"/>
  <c r="AB69" i="8"/>
  <c r="AA69" i="8"/>
  <c r="X69" i="8"/>
  <c r="W69" i="8"/>
  <c r="U69" i="8"/>
  <c r="T69" i="8"/>
  <c r="S69" i="8"/>
  <c r="R69" i="8"/>
  <c r="O69" i="8"/>
  <c r="N69" i="8"/>
  <c r="M69" i="8"/>
  <c r="K69" i="8"/>
  <c r="L67" i="8"/>
  <c r="L66" i="8"/>
  <c r="L65" i="8"/>
  <c r="L64" i="8"/>
  <c r="L63" i="8"/>
  <c r="L62" i="8"/>
  <c r="L61" i="8"/>
  <c r="L60" i="8"/>
  <c r="L59" i="8"/>
  <c r="L58" i="8"/>
  <c r="L57" i="8"/>
  <c r="L56" i="8"/>
  <c r="Q54" i="8"/>
  <c r="L55" i="8"/>
  <c r="AJ54" i="8"/>
  <c r="AH54" i="8"/>
  <c r="AG54" i="8"/>
  <c r="AF54" i="8"/>
  <c r="AE54" i="8"/>
  <c r="AD54" i="8"/>
  <c r="AC54" i="8"/>
  <c r="AB54" i="8"/>
  <c r="AA54" i="8"/>
  <c r="X54" i="8"/>
  <c r="W54" i="8"/>
  <c r="V54" i="8"/>
  <c r="U54" i="8"/>
  <c r="T54" i="8"/>
  <c r="S54" i="8"/>
  <c r="R54" i="8"/>
  <c r="O54" i="8"/>
  <c r="N54" i="8"/>
  <c r="M54" i="8"/>
  <c r="K54" i="8"/>
  <c r="AJ38" i="8"/>
  <c r="AH38" i="8"/>
  <c r="AG38" i="8"/>
  <c r="AF38" i="8"/>
  <c r="AE38" i="8"/>
  <c r="AD38" i="8"/>
  <c r="AC38" i="8"/>
  <c r="AB38" i="8"/>
  <c r="AA38" i="8"/>
  <c r="Q30" i="8"/>
  <c r="AJ30" i="8"/>
  <c r="AH30" i="8"/>
  <c r="AG30" i="8"/>
  <c r="AF30" i="8"/>
  <c r="AE30" i="8"/>
  <c r="AD30" i="8"/>
  <c r="AC30" i="8"/>
  <c r="AB30" i="8"/>
  <c r="AA30" i="8"/>
  <c r="X30" i="8"/>
  <c r="W30" i="8"/>
  <c r="V30" i="8"/>
  <c r="U30" i="8"/>
  <c r="T30" i="8"/>
  <c r="S30" i="8"/>
  <c r="R30" i="8"/>
  <c r="O30" i="8"/>
  <c r="N30" i="8"/>
  <c r="M30" i="8"/>
  <c r="L30" i="8"/>
  <c r="K30" i="8"/>
  <c r="Q26" i="8"/>
  <c r="L27" i="8"/>
  <c r="L26" i="8" s="1"/>
  <c r="AJ26" i="8"/>
  <c r="AH26" i="8"/>
  <c r="AG26" i="8"/>
  <c r="AF26" i="8"/>
  <c r="AE26" i="8"/>
  <c r="AD26" i="8"/>
  <c r="AC26" i="8"/>
  <c r="AB26" i="8"/>
  <c r="AA26" i="8"/>
  <c r="X26" i="8"/>
  <c r="W26" i="8"/>
  <c r="V26" i="8"/>
  <c r="U26" i="8"/>
  <c r="T26" i="8"/>
  <c r="S26" i="8"/>
  <c r="R26" i="8"/>
  <c r="O26" i="8"/>
  <c r="N26" i="8"/>
  <c r="M26" i="8"/>
  <c r="K26" i="8"/>
  <c r="V25" i="8"/>
  <c r="V24" i="8" s="1"/>
  <c r="Q25" i="8"/>
  <c r="AJ24" i="8"/>
  <c r="AH24" i="8"/>
  <c r="AG24" i="8"/>
  <c r="AF24" i="8"/>
  <c r="AE24" i="8"/>
  <c r="AD24" i="8"/>
  <c r="AC24" i="8"/>
  <c r="AB24" i="8"/>
  <c r="AA24" i="8"/>
  <c r="X24" i="8"/>
  <c r="W24" i="8"/>
  <c r="U24" i="8"/>
  <c r="T24" i="8"/>
  <c r="S24" i="8"/>
  <c r="R24" i="8"/>
  <c r="O24" i="8"/>
  <c r="N24" i="8"/>
  <c r="M24" i="8"/>
  <c r="L24" i="8"/>
  <c r="K24" i="8"/>
  <c r="L23" i="8"/>
  <c r="L22" i="8"/>
  <c r="L21" i="8"/>
  <c r="L20" i="8"/>
  <c r="L19" i="8"/>
  <c r="L18" i="8"/>
  <c r="L17" i="8"/>
  <c r="L16" i="8"/>
  <c r="L15" i="8"/>
  <c r="L14" i="8"/>
  <c r="L13" i="8"/>
  <c r="AJ12" i="8"/>
  <c r="AH12" i="8"/>
  <c r="AG12" i="8"/>
  <c r="AF12" i="8"/>
  <c r="AE12" i="8"/>
  <c r="AD12" i="8"/>
  <c r="AC12" i="8"/>
  <c r="AB12" i="8"/>
  <c r="AA12" i="8"/>
  <c r="X12" i="8"/>
  <c r="W12" i="8"/>
  <c r="V12" i="8"/>
  <c r="U12" i="8"/>
  <c r="T12" i="8"/>
  <c r="S12" i="8"/>
  <c r="R12" i="8"/>
  <c r="Q12" i="8"/>
  <c r="O12" i="8"/>
  <c r="N12" i="8"/>
  <c r="M12" i="8"/>
  <c r="K12" i="8"/>
  <c r="C10" i="8"/>
  <c r="L54" i="8" l="1"/>
  <c r="AB10" i="8"/>
  <c r="L171" i="8"/>
  <c r="M10" i="8"/>
  <c r="O10" i="8"/>
  <c r="Q24" i="8"/>
  <c r="L69" i="8"/>
  <c r="L112" i="8"/>
  <c r="AE10" i="8"/>
  <c r="AH10" i="8"/>
  <c r="AC10" i="8"/>
  <c r="N10" i="8"/>
  <c r="AA10" i="8"/>
  <c r="Q171" i="8"/>
  <c r="AJ10" i="8"/>
  <c r="AG10" i="8"/>
  <c r="AF10" i="8"/>
  <c r="K10" i="8"/>
  <c r="AD10" i="8"/>
  <c r="R10" i="8"/>
  <c r="U10" i="8"/>
  <c r="W10" i="8"/>
  <c r="X10" i="8"/>
  <c r="L12" i="8"/>
  <c r="S10" i="8"/>
  <c r="T10" i="8"/>
  <c r="V10" i="8"/>
  <c r="L10" i="8" l="1"/>
  <c r="Q10" i="8"/>
  <c r="L171" i="7"/>
  <c r="L146" i="7"/>
  <c r="T146" i="7"/>
  <c r="P69" i="7" l="1"/>
  <c r="Q69" i="7"/>
  <c r="R69" i="7"/>
  <c r="T69" i="7"/>
  <c r="U69" i="7"/>
  <c r="O69" i="7"/>
  <c r="S111" i="7"/>
  <c r="N111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100" i="7"/>
  <c r="I101" i="7"/>
  <c r="I102" i="7"/>
  <c r="I103" i="7"/>
  <c r="I104" i="7"/>
  <c r="I105" i="7"/>
  <c r="I106" i="7"/>
  <c r="I107" i="7"/>
  <c r="I108" i="7"/>
  <c r="I109" i="7"/>
  <c r="I110" i="7"/>
  <c r="L69" i="7"/>
  <c r="L69" i="6"/>
  <c r="L146" i="6"/>
  <c r="L112" i="6"/>
  <c r="L26" i="6"/>
  <c r="L12" i="6"/>
  <c r="N148" i="7" l="1"/>
  <c r="S147" i="7" l="1"/>
  <c r="S169" i="7"/>
  <c r="S168" i="7"/>
  <c r="S167" i="7"/>
  <c r="S166" i="7"/>
  <c r="S165" i="7"/>
  <c r="S164" i="7"/>
  <c r="S163" i="7"/>
  <c r="S162" i="7"/>
  <c r="S161" i="7"/>
  <c r="S160" i="7"/>
  <c r="S159" i="7"/>
  <c r="S158" i="7"/>
  <c r="S157" i="7"/>
  <c r="S156" i="7"/>
  <c r="S155" i="7"/>
  <c r="S154" i="7"/>
  <c r="S153" i="7"/>
  <c r="S152" i="7"/>
  <c r="S151" i="7"/>
  <c r="S150" i="7"/>
  <c r="S149" i="7"/>
  <c r="S148" i="7"/>
  <c r="S32" i="7" l="1"/>
  <c r="S33" i="7"/>
  <c r="S34" i="7"/>
  <c r="S35" i="7"/>
  <c r="S36" i="7"/>
  <c r="S37" i="7"/>
  <c r="S31" i="7"/>
  <c r="N32" i="7"/>
  <c r="N33" i="7"/>
  <c r="N34" i="7"/>
  <c r="N35" i="7"/>
  <c r="N36" i="7"/>
  <c r="N37" i="7"/>
  <c r="N31" i="7"/>
  <c r="S29" i="7" l="1"/>
  <c r="S28" i="7"/>
  <c r="N29" i="7"/>
  <c r="N28" i="7"/>
  <c r="S25" i="7" l="1"/>
  <c r="N25" i="7"/>
  <c r="N23" i="7"/>
  <c r="S201" i="7" l="1"/>
  <c r="N201" i="7"/>
  <c r="I201" i="7"/>
  <c r="S200" i="7"/>
  <c r="N200" i="7"/>
  <c r="I200" i="7"/>
  <c r="S199" i="7"/>
  <c r="N199" i="7"/>
  <c r="I199" i="7"/>
  <c r="S198" i="7"/>
  <c r="N198" i="7"/>
  <c r="I198" i="7"/>
  <c r="S197" i="7"/>
  <c r="N197" i="7"/>
  <c r="I197" i="7"/>
  <c r="S196" i="7"/>
  <c r="N196" i="7"/>
  <c r="I196" i="7"/>
  <c r="S195" i="7"/>
  <c r="N195" i="7"/>
  <c r="I195" i="7"/>
  <c r="S194" i="7"/>
  <c r="N194" i="7"/>
  <c r="I194" i="7"/>
  <c r="S193" i="7"/>
  <c r="N193" i="7"/>
  <c r="I193" i="7"/>
  <c r="S192" i="7"/>
  <c r="N192" i="7"/>
  <c r="I192" i="7"/>
  <c r="S191" i="7"/>
  <c r="N191" i="7"/>
  <c r="I191" i="7"/>
  <c r="S190" i="7"/>
  <c r="N190" i="7"/>
  <c r="I190" i="7"/>
  <c r="S189" i="7"/>
  <c r="N189" i="7"/>
  <c r="I189" i="7"/>
  <c r="S188" i="7"/>
  <c r="N188" i="7"/>
  <c r="I188" i="7"/>
  <c r="S187" i="7"/>
  <c r="N187" i="7"/>
  <c r="S186" i="7"/>
  <c r="N186" i="7"/>
  <c r="S185" i="7"/>
  <c r="N185" i="7"/>
  <c r="S184" i="7"/>
  <c r="N184" i="7"/>
  <c r="I184" i="7"/>
  <c r="S183" i="7"/>
  <c r="N183" i="7"/>
  <c r="I183" i="7"/>
  <c r="S182" i="7"/>
  <c r="N182" i="7"/>
  <c r="I182" i="7"/>
  <c r="S181" i="7"/>
  <c r="N181" i="7"/>
  <c r="I181" i="7"/>
  <c r="S180" i="7"/>
  <c r="N180" i="7"/>
  <c r="I180" i="7"/>
  <c r="S179" i="7"/>
  <c r="N179" i="7"/>
  <c r="I179" i="7"/>
  <c r="S178" i="7"/>
  <c r="N178" i="7"/>
  <c r="I178" i="7"/>
  <c r="S177" i="7"/>
  <c r="N177" i="7"/>
  <c r="I177" i="7"/>
  <c r="S176" i="7"/>
  <c r="N176" i="7"/>
  <c r="S175" i="7"/>
  <c r="N175" i="7"/>
  <c r="I175" i="7"/>
  <c r="S174" i="7"/>
  <c r="N174" i="7"/>
  <c r="I174" i="7"/>
  <c r="S173" i="7"/>
  <c r="N173" i="7"/>
  <c r="I173" i="7"/>
  <c r="S172" i="7"/>
  <c r="N172" i="7"/>
  <c r="I172" i="7"/>
  <c r="AF171" i="7"/>
  <c r="AE171" i="7"/>
  <c r="AD171" i="7"/>
  <c r="AC171" i="7"/>
  <c r="AB171" i="7"/>
  <c r="AA171" i="7"/>
  <c r="Z171" i="7"/>
  <c r="Y171" i="7"/>
  <c r="X171" i="7"/>
  <c r="U171" i="7"/>
  <c r="T171" i="7"/>
  <c r="R171" i="7"/>
  <c r="Q171" i="7"/>
  <c r="P171" i="7"/>
  <c r="O171" i="7"/>
  <c r="K171" i="7"/>
  <c r="J171" i="7"/>
  <c r="H171" i="7"/>
  <c r="N169" i="7"/>
  <c r="N168" i="7"/>
  <c r="N167" i="7"/>
  <c r="N166" i="7"/>
  <c r="N165" i="7"/>
  <c r="N164" i="7"/>
  <c r="N163" i="7"/>
  <c r="N162" i="7"/>
  <c r="N161" i="7"/>
  <c r="N160" i="7"/>
  <c r="N159" i="7"/>
  <c r="N158" i="7"/>
  <c r="N157" i="7"/>
  <c r="N156" i="7"/>
  <c r="N155" i="7"/>
  <c r="N154" i="7"/>
  <c r="N152" i="7"/>
  <c r="N151" i="7"/>
  <c r="N150" i="7"/>
  <c r="N149" i="7"/>
  <c r="N147" i="7"/>
  <c r="AF146" i="7"/>
  <c r="AE146" i="7"/>
  <c r="AD146" i="7"/>
  <c r="AC146" i="7"/>
  <c r="AB146" i="7"/>
  <c r="AA146" i="7"/>
  <c r="Z146" i="7"/>
  <c r="Y146" i="7"/>
  <c r="X146" i="7"/>
  <c r="U146" i="7"/>
  <c r="S146" i="7" s="1"/>
  <c r="Q146" i="7"/>
  <c r="P146" i="7"/>
  <c r="O146" i="7"/>
  <c r="K146" i="7"/>
  <c r="J146" i="7"/>
  <c r="I146" i="7"/>
  <c r="H146" i="7"/>
  <c r="S145" i="7"/>
  <c r="N145" i="7"/>
  <c r="I145" i="7"/>
  <c r="S144" i="7"/>
  <c r="N144" i="7"/>
  <c r="I144" i="7"/>
  <c r="S143" i="7"/>
  <c r="N143" i="7"/>
  <c r="I143" i="7"/>
  <c r="S142" i="7"/>
  <c r="N142" i="7"/>
  <c r="I142" i="7"/>
  <c r="S141" i="7"/>
  <c r="N141" i="7"/>
  <c r="I141" i="7"/>
  <c r="S140" i="7"/>
  <c r="N140" i="7"/>
  <c r="I140" i="7"/>
  <c r="S139" i="7"/>
  <c r="N139" i="7"/>
  <c r="I139" i="7"/>
  <c r="S138" i="7"/>
  <c r="N138" i="7"/>
  <c r="I138" i="7"/>
  <c r="S137" i="7"/>
  <c r="N137" i="7"/>
  <c r="I137" i="7"/>
  <c r="S136" i="7"/>
  <c r="N136" i="7"/>
  <c r="I136" i="7"/>
  <c r="S135" i="7"/>
  <c r="N135" i="7"/>
  <c r="I135" i="7"/>
  <c r="S134" i="7"/>
  <c r="N134" i="7"/>
  <c r="I134" i="7"/>
  <c r="S133" i="7"/>
  <c r="N133" i="7"/>
  <c r="I133" i="7"/>
  <c r="S132" i="7"/>
  <c r="N132" i="7"/>
  <c r="I132" i="7"/>
  <c r="S131" i="7"/>
  <c r="N131" i="7"/>
  <c r="I131" i="7"/>
  <c r="S130" i="7"/>
  <c r="N130" i="7"/>
  <c r="I130" i="7"/>
  <c r="S129" i="7"/>
  <c r="N129" i="7"/>
  <c r="I129" i="7"/>
  <c r="S128" i="7"/>
  <c r="N128" i="7"/>
  <c r="I128" i="7"/>
  <c r="S127" i="7"/>
  <c r="N127" i="7"/>
  <c r="I127" i="7"/>
  <c r="S126" i="7"/>
  <c r="N126" i="7"/>
  <c r="I126" i="7"/>
  <c r="S125" i="7"/>
  <c r="N125" i="7"/>
  <c r="I125" i="7"/>
  <c r="S124" i="7"/>
  <c r="N124" i="7"/>
  <c r="I124" i="7"/>
  <c r="S123" i="7"/>
  <c r="N123" i="7"/>
  <c r="I123" i="7"/>
  <c r="S122" i="7"/>
  <c r="N122" i="7"/>
  <c r="I122" i="7"/>
  <c r="S121" i="7"/>
  <c r="N121" i="7"/>
  <c r="I121" i="7"/>
  <c r="S120" i="7"/>
  <c r="N120" i="7"/>
  <c r="I120" i="7"/>
  <c r="S119" i="7"/>
  <c r="N119" i="7"/>
  <c r="I119" i="7"/>
  <c r="S118" i="7"/>
  <c r="N118" i="7"/>
  <c r="I118" i="7"/>
  <c r="S117" i="7"/>
  <c r="N117" i="7"/>
  <c r="I117" i="7"/>
  <c r="S116" i="7"/>
  <c r="N116" i="7"/>
  <c r="I116" i="7"/>
  <c r="S115" i="7"/>
  <c r="N115" i="7"/>
  <c r="I115" i="7"/>
  <c r="S114" i="7"/>
  <c r="N114" i="7"/>
  <c r="I114" i="7"/>
  <c r="S113" i="7"/>
  <c r="N113" i="7"/>
  <c r="I113" i="7"/>
  <c r="AF112" i="7"/>
  <c r="AE112" i="7"/>
  <c r="AD112" i="7"/>
  <c r="AC112" i="7"/>
  <c r="AB112" i="7"/>
  <c r="AA112" i="7"/>
  <c r="Z112" i="7"/>
  <c r="Y112" i="7"/>
  <c r="X112" i="7"/>
  <c r="U112" i="7"/>
  <c r="T112" i="7"/>
  <c r="R112" i="7"/>
  <c r="Q112" i="7"/>
  <c r="P112" i="7"/>
  <c r="O112" i="7"/>
  <c r="L112" i="7"/>
  <c r="K112" i="7"/>
  <c r="J112" i="7"/>
  <c r="H112" i="7"/>
  <c r="S109" i="7"/>
  <c r="N109" i="7"/>
  <c r="S108" i="7"/>
  <c r="N108" i="7"/>
  <c r="S107" i="7"/>
  <c r="N107" i="7"/>
  <c r="S106" i="7"/>
  <c r="N106" i="7"/>
  <c r="S105" i="7"/>
  <c r="N105" i="7"/>
  <c r="S104" i="7"/>
  <c r="N104" i="7"/>
  <c r="S103" i="7"/>
  <c r="N103" i="7"/>
  <c r="S102" i="7"/>
  <c r="N102" i="7"/>
  <c r="S101" i="7"/>
  <c r="N101" i="7"/>
  <c r="S100" i="7"/>
  <c r="N100" i="7"/>
  <c r="S99" i="7"/>
  <c r="N99" i="7"/>
  <c r="S98" i="7"/>
  <c r="N98" i="7"/>
  <c r="S97" i="7"/>
  <c r="N97" i="7"/>
  <c r="S96" i="7"/>
  <c r="N96" i="7"/>
  <c r="S95" i="7"/>
  <c r="N95" i="7"/>
  <c r="S94" i="7"/>
  <c r="N94" i="7"/>
  <c r="S93" i="7"/>
  <c r="N93" i="7"/>
  <c r="S92" i="7"/>
  <c r="N92" i="7"/>
  <c r="S91" i="7"/>
  <c r="N91" i="7"/>
  <c r="S90" i="7"/>
  <c r="N90" i="7"/>
  <c r="S89" i="7"/>
  <c r="N89" i="7"/>
  <c r="S88" i="7"/>
  <c r="N88" i="7"/>
  <c r="S87" i="7"/>
  <c r="N87" i="7"/>
  <c r="S86" i="7"/>
  <c r="N86" i="7"/>
  <c r="S85" i="7"/>
  <c r="N85" i="7"/>
  <c r="S84" i="7"/>
  <c r="N84" i="7"/>
  <c r="S83" i="7"/>
  <c r="N83" i="7"/>
  <c r="S82" i="7"/>
  <c r="N82" i="7"/>
  <c r="S81" i="7"/>
  <c r="N81" i="7"/>
  <c r="S80" i="7"/>
  <c r="N80" i="7"/>
  <c r="S79" i="7"/>
  <c r="N79" i="7"/>
  <c r="S78" i="7"/>
  <c r="N78" i="7"/>
  <c r="S77" i="7"/>
  <c r="N77" i="7"/>
  <c r="S76" i="7"/>
  <c r="N76" i="7"/>
  <c r="S75" i="7"/>
  <c r="N75" i="7"/>
  <c r="S74" i="7"/>
  <c r="N74" i="7"/>
  <c r="S73" i="7"/>
  <c r="N73" i="7"/>
  <c r="S72" i="7"/>
  <c r="N72" i="7"/>
  <c r="S71" i="7"/>
  <c r="N71" i="7"/>
  <c r="S70" i="7"/>
  <c r="N70" i="7"/>
  <c r="AF69" i="7"/>
  <c r="AE69" i="7"/>
  <c r="AD69" i="7"/>
  <c r="AC69" i="7"/>
  <c r="AB69" i="7"/>
  <c r="AA69" i="7"/>
  <c r="Z69" i="7"/>
  <c r="Y69" i="7"/>
  <c r="X69" i="7"/>
  <c r="K69" i="7"/>
  <c r="J69" i="7"/>
  <c r="H69" i="7"/>
  <c r="S68" i="7"/>
  <c r="N68" i="7"/>
  <c r="S67" i="7"/>
  <c r="N67" i="7"/>
  <c r="I67" i="7"/>
  <c r="S66" i="7"/>
  <c r="N66" i="7"/>
  <c r="I66" i="7"/>
  <c r="S65" i="7"/>
  <c r="N65" i="7"/>
  <c r="I65" i="7"/>
  <c r="S64" i="7"/>
  <c r="N64" i="7"/>
  <c r="I64" i="7"/>
  <c r="S63" i="7"/>
  <c r="N63" i="7"/>
  <c r="I63" i="7"/>
  <c r="S62" i="7"/>
  <c r="N62" i="7"/>
  <c r="I62" i="7"/>
  <c r="S61" i="7"/>
  <c r="N61" i="7"/>
  <c r="I61" i="7"/>
  <c r="S60" i="7"/>
  <c r="N60" i="7"/>
  <c r="I60" i="7"/>
  <c r="S59" i="7"/>
  <c r="N59" i="7"/>
  <c r="I59" i="7"/>
  <c r="S58" i="7"/>
  <c r="N58" i="7"/>
  <c r="I58" i="7"/>
  <c r="S57" i="7"/>
  <c r="N57" i="7"/>
  <c r="I57" i="7"/>
  <c r="S56" i="7"/>
  <c r="N56" i="7"/>
  <c r="I56" i="7"/>
  <c r="S55" i="7"/>
  <c r="N55" i="7"/>
  <c r="I55" i="7"/>
  <c r="AF54" i="7"/>
  <c r="AE54" i="7"/>
  <c r="AD54" i="7"/>
  <c r="AC54" i="7"/>
  <c r="AB54" i="7"/>
  <c r="AA54" i="7"/>
  <c r="Z54" i="7"/>
  <c r="Y54" i="7"/>
  <c r="X54" i="7"/>
  <c r="U54" i="7"/>
  <c r="T54" i="7"/>
  <c r="R54" i="7"/>
  <c r="Q54" i="7"/>
  <c r="P54" i="7"/>
  <c r="O54" i="7"/>
  <c r="L54" i="7"/>
  <c r="K54" i="7"/>
  <c r="J54" i="7"/>
  <c r="H54" i="7"/>
  <c r="S53" i="7"/>
  <c r="N53" i="7"/>
  <c r="I53" i="7"/>
  <c r="S52" i="7"/>
  <c r="N52" i="7"/>
  <c r="I52" i="7"/>
  <c r="S51" i="7"/>
  <c r="N51" i="7"/>
  <c r="I51" i="7"/>
  <c r="S50" i="7"/>
  <c r="N50" i="7"/>
  <c r="I50" i="7"/>
  <c r="S49" i="7"/>
  <c r="N49" i="7"/>
  <c r="I49" i="7"/>
  <c r="S48" i="7"/>
  <c r="N48" i="7"/>
  <c r="I48" i="7"/>
  <c r="S47" i="7"/>
  <c r="N47" i="7"/>
  <c r="I47" i="7"/>
  <c r="S46" i="7"/>
  <c r="N46" i="7"/>
  <c r="I46" i="7"/>
  <c r="S45" i="7"/>
  <c r="N45" i="7"/>
  <c r="I45" i="7"/>
  <c r="S44" i="7"/>
  <c r="N44" i="7"/>
  <c r="I44" i="7"/>
  <c r="S43" i="7"/>
  <c r="N43" i="7"/>
  <c r="I43" i="7"/>
  <c r="S42" i="7"/>
  <c r="N42" i="7"/>
  <c r="I42" i="7"/>
  <c r="S41" i="7"/>
  <c r="N41" i="7"/>
  <c r="I41" i="7"/>
  <c r="S40" i="7"/>
  <c r="N40" i="7"/>
  <c r="I40" i="7"/>
  <c r="S39" i="7"/>
  <c r="N39" i="7"/>
  <c r="I39" i="7"/>
  <c r="AF38" i="7"/>
  <c r="AE38" i="7"/>
  <c r="AD38" i="7"/>
  <c r="AC38" i="7"/>
  <c r="AB38" i="7"/>
  <c r="AA38" i="7"/>
  <c r="Z38" i="7"/>
  <c r="Y38" i="7"/>
  <c r="X38" i="7"/>
  <c r="U38" i="7"/>
  <c r="T38" i="7"/>
  <c r="R38" i="7"/>
  <c r="Q38" i="7"/>
  <c r="P38" i="7"/>
  <c r="O38" i="7"/>
  <c r="L38" i="7"/>
  <c r="K38" i="7"/>
  <c r="J38" i="7"/>
  <c r="H38" i="7"/>
  <c r="AF30" i="7"/>
  <c r="AE30" i="7"/>
  <c r="AD30" i="7"/>
  <c r="AC30" i="7"/>
  <c r="AB30" i="7"/>
  <c r="AA30" i="7"/>
  <c r="Z30" i="7"/>
  <c r="Y30" i="7"/>
  <c r="X30" i="7"/>
  <c r="U30" i="7"/>
  <c r="T30" i="7"/>
  <c r="S30" i="7"/>
  <c r="R30" i="7"/>
  <c r="Q30" i="7"/>
  <c r="P30" i="7"/>
  <c r="O30" i="7"/>
  <c r="N30" i="7"/>
  <c r="L30" i="7"/>
  <c r="K30" i="7"/>
  <c r="J30" i="7"/>
  <c r="I30" i="7"/>
  <c r="H30" i="7"/>
  <c r="I27" i="7"/>
  <c r="I26" i="7" s="1"/>
  <c r="AF26" i="7"/>
  <c r="AE26" i="7"/>
  <c r="AD26" i="7"/>
  <c r="AC26" i="7"/>
  <c r="AB26" i="7"/>
  <c r="AA26" i="7"/>
  <c r="Z26" i="7"/>
  <c r="Y26" i="7"/>
  <c r="X26" i="7"/>
  <c r="U26" i="7"/>
  <c r="T26" i="7"/>
  <c r="S26" i="7"/>
  <c r="R26" i="7"/>
  <c r="Q26" i="7"/>
  <c r="P26" i="7"/>
  <c r="O26" i="7"/>
  <c r="N26" i="7"/>
  <c r="L26" i="7"/>
  <c r="K26" i="7"/>
  <c r="J26" i="7"/>
  <c r="H26" i="7"/>
  <c r="AF24" i="7"/>
  <c r="AE24" i="7"/>
  <c r="AD24" i="7"/>
  <c r="AC24" i="7"/>
  <c r="AB24" i="7"/>
  <c r="AA24" i="7"/>
  <c r="Z24" i="7"/>
  <c r="Y24" i="7"/>
  <c r="X24" i="7"/>
  <c r="U24" i="7"/>
  <c r="T24" i="7"/>
  <c r="S24" i="7"/>
  <c r="R24" i="7"/>
  <c r="Q24" i="7"/>
  <c r="P24" i="7"/>
  <c r="O24" i="7"/>
  <c r="L24" i="7"/>
  <c r="K24" i="7"/>
  <c r="J24" i="7"/>
  <c r="I24" i="7"/>
  <c r="H24" i="7"/>
  <c r="S23" i="7"/>
  <c r="I23" i="7"/>
  <c r="S22" i="7"/>
  <c r="N22" i="7"/>
  <c r="I22" i="7"/>
  <c r="S21" i="7"/>
  <c r="N21" i="7"/>
  <c r="I21" i="7"/>
  <c r="S20" i="7"/>
  <c r="N20" i="7"/>
  <c r="I20" i="7"/>
  <c r="S19" i="7"/>
  <c r="N19" i="7"/>
  <c r="I19" i="7"/>
  <c r="S18" i="7"/>
  <c r="N18" i="7"/>
  <c r="I18" i="7"/>
  <c r="S17" i="7"/>
  <c r="N17" i="7"/>
  <c r="I17" i="7"/>
  <c r="S16" i="7"/>
  <c r="N16" i="7"/>
  <c r="I16" i="7"/>
  <c r="S15" i="7"/>
  <c r="N15" i="7"/>
  <c r="I15" i="7"/>
  <c r="S14" i="7"/>
  <c r="N14" i="7"/>
  <c r="I14" i="7"/>
  <c r="S13" i="7"/>
  <c r="N13" i="7"/>
  <c r="I13" i="7"/>
  <c r="AF12" i="7"/>
  <c r="AE12" i="7"/>
  <c r="AD12" i="7"/>
  <c r="AC12" i="7"/>
  <c r="AB12" i="7"/>
  <c r="AA12" i="7"/>
  <c r="Z12" i="7"/>
  <c r="Y12" i="7"/>
  <c r="X12" i="7"/>
  <c r="U12" i="7"/>
  <c r="T12" i="7"/>
  <c r="R12" i="7"/>
  <c r="Q12" i="7"/>
  <c r="P12" i="7"/>
  <c r="O12" i="7"/>
  <c r="L12" i="7"/>
  <c r="K12" i="7"/>
  <c r="J12" i="7"/>
  <c r="H12" i="7"/>
  <c r="C10" i="7"/>
  <c r="S171" i="7" l="1"/>
  <c r="L10" i="7"/>
  <c r="N24" i="7"/>
  <c r="AA10" i="7"/>
  <c r="AC10" i="7"/>
  <c r="AF10" i="7"/>
  <c r="J10" i="7"/>
  <c r="S69" i="7"/>
  <c r="AB10" i="7"/>
  <c r="N69" i="7"/>
  <c r="I12" i="7"/>
  <c r="Y10" i="7"/>
  <c r="I54" i="7"/>
  <c r="Z10" i="7"/>
  <c r="H10" i="7"/>
  <c r="K10" i="7"/>
  <c r="N54" i="7"/>
  <c r="I171" i="7"/>
  <c r="N171" i="7"/>
  <c r="AD10" i="7"/>
  <c r="I112" i="7"/>
  <c r="I69" i="7"/>
  <c r="S38" i="7"/>
  <c r="I38" i="7"/>
  <c r="N12" i="7"/>
  <c r="N146" i="7"/>
  <c r="S12" i="7"/>
  <c r="S112" i="7"/>
  <c r="S54" i="7"/>
  <c r="AE10" i="7"/>
  <c r="N112" i="7"/>
  <c r="X10" i="7"/>
  <c r="O10" i="7"/>
  <c r="N38" i="7"/>
  <c r="Q10" i="7"/>
  <c r="R10" i="7"/>
  <c r="U10" i="7"/>
  <c r="P10" i="7"/>
  <c r="T10" i="7"/>
  <c r="O69" i="6"/>
  <c r="P69" i="6"/>
  <c r="Q69" i="6"/>
  <c r="R69" i="6"/>
  <c r="S184" i="6"/>
  <c r="N184" i="6"/>
  <c r="N10" i="7" l="1"/>
  <c r="I10" i="7"/>
  <c r="S10" i="7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13" i="6"/>
  <c r="N145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13" i="6"/>
  <c r="I114" i="6" l="1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13" i="6"/>
  <c r="T69" i="6" l="1"/>
  <c r="U69" i="6"/>
  <c r="M69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S62" i="6" l="1"/>
  <c r="S61" i="6"/>
  <c r="N57" i="6"/>
  <c r="N58" i="6"/>
  <c r="N59" i="6"/>
  <c r="N60" i="6"/>
  <c r="N61" i="6"/>
  <c r="N62" i="6"/>
  <c r="N63" i="6"/>
  <c r="N64" i="6"/>
  <c r="N65" i="6"/>
  <c r="N66" i="6"/>
  <c r="N67" i="6"/>
  <c r="N68" i="6"/>
  <c r="N56" i="6"/>
  <c r="N55" i="6"/>
  <c r="S23" i="6" l="1"/>
  <c r="S22" i="6"/>
  <c r="S21" i="6"/>
  <c r="S20" i="6"/>
  <c r="S19" i="6"/>
  <c r="S18" i="6"/>
  <c r="S17" i="6"/>
  <c r="S16" i="6"/>
  <c r="S15" i="6"/>
  <c r="S14" i="6"/>
  <c r="S13" i="6"/>
  <c r="S201" i="6" l="1"/>
  <c r="N201" i="6"/>
  <c r="I201" i="6"/>
  <c r="S200" i="6"/>
  <c r="N200" i="6"/>
  <c r="I200" i="6"/>
  <c r="S199" i="6"/>
  <c r="N199" i="6"/>
  <c r="I199" i="6"/>
  <c r="S198" i="6"/>
  <c r="N198" i="6"/>
  <c r="I198" i="6"/>
  <c r="S197" i="6"/>
  <c r="N197" i="6"/>
  <c r="I197" i="6"/>
  <c r="S196" i="6"/>
  <c r="N196" i="6"/>
  <c r="I196" i="6"/>
  <c r="S195" i="6"/>
  <c r="N195" i="6"/>
  <c r="I195" i="6"/>
  <c r="S194" i="6"/>
  <c r="N194" i="6"/>
  <c r="I194" i="6"/>
  <c r="S193" i="6"/>
  <c r="N193" i="6"/>
  <c r="I193" i="6"/>
  <c r="S192" i="6"/>
  <c r="N192" i="6"/>
  <c r="I192" i="6"/>
  <c r="S191" i="6"/>
  <c r="N191" i="6"/>
  <c r="I191" i="6"/>
  <c r="S190" i="6"/>
  <c r="N190" i="6"/>
  <c r="I190" i="6"/>
  <c r="S189" i="6"/>
  <c r="N189" i="6"/>
  <c r="I189" i="6"/>
  <c r="S188" i="6"/>
  <c r="N188" i="6"/>
  <c r="I188" i="6"/>
  <c r="S187" i="6"/>
  <c r="N187" i="6"/>
  <c r="I187" i="6"/>
  <c r="S186" i="6"/>
  <c r="N186" i="6"/>
  <c r="S185" i="6"/>
  <c r="N185" i="6"/>
  <c r="S183" i="6"/>
  <c r="N183" i="6"/>
  <c r="I183" i="6"/>
  <c r="S182" i="6"/>
  <c r="N182" i="6"/>
  <c r="I182" i="6"/>
  <c r="S181" i="6"/>
  <c r="N181" i="6"/>
  <c r="I181" i="6"/>
  <c r="S180" i="6"/>
  <c r="N180" i="6"/>
  <c r="I180" i="6"/>
  <c r="S179" i="6"/>
  <c r="N179" i="6"/>
  <c r="I179" i="6"/>
  <c r="S178" i="6"/>
  <c r="N178" i="6"/>
  <c r="I178" i="6"/>
  <c r="S177" i="6"/>
  <c r="N177" i="6"/>
  <c r="I177" i="6"/>
  <c r="S176" i="6"/>
  <c r="N176" i="6"/>
  <c r="I176" i="6"/>
  <c r="S175" i="6"/>
  <c r="N175" i="6"/>
  <c r="S174" i="6"/>
  <c r="N174" i="6"/>
  <c r="I174" i="6"/>
  <c r="S173" i="6"/>
  <c r="N173" i="6"/>
  <c r="I173" i="6"/>
  <c r="S172" i="6"/>
  <c r="N172" i="6"/>
  <c r="I172" i="6"/>
  <c r="S171" i="6"/>
  <c r="N171" i="6"/>
  <c r="I171" i="6"/>
  <c r="AF170" i="6"/>
  <c r="AE170" i="6"/>
  <c r="AD170" i="6"/>
  <c r="AC170" i="6"/>
  <c r="AB170" i="6"/>
  <c r="AA170" i="6"/>
  <c r="Z170" i="6"/>
  <c r="Y170" i="6"/>
  <c r="X170" i="6"/>
  <c r="U170" i="6"/>
  <c r="T170" i="6"/>
  <c r="R170" i="6"/>
  <c r="Q170" i="6"/>
  <c r="P170" i="6"/>
  <c r="O170" i="6"/>
  <c r="L170" i="6"/>
  <c r="K170" i="6"/>
  <c r="J170" i="6"/>
  <c r="H170" i="6"/>
  <c r="S169" i="6"/>
  <c r="N169" i="6"/>
  <c r="S168" i="6"/>
  <c r="N168" i="6"/>
  <c r="S167" i="6"/>
  <c r="N167" i="6"/>
  <c r="S166" i="6"/>
  <c r="N166" i="6"/>
  <c r="S165" i="6"/>
  <c r="N165" i="6"/>
  <c r="S164" i="6"/>
  <c r="N164" i="6"/>
  <c r="S163" i="6"/>
  <c r="N163" i="6"/>
  <c r="S162" i="6"/>
  <c r="N162" i="6"/>
  <c r="S161" i="6"/>
  <c r="N161" i="6"/>
  <c r="S160" i="6"/>
  <c r="N160" i="6"/>
  <c r="S159" i="6"/>
  <c r="N159" i="6"/>
  <c r="S158" i="6"/>
  <c r="N158" i="6"/>
  <c r="S157" i="6"/>
  <c r="N157" i="6"/>
  <c r="S156" i="6"/>
  <c r="N156" i="6"/>
  <c r="S155" i="6"/>
  <c r="N155" i="6"/>
  <c r="S154" i="6"/>
  <c r="N154" i="6"/>
  <c r="S153" i="6"/>
  <c r="S152" i="6"/>
  <c r="N152" i="6"/>
  <c r="S151" i="6"/>
  <c r="N151" i="6"/>
  <c r="S150" i="6"/>
  <c r="N150" i="6"/>
  <c r="S149" i="6"/>
  <c r="N149" i="6"/>
  <c r="S148" i="6"/>
  <c r="S147" i="6"/>
  <c r="N147" i="6"/>
  <c r="AF146" i="6"/>
  <c r="AE146" i="6"/>
  <c r="AD146" i="6"/>
  <c r="AC146" i="6"/>
  <c r="AB146" i="6"/>
  <c r="AA146" i="6"/>
  <c r="Z146" i="6"/>
  <c r="Y146" i="6"/>
  <c r="X146" i="6"/>
  <c r="U146" i="6"/>
  <c r="T146" i="6"/>
  <c r="Q146" i="6"/>
  <c r="P146" i="6"/>
  <c r="O146" i="6"/>
  <c r="K146" i="6"/>
  <c r="J146" i="6"/>
  <c r="I146" i="6"/>
  <c r="H146" i="6"/>
  <c r="AF112" i="6"/>
  <c r="AE112" i="6"/>
  <c r="AD112" i="6"/>
  <c r="AC112" i="6"/>
  <c r="AB112" i="6"/>
  <c r="AA112" i="6"/>
  <c r="Z112" i="6"/>
  <c r="Y112" i="6"/>
  <c r="X112" i="6"/>
  <c r="U112" i="6"/>
  <c r="T112" i="6"/>
  <c r="S112" i="6"/>
  <c r="R112" i="6"/>
  <c r="Q112" i="6"/>
  <c r="P112" i="6"/>
  <c r="O112" i="6"/>
  <c r="N112" i="6"/>
  <c r="K112" i="6"/>
  <c r="J112" i="6"/>
  <c r="I112" i="6"/>
  <c r="H112" i="6"/>
  <c r="I110" i="6"/>
  <c r="S109" i="6"/>
  <c r="I109" i="6"/>
  <c r="S108" i="6"/>
  <c r="I108" i="6"/>
  <c r="S107" i="6"/>
  <c r="I107" i="6"/>
  <c r="S106" i="6"/>
  <c r="I106" i="6"/>
  <c r="S105" i="6"/>
  <c r="I105" i="6"/>
  <c r="S104" i="6"/>
  <c r="I104" i="6"/>
  <c r="S103" i="6"/>
  <c r="I103" i="6"/>
  <c r="S102" i="6"/>
  <c r="I102" i="6"/>
  <c r="S101" i="6"/>
  <c r="I101" i="6"/>
  <c r="S100" i="6"/>
  <c r="I100" i="6"/>
  <c r="S99" i="6"/>
  <c r="S98" i="6"/>
  <c r="I98" i="6"/>
  <c r="S97" i="6"/>
  <c r="I97" i="6"/>
  <c r="S96" i="6"/>
  <c r="I96" i="6"/>
  <c r="S95" i="6"/>
  <c r="I95" i="6"/>
  <c r="S94" i="6"/>
  <c r="I94" i="6"/>
  <c r="S93" i="6"/>
  <c r="I93" i="6"/>
  <c r="S92" i="6"/>
  <c r="I92" i="6"/>
  <c r="S91" i="6"/>
  <c r="I91" i="6"/>
  <c r="S90" i="6"/>
  <c r="I90" i="6"/>
  <c r="S89" i="6"/>
  <c r="I89" i="6"/>
  <c r="S88" i="6"/>
  <c r="I88" i="6"/>
  <c r="S87" i="6"/>
  <c r="I87" i="6"/>
  <c r="S86" i="6"/>
  <c r="I86" i="6"/>
  <c r="S85" i="6"/>
  <c r="I85" i="6"/>
  <c r="S84" i="6"/>
  <c r="I84" i="6"/>
  <c r="S83" i="6"/>
  <c r="I83" i="6"/>
  <c r="S82" i="6"/>
  <c r="I82" i="6"/>
  <c r="S81" i="6"/>
  <c r="I81" i="6"/>
  <c r="S80" i="6"/>
  <c r="I80" i="6"/>
  <c r="S79" i="6"/>
  <c r="I79" i="6"/>
  <c r="S78" i="6"/>
  <c r="I78" i="6"/>
  <c r="S77" i="6"/>
  <c r="I77" i="6"/>
  <c r="S76" i="6"/>
  <c r="I76" i="6"/>
  <c r="S75" i="6"/>
  <c r="I75" i="6"/>
  <c r="S74" i="6"/>
  <c r="I74" i="6"/>
  <c r="S73" i="6"/>
  <c r="I73" i="6"/>
  <c r="S72" i="6"/>
  <c r="I72" i="6"/>
  <c r="S71" i="6"/>
  <c r="I71" i="6"/>
  <c r="S70" i="6"/>
  <c r="N70" i="6"/>
  <c r="N69" i="6" s="1"/>
  <c r="I70" i="6"/>
  <c r="AF69" i="6"/>
  <c r="AE69" i="6"/>
  <c r="AD69" i="6"/>
  <c r="AC69" i="6"/>
  <c r="AB69" i="6"/>
  <c r="AA69" i="6"/>
  <c r="Z69" i="6"/>
  <c r="Y69" i="6"/>
  <c r="X69" i="6"/>
  <c r="K69" i="6"/>
  <c r="J69" i="6"/>
  <c r="H69" i="6"/>
  <c r="S68" i="6"/>
  <c r="S67" i="6"/>
  <c r="I67" i="6"/>
  <c r="S66" i="6"/>
  <c r="I66" i="6"/>
  <c r="S65" i="6"/>
  <c r="I65" i="6"/>
  <c r="S64" i="6"/>
  <c r="I64" i="6"/>
  <c r="S63" i="6"/>
  <c r="I63" i="6"/>
  <c r="I62" i="6"/>
  <c r="I61" i="6"/>
  <c r="S60" i="6"/>
  <c r="I60" i="6"/>
  <c r="S59" i="6"/>
  <c r="I59" i="6"/>
  <c r="S58" i="6"/>
  <c r="I58" i="6"/>
  <c r="S57" i="6"/>
  <c r="I57" i="6"/>
  <c r="S56" i="6"/>
  <c r="I56" i="6"/>
  <c r="S55" i="6"/>
  <c r="I55" i="6"/>
  <c r="AF54" i="6"/>
  <c r="AE54" i="6"/>
  <c r="AD54" i="6"/>
  <c r="AC54" i="6"/>
  <c r="AB54" i="6"/>
  <c r="AA54" i="6"/>
  <c r="Z54" i="6"/>
  <c r="Y54" i="6"/>
  <c r="X54" i="6"/>
  <c r="U54" i="6"/>
  <c r="T54" i="6"/>
  <c r="R54" i="6"/>
  <c r="Q54" i="6"/>
  <c r="P54" i="6"/>
  <c r="O54" i="6"/>
  <c r="N54" i="6"/>
  <c r="L54" i="6"/>
  <c r="K54" i="6"/>
  <c r="J54" i="6"/>
  <c r="H54" i="6"/>
  <c r="S53" i="6"/>
  <c r="N53" i="6"/>
  <c r="I53" i="6"/>
  <c r="S52" i="6"/>
  <c r="N52" i="6"/>
  <c r="I52" i="6"/>
  <c r="S51" i="6"/>
  <c r="N51" i="6"/>
  <c r="I51" i="6"/>
  <c r="S50" i="6"/>
  <c r="N50" i="6"/>
  <c r="I50" i="6"/>
  <c r="S49" i="6"/>
  <c r="N49" i="6"/>
  <c r="I49" i="6"/>
  <c r="S48" i="6"/>
  <c r="N48" i="6"/>
  <c r="I48" i="6"/>
  <c r="S47" i="6"/>
  <c r="N47" i="6"/>
  <c r="I47" i="6"/>
  <c r="S46" i="6"/>
  <c r="N46" i="6"/>
  <c r="I46" i="6"/>
  <c r="S45" i="6"/>
  <c r="N45" i="6"/>
  <c r="I45" i="6"/>
  <c r="S44" i="6"/>
  <c r="N44" i="6"/>
  <c r="I44" i="6"/>
  <c r="S43" i="6"/>
  <c r="N43" i="6"/>
  <c r="I43" i="6"/>
  <c r="S42" i="6"/>
  <c r="N42" i="6"/>
  <c r="I42" i="6"/>
  <c r="S41" i="6"/>
  <c r="N41" i="6"/>
  <c r="I41" i="6"/>
  <c r="S40" i="6"/>
  <c r="N40" i="6"/>
  <c r="I40" i="6"/>
  <c r="S39" i="6"/>
  <c r="N39" i="6"/>
  <c r="I39" i="6"/>
  <c r="AF38" i="6"/>
  <c r="AE38" i="6"/>
  <c r="AD38" i="6"/>
  <c r="AC38" i="6"/>
  <c r="AB38" i="6"/>
  <c r="AA38" i="6"/>
  <c r="Z38" i="6"/>
  <c r="Y38" i="6"/>
  <c r="X38" i="6"/>
  <c r="U38" i="6"/>
  <c r="T38" i="6"/>
  <c r="R38" i="6"/>
  <c r="Q38" i="6"/>
  <c r="P38" i="6"/>
  <c r="O38" i="6"/>
  <c r="L38" i="6"/>
  <c r="K38" i="6"/>
  <c r="J38" i="6"/>
  <c r="H38" i="6"/>
  <c r="AF30" i="6"/>
  <c r="AE30" i="6"/>
  <c r="AD30" i="6"/>
  <c r="AC30" i="6"/>
  <c r="AB30" i="6"/>
  <c r="AA30" i="6"/>
  <c r="Z30" i="6"/>
  <c r="Y30" i="6"/>
  <c r="X30" i="6"/>
  <c r="U30" i="6"/>
  <c r="T30" i="6"/>
  <c r="S30" i="6"/>
  <c r="R30" i="6"/>
  <c r="Q30" i="6"/>
  <c r="P30" i="6"/>
  <c r="O30" i="6"/>
  <c r="N30" i="6"/>
  <c r="L30" i="6"/>
  <c r="K30" i="6"/>
  <c r="J30" i="6"/>
  <c r="I30" i="6"/>
  <c r="H30" i="6"/>
  <c r="I27" i="6"/>
  <c r="I26" i="6" s="1"/>
  <c r="AF26" i="6"/>
  <c r="AE26" i="6"/>
  <c r="AD26" i="6"/>
  <c r="AC26" i="6"/>
  <c r="AB26" i="6"/>
  <c r="AA26" i="6"/>
  <c r="Z26" i="6"/>
  <c r="Y26" i="6"/>
  <c r="X26" i="6"/>
  <c r="U26" i="6"/>
  <c r="T26" i="6"/>
  <c r="S26" i="6"/>
  <c r="R26" i="6"/>
  <c r="Q26" i="6"/>
  <c r="P26" i="6"/>
  <c r="O26" i="6"/>
  <c r="N26" i="6"/>
  <c r="K26" i="6"/>
  <c r="J26" i="6"/>
  <c r="H26" i="6"/>
  <c r="AF24" i="6"/>
  <c r="AE24" i="6"/>
  <c r="AD24" i="6"/>
  <c r="AC24" i="6"/>
  <c r="AB24" i="6"/>
  <c r="AA24" i="6"/>
  <c r="Z24" i="6"/>
  <c r="Y24" i="6"/>
  <c r="X24" i="6"/>
  <c r="U24" i="6"/>
  <c r="T24" i="6"/>
  <c r="S24" i="6"/>
  <c r="R24" i="6"/>
  <c r="Q24" i="6"/>
  <c r="P24" i="6"/>
  <c r="O24" i="6"/>
  <c r="L24" i="6"/>
  <c r="K24" i="6"/>
  <c r="J24" i="6"/>
  <c r="I24" i="6"/>
  <c r="H24" i="6"/>
  <c r="N23" i="6"/>
  <c r="I23" i="6"/>
  <c r="N22" i="6"/>
  <c r="I22" i="6"/>
  <c r="N21" i="6"/>
  <c r="I21" i="6"/>
  <c r="N20" i="6"/>
  <c r="I20" i="6"/>
  <c r="N19" i="6"/>
  <c r="I19" i="6"/>
  <c r="N18" i="6"/>
  <c r="I18" i="6"/>
  <c r="N17" i="6"/>
  <c r="I17" i="6"/>
  <c r="N16" i="6"/>
  <c r="I16" i="6"/>
  <c r="N15" i="6"/>
  <c r="I15" i="6"/>
  <c r="N14" i="6"/>
  <c r="I14" i="6"/>
  <c r="N13" i="6"/>
  <c r="I13" i="6"/>
  <c r="AF12" i="6"/>
  <c r="AE12" i="6"/>
  <c r="AD12" i="6"/>
  <c r="AC12" i="6"/>
  <c r="AB12" i="6"/>
  <c r="AA12" i="6"/>
  <c r="Z12" i="6"/>
  <c r="Y12" i="6"/>
  <c r="X12" i="6"/>
  <c r="U12" i="6"/>
  <c r="T12" i="6"/>
  <c r="S12" i="6"/>
  <c r="R12" i="6"/>
  <c r="Q12" i="6"/>
  <c r="P12" i="6"/>
  <c r="O12" i="6"/>
  <c r="K12" i="6"/>
  <c r="J12" i="6"/>
  <c r="H12" i="6"/>
  <c r="C10" i="6"/>
  <c r="L10" i="6" l="1"/>
  <c r="S69" i="6"/>
  <c r="I54" i="6"/>
  <c r="I12" i="6"/>
  <c r="I170" i="6"/>
  <c r="J10" i="6"/>
  <c r="AA10" i="6"/>
  <c r="AE10" i="6"/>
  <c r="S38" i="6"/>
  <c r="I38" i="6"/>
  <c r="N170" i="6"/>
  <c r="I69" i="6"/>
  <c r="S54" i="6"/>
  <c r="Q10" i="6"/>
  <c r="N38" i="6"/>
  <c r="H10" i="6"/>
  <c r="U10" i="6"/>
  <c r="O10" i="6"/>
  <c r="N12" i="6"/>
  <c r="K10" i="6"/>
  <c r="P10" i="6"/>
  <c r="T10" i="6"/>
  <c r="Z10" i="6"/>
  <c r="AD10" i="6"/>
  <c r="S170" i="6"/>
  <c r="Y10" i="6"/>
  <c r="N146" i="6"/>
  <c r="AC10" i="6"/>
  <c r="N24" i="6"/>
  <c r="R10" i="6"/>
  <c r="X10" i="6"/>
  <c r="AB10" i="6"/>
  <c r="AF10" i="6"/>
  <c r="S146" i="6"/>
  <c r="T12" i="5"/>
  <c r="U38" i="5"/>
  <c r="T38" i="5"/>
  <c r="R38" i="5"/>
  <c r="Q38" i="5"/>
  <c r="P38" i="5"/>
  <c r="O38" i="5"/>
  <c r="S200" i="5"/>
  <c r="N200" i="5"/>
  <c r="I200" i="5"/>
  <c r="S199" i="5"/>
  <c r="N199" i="5"/>
  <c r="I199" i="5"/>
  <c r="S198" i="5"/>
  <c r="N198" i="5"/>
  <c r="I198" i="5"/>
  <c r="S197" i="5"/>
  <c r="N197" i="5"/>
  <c r="I197" i="5"/>
  <c r="S196" i="5"/>
  <c r="N196" i="5"/>
  <c r="I196" i="5"/>
  <c r="S195" i="5"/>
  <c r="N195" i="5"/>
  <c r="I195" i="5"/>
  <c r="S194" i="5"/>
  <c r="N194" i="5"/>
  <c r="I194" i="5"/>
  <c r="S193" i="5"/>
  <c r="N193" i="5"/>
  <c r="I193" i="5"/>
  <c r="S192" i="5"/>
  <c r="N192" i="5"/>
  <c r="I192" i="5"/>
  <c r="S191" i="5"/>
  <c r="N191" i="5"/>
  <c r="I191" i="5"/>
  <c r="S190" i="5"/>
  <c r="N190" i="5"/>
  <c r="I190" i="5"/>
  <c r="S189" i="5"/>
  <c r="N189" i="5"/>
  <c r="I189" i="5"/>
  <c r="S188" i="5"/>
  <c r="N188" i="5"/>
  <c r="I188" i="5"/>
  <c r="S187" i="5"/>
  <c r="N187" i="5"/>
  <c r="I187" i="5"/>
  <c r="S186" i="5"/>
  <c r="N186" i="5"/>
  <c r="I186" i="5"/>
  <c r="S185" i="5"/>
  <c r="N185" i="5"/>
  <c r="S184" i="5"/>
  <c r="N184" i="5"/>
  <c r="S183" i="5"/>
  <c r="N183" i="5"/>
  <c r="I183" i="5"/>
  <c r="S182" i="5"/>
  <c r="N182" i="5"/>
  <c r="I182" i="5"/>
  <c r="S181" i="5"/>
  <c r="N181" i="5"/>
  <c r="I181" i="5"/>
  <c r="S180" i="5"/>
  <c r="N180" i="5"/>
  <c r="I180" i="5"/>
  <c r="S179" i="5"/>
  <c r="N179" i="5"/>
  <c r="I179" i="5"/>
  <c r="S178" i="5"/>
  <c r="N178" i="5"/>
  <c r="I178" i="5"/>
  <c r="S177" i="5"/>
  <c r="N177" i="5"/>
  <c r="I177" i="5"/>
  <c r="S176" i="5"/>
  <c r="N176" i="5"/>
  <c r="I176" i="5"/>
  <c r="S175" i="5"/>
  <c r="N175" i="5"/>
  <c r="S174" i="5"/>
  <c r="N174" i="5"/>
  <c r="I174" i="5"/>
  <c r="S173" i="5"/>
  <c r="N173" i="5"/>
  <c r="I173" i="5"/>
  <c r="S172" i="5"/>
  <c r="N172" i="5"/>
  <c r="I172" i="5"/>
  <c r="S171" i="5"/>
  <c r="N171" i="5"/>
  <c r="I171" i="5"/>
  <c r="I10" i="6" l="1"/>
  <c r="N10" i="6"/>
  <c r="S10" i="6"/>
  <c r="S68" i="5"/>
  <c r="S67" i="5"/>
  <c r="N67" i="5"/>
  <c r="S66" i="5"/>
  <c r="N66" i="5"/>
  <c r="S65" i="5"/>
  <c r="S64" i="5"/>
  <c r="N64" i="5"/>
  <c r="S63" i="5"/>
  <c r="N63" i="5"/>
  <c r="S61" i="5"/>
  <c r="N61" i="5"/>
  <c r="S60" i="5"/>
  <c r="S59" i="5"/>
  <c r="S58" i="5"/>
  <c r="S57" i="5"/>
  <c r="S56" i="5"/>
  <c r="S55" i="5"/>
  <c r="S169" i="5" l="1"/>
  <c r="N169" i="5"/>
  <c r="S168" i="5"/>
  <c r="N168" i="5"/>
  <c r="S167" i="5"/>
  <c r="N167" i="5"/>
  <c r="S166" i="5"/>
  <c r="N166" i="5"/>
  <c r="S165" i="5"/>
  <c r="N165" i="5"/>
  <c r="S164" i="5"/>
  <c r="N164" i="5"/>
  <c r="S163" i="5"/>
  <c r="N163" i="5"/>
  <c r="S162" i="5"/>
  <c r="N162" i="5"/>
  <c r="S161" i="5"/>
  <c r="N161" i="5"/>
  <c r="S160" i="5"/>
  <c r="N160" i="5"/>
  <c r="S159" i="5"/>
  <c r="N159" i="5"/>
  <c r="S158" i="5"/>
  <c r="N158" i="5"/>
  <c r="S157" i="5"/>
  <c r="N157" i="5"/>
  <c r="S156" i="5"/>
  <c r="N156" i="5"/>
  <c r="S155" i="5"/>
  <c r="N155" i="5"/>
  <c r="S154" i="5"/>
  <c r="N154" i="5"/>
  <c r="S153" i="5"/>
  <c r="S152" i="5"/>
  <c r="N152" i="5"/>
  <c r="S151" i="5"/>
  <c r="N151" i="5"/>
  <c r="S150" i="5"/>
  <c r="N150" i="5"/>
  <c r="S149" i="5"/>
  <c r="N149" i="5"/>
  <c r="S148" i="5"/>
  <c r="N148" i="5"/>
  <c r="S147" i="5"/>
  <c r="N147" i="5"/>
  <c r="N146" i="5" l="1"/>
  <c r="J69" i="5"/>
  <c r="K69" i="5"/>
  <c r="L69" i="5"/>
  <c r="M69" i="5"/>
  <c r="O69" i="5"/>
  <c r="P69" i="5"/>
  <c r="Q69" i="5"/>
  <c r="R69" i="5"/>
  <c r="T69" i="5"/>
  <c r="U69" i="5"/>
  <c r="H69" i="5"/>
  <c r="S109" i="5" l="1"/>
  <c r="N109" i="5"/>
  <c r="S108" i="5"/>
  <c r="N108" i="5"/>
  <c r="S107" i="5"/>
  <c r="N107" i="5"/>
  <c r="S106" i="5"/>
  <c r="N106" i="5"/>
  <c r="S105" i="5"/>
  <c r="N105" i="5"/>
  <c r="S104" i="5"/>
  <c r="N104" i="5"/>
  <c r="S103" i="5"/>
  <c r="N103" i="5"/>
  <c r="S102" i="5"/>
  <c r="N102" i="5"/>
  <c r="S101" i="5"/>
  <c r="N101" i="5"/>
  <c r="S100" i="5"/>
  <c r="N100" i="5"/>
  <c r="S99" i="5"/>
  <c r="N99" i="5"/>
  <c r="S98" i="5"/>
  <c r="N98" i="5"/>
  <c r="S97" i="5"/>
  <c r="N97" i="5"/>
  <c r="S96" i="5"/>
  <c r="N96" i="5"/>
  <c r="S95" i="5"/>
  <c r="N95" i="5"/>
  <c r="S94" i="5"/>
  <c r="N94" i="5"/>
  <c r="S93" i="5"/>
  <c r="N93" i="5"/>
  <c r="S92" i="5"/>
  <c r="N92" i="5"/>
  <c r="S91" i="5"/>
  <c r="N91" i="5"/>
  <c r="S90" i="5"/>
  <c r="N90" i="5"/>
  <c r="S89" i="5"/>
  <c r="N89" i="5"/>
  <c r="S88" i="5"/>
  <c r="N88" i="5"/>
  <c r="S87" i="5"/>
  <c r="N87" i="5"/>
  <c r="S86" i="5"/>
  <c r="N86" i="5"/>
  <c r="S85" i="5"/>
  <c r="N85" i="5"/>
  <c r="S84" i="5"/>
  <c r="N84" i="5"/>
  <c r="S83" i="5"/>
  <c r="N83" i="5"/>
  <c r="S82" i="5"/>
  <c r="N82" i="5"/>
  <c r="S81" i="5"/>
  <c r="N81" i="5"/>
  <c r="S80" i="5"/>
  <c r="N80" i="5"/>
  <c r="S79" i="5"/>
  <c r="N79" i="5"/>
  <c r="S78" i="5"/>
  <c r="N78" i="5"/>
  <c r="S77" i="5"/>
  <c r="N77" i="5"/>
  <c r="S76" i="5"/>
  <c r="N76" i="5"/>
  <c r="S75" i="5"/>
  <c r="N75" i="5"/>
  <c r="S74" i="5"/>
  <c r="N74" i="5"/>
  <c r="S73" i="5"/>
  <c r="N73" i="5"/>
  <c r="S72" i="5"/>
  <c r="N72" i="5"/>
  <c r="S71" i="5"/>
  <c r="N71" i="5"/>
  <c r="S70" i="5"/>
  <c r="N70" i="5"/>
  <c r="I110" i="5"/>
  <c r="I109" i="5"/>
  <c r="I108" i="5"/>
  <c r="I107" i="5"/>
  <c r="I106" i="5"/>
  <c r="I105" i="5"/>
  <c r="I104" i="5"/>
  <c r="I103" i="5"/>
  <c r="I102" i="5"/>
  <c r="I101" i="5"/>
  <c r="I100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 s="1"/>
  <c r="N69" i="5" l="1"/>
  <c r="S69" i="5"/>
  <c r="S53" i="5"/>
  <c r="N53" i="5"/>
  <c r="S52" i="5"/>
  <c r="N52" i="5"/>
  <c r="S51" i="5"/>
  <c r="N51" i="5"/>
  <c r="S50" i="5"/>
  <c r="N50" i="5"/>
  <c r="S49" i="5"/>
  <c r="N49" i="5"/>
  <c r="S48" i="5"/>
  <c r="N48" i="5"/>
  <c r="S47" i="5"/>
  <c r="N47" i="5"/>
  <c r="S46" i="5"/>
  <c r="N46" i="5"/>
  <c r="S45" i="5"/>
  <c r="N45" i="5"/>
  <c r="S44" i="5"/>
  <c r="N44" i="5"/>
  <c r="S43" i="5"/>
  <c r="N43" i="5"/>
  <c r="S42" i="5"/>
  <c r="N42" i="5"/>
  <c r="S41" i="5"/>
  <c r="N41" i="5"/>
  <c r="S40" i="5"/>
  <c r="N40" i="5"/>
  <c r="S39" i="5"/>
  <c r="N39" i="5"/>
  <c r="S38" i="5" l="1"/>
  <c r="S170" i="5"/>
  <c r="I170" i="5"/>
  <c r="AF170" i="5"/>
  <c r="AE170" i="5"/>
  <c r="AD170" i="5"/>
  <c r="AC170" i="5"/>
  <c r="AB170" i="5"/>
  <c r="AA170" i="5"/>
  <c r="Z170" i="5"/>
  <c r="Y170" i="5"/>
  <c r="X170" i="5"/>
  <c r="U170" i="5"/>
  <c r="T170" i="5"/>
  <c r="R170" i="5"/>
  <c r="Q170" i="5"/>
  <c r="P170" i="5"/>
  <c r="O170" i="5"/>
  <c r="L170" i="5"/>
  <c r="K170" i="5"/>
  <c r="J170" i="5"/>
  <c r="H170" i="5"/>
  <c r="S146" i="5"/>
  <c r="AF146" i="5"/>
  <c r="AE146" i="5"/>
  <c r="AD146" i="5"/>
  <c r="AC146" i="5"/>
  <c r="AB146" i="5"/>
  <c r="AA146" i="5"/>
  <c r="Z146" i="5"/>
  <c r="Y146" i="5"/>
  <c r="X146" i="5"/>
  <c r="U146" i="5"/>
  <c r="T146" i="5"/>
  <c r="Q146" i="5"/>
  <c r="P146" i="5"/>
  <c r="O146" i="5"/>
  <c r="L146" i="5"/>
  <c r="K146" i="5"/>
  <c r="J146" i="5"/>
  <c r="I146" i="5"/>
  <c r="H146" i="5"/>
  <c r="AF112" i="5"/>
  <c r="AE112" i="5"/>
  <c r="AD112" i="5"/>
  <c r="AC112" i="5"/>
  <c r="AB112" i="5"/>
  <c r="AA112" i="5"/>
  <c r="Z112" i="5"/>
  <c r="Y112" i="5"/>
  <c r="X112" i="5"/>
  <c r="U112" i="5"/>
  <c r="T112" i="5"/>
  <c r="S112" i="5"/>
  <c r="R112" i="5"/>
  <c r="Q112" i="5"/>
  <c r="P112" i="5"/>
  <c r="O112" i="5"/>
  <c r="N112" i="5"/>
  <c r="L112" i="5"/>
  <c r="K112" i="5"/>
  <c r="J112" i="5"/>
  <c r="I112" i="5"/>
  <c r="H112" i="5"/>
  <c r="AF69" i="5"/>
  <c r="AE69" i="5"/>
  <c r="AD69" i="5"/>
  <c r="AC69" i="5"/>
  <c r="AB69" i="5"/>
  <c r="AA69" i="5"/>
  <c r="Z69" i="5"/>
  <c r="Y69" i="5"/>
  <c r="X69" i="5"/>
  <c r="I67" i="5"/>
  <c r="I66" i="5"/>
  <c r="I65" i="5"/>
  <c r="I64" i="5"/>
  <c r="I63" i="5"/>
  <c r="I62" i="5"/>
  <c r="I61" i="5"/>
  <c r="I60" i="5"/>
  <c r="I59" i="5"/>
  <c r="I58" i="5"/>
  <c r="I57" i="5"/>
  <c r="S54" i="5"/>
  <c r="I56" i="5"/>
  <c r="N54" i="5"/>
  <c r="I55" i="5"/>
  <c r="AF54" i="5"/>
  <c r="AE54" i="5"/>
  <c r="AD54" i="5"/>
  <c r="AC54" i="5"/>
  <c r="AB54" i="5"/>
  <c r="AA54" i="5"/>
  <c r="Z54" i="5"/>
  <c r="Y54" i="5"/>
  <c r="X54" i="5"/>
  <c r="U54" i="5"/>
  <c r="T54" i="5"/>
  <c r="R54" i="5"/>
  <c r="Q54" i="5"/>
  <c r="P54" i="5"/>
  <c r="O54" i="5"/>
  <c r="L54" i="5"/>
  <c r="K54" i="5"/>
  <c r="J54" i="5"/>
  <c r="H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N38" i="5"/>
  <c r="I40" i="5"/>
  <c r="I39" i="5"/>
  <c r="AF38" i="5"/>
  <c r="AE38" i="5"/>
  <c r="AD38" i="5"/>
  <c r="AC38" i="5"/>
  <c r="AB38" i="5"/>
  <c r="AA38" i="5"/>
  <c r="Z38" i="5"/>
  <c r="Y38" i="5"/>
  <c r="X38" i="5"/>
  <c r="L38" i="5"/>
  <c r="K38" i="5"/>
  <c r="J38" i="5"/>
  <c r="H38" i="5"/>
  <c r="N30" i="5"/>
  <c r="AF30" i="5"/>
  <c r="AE30" i="5"/>
  <c r="AD30" i="5"/>
  <c r="AC30" i="5"/>
  <c r="AB30" i="5"/>
  <c r="AA30" i="5"/>
  <c r="Z30" i="5"/>
  <c r="Y30" i="5"/>
  <c r="X30" i="5"/>
  <c r="U30" i="5"/>
  <c r="T30" i="5"/>
  <c r="S30" i="5"/>
  <c r="R30" i="5"/>
  <c r="Q30" i="5"/>
  <c r="P30" i="5"/>
  <c r="O30" i="5"/>
  <c r="L30" i="5"/>
  <c r="K30" i="5"/>
  <c r="J30" i="5"/>
  <c r="I30" i="5"/>
  <c r="H30" i="5"/>
  <c r="N26" i="5"/>
  <c r="I27" i="5"/>
  <c r="I26" i="5" s="1"/>
  <c r="AF26" i="5"/>
  <c r="AE26" i="5"/>
  <c r="AD26" i="5"/>
  <c r="AC26" i="5"/>
  <c r="AB26" i="5"/>
  <c r="AA26" i="5"/>
  <c r="Z26" i="5"/>
  <c r="Y26" i="5"/>
  <c r="X26" i="5"/>
  <c r="U26" i="5"/>
  <c r="T26" i="5"/>
  <c r="S26" i="5"/>
  <c r="R26" i="5"/>
  <c r="Q26" i="5"/>
  <c r="P26" i="5"/>
  <c r="O26" i="5"/>
  <c r="L26" i="5"/>
  <c r="K26" i="5"/>
  <c r="J26" i="5"/>
  <c r="H26" i="5"/>
  <c r="S24" i="5"/>
  <c r="AF24" i="5"/>
  <c r="AE24" i="5"/>
  <c r="AD24" i="5"/>
  <c r="AC24" i="5"/>
  <c r="AB24" i="5"/>
  <c r="AA24" i="5"/>
  <c r="Z24" i="5"/>
  <c r="Y24" i="5"/>
  <c r="X24" i="5"/>
  <c r="U24" i="5"/>
  <c r="T24" i="5"/>
  <c r="R24" i="5"/>
  <c r="Q24" i="5"/>
  <c r="P24" i="5"/>
  <c r="O24" i="5"/>
  <c r="L24" i="5"/>
  <c r="K24" i="5"/>
  <c r="J24" i="5"/>
  <c r="I24" i="5"/>
  <c r="H24" i="5"/>
  <c r="S23" i="5"/>
  <c r="N23" i="5"/>
  <c r="I23" i="5"/>
  <c r="S22" i="5"/>
  <c r="N22" i="5"/>
  <c r="I22" i="5"/>
  <c r="S21" i="5"/>
  <c r="N21" i="5"/>
  <c r="I21" i="5"/>
  <c r="S20" i="5"/>
  <c r="N20" i="5"/>
  <c r="I20" i="5"/>
  <c r="S19" i="5"/>
  <c r="N19" i="5"/>
  <c r="I19" i="5"/>
  <c r="S18" i="5"/>
  <c r="N18" i="5"/>
  <c r="I18" i="5"/>
  <c r="S17" i="5"/>
  <c r="N17" i="5"/>
  <c r="I17" i="5"/>
  <c r="S16" i="5"/>
  <c r="N16" i="5"/>
  <c r="I16" i="5"/>
  <c r="S15" i="5"/>
  <c r="N15" i="5"/>
  <c r="I15" i="5"/>
  <c r="S14" i="5"/>
  <c r="N14" i="5"/>
  <c r="I14" i="5"/>
  <c r="S13" i="5"/>
  <c r="N13" i="5"/>
  <c r="I13" i="5"/>
  <c r="AF12" i="5"/>
  <c r="AE12" i="5"/>
  <c r="AD12" i="5"/>
  <c r="AC12" i="5"/>
  <c r="AB12" i="5"/>
  <c r="AA12" i="5"/>
  <c r="Z12" i="5"/>
  <c r="Y12" i="5"/>
  <c r="X12" i="5"/>
  <c r="U12" i="5"/>
  <c r="R12" i="5"/>
  <c r="Q12" i="5"/>
  <c r="P12" i="5"/>
  <c r="O12" i="5"/>
  <c r="L12" i="5"/>
  <c r="K12" i="5"/>
  <c r="J12" i="5"/>
  <c r="H12" i="5"/>
  <c r="C10" i="5"/>
  <c r="I54" i="5" l="1"/>
  <c r="U10" i="5"/>
  <c r="S12" i="5"/>
  <c r="L10" i="5"/>
  <c r="I12" i="5"/>
  <c r="N12" i="5"/>
  <c r="AA10" i="5"/>
  <c r="I38" i="5"/>
  <c r="R10" i="5"/>
  <c r="N24" i="5"/>
  <c r="N170" i="5"/>
  <c r="Q10" i="5"/>
  <c r="AE10" i="5"/>
  <c r="K10" i="5"/>
  <c r="J10" i="5"/>
  <c r="H10" i="5"/>
  <c r="X10" i="5"/>
  <c r="AB10" i="5"/>
  <c r="P10" i="5"/>
  <c r="T10" i="5"/>
  <c r="Z10" i="5"/>
  <c r="AD10" i="5"/>
  <c r="AF10" i="5"/>
  <c r="O10" i="5"/>
  <c r="Y10" i="5"/>
  <c r="AC10" i="5"/>
  <c r="S10" i="5"/>
  <c r="L38" i="4"/>
  <c r="L69" i="4"/>
  <c r="L170" i="4"/>
  <c r="L146" i="4"/>
  <c r="L112" i="4"/>
  <c r="L12" i="4"/>
  <c r="I10" i="5" l="1"/>
  <c r="N10" i="5"/>
  <c r="H146" i="4"/>
  <c r="H112" i="4"/>
  <c r="H30" i="4"/>
  <c r="Z69" i="4" l="1"/>
  <c r="X69" i="4"/>
  <c r="U38" i="4" l="1"/>
  <c r="T38" i="4"/>
  <c r="R12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55" i="4"/>
  <c r="O54" i="4"/>
  <c r="Q146" i="4"/>
  <c r="O112" i="4"/>
  <c r="O38" i="4"/>
  <c r="O30" i="4"/>
  <c r="O26" i="4"/>
  <c r="O24" i="4"/>
  <c r="O12" i="4"/>
  <c r="C10" i="4"/>
  <c r="L26" i="4"/>
  <c r="L54" i="4" l="1"/>
  <c r="S111" i="4" l="1"/>
  <c r="N111" i="4"/>
  <c r="I111" i="4"/>
  <c r="S110" i="4"/>
  <c r="N110" i="4"/>
  <c r="I110" i="4"/>
  <c r="S109" i="4"/>
  <c r="N109" i="4"/>
  <c r="I109" i="4"/>
  <c r="S108" i="4"/>
  <c r="N108" i="4"/>
  <c r="I108" i="4"/>
  <c r="S107" i="4"/>
  <c r="N107" i="4"/>
  <c r="I107" i="4"/>
  <c r="S106" i="4"/>
  <c r="N106" i="4"/>
  <c r="I106" i="4"/>
  <c r="S105" i="4"/>
  <c r="N105" i="4"/>
  <c r="I105" i="4"/>
  <c r="S104" i="4"/>
  <c r="N104" i="4"/>
  <c r="I104" i="4"/>
  <c r="S103" i="4"/>
  <c r="N103" i="4"/>
  <c r="I103" i="4"/>
  <c r="S102" i="4"/>
  <c r="N102" i="4"/>
  <c r="I102" i="4"/>
  <c r="S101" i="4"/>
  <c r="N101" i="4"/>
  <c r="I101" i="4"/>
  <c r="S100" i="4"/>
  <c r="N100" i="4"/>
  <c r="I100" i="4"/>
  <c r="S99" i="4"/>
  <c r="N99" i="4"/>
  <c r="I99" i="4"/>
  <c r="S98" i="4"/>
  <c r="N98" i="4"/>
  <c r="I98" i="4"/>
  <c r="S97" i="4"/>
  <c r="N97" i="4"/>
  <c r="I97" i="4"/>
  <c r="S96" i="4"/>
  <c r="N96" i="4"/>
  <c r="I96" i="4"/>
  <c r="S95" i="4"/>
  <c r="N95" i="4"/>
  <c r="I95" i="4"/>
  <c r="S94" i="4"/>
  <c r="N94" i="4"/>
  <c r="I94" i="4"/>
  <c r="S93" i="4"/>
  <c r="N93" i="4"/>
  <c r="I93" i="4"/>
  <c r="S92" i="4"/>
  <c r="N92" i="4"/>
  <c r="I92" i="4"/>
  <c r="S91" i="4"/>
  <c r="N91" i="4"/>
  <c r="I91" i="4"/>
  <c r="S90" i="4"/>
  <c r="N90" i="4"/>
  <c r="I90" i="4"/>
  <c r="S89" i="4"/>
  <c r="N89" i="4"/>
  <c r="I89" i="4"/>
  <c r="S88" i="4"/>
  <c r="N88" i="4"/>
  <c r="I88" i="4"/>
  <c r="S87" i="4"/>
  <c r="N87" i="4"/>
  <c r="I87" i="4"/>
  <c r="S86" i="4"/>
  <c r="N86" i="4"/>
  <c r="I86" i="4"/>
  <c r="S85" i="4"/>
  <c r="N85" i="4"/>
  <c r="I85" i="4"/>
  <c r="S84" i="4"/>
  <c r="N84" i="4"/>
  <c r="I84" i="4"/>
  <c r="S83" i="4"/>
  <c r="N83" i="4"/>
  <c r="I83" i="4"/>
  <c r="S82" i="4"/>
  <c r="N82" i="4"/>
  <c r="I82" i="4"/>
  <c r="S81" i="4"/>
  <c r="N81" i="4"/>
  <c r="I81" i="4"/>
  <c r="S80" i="4"/>
  <c r="N80" i="4"/>
  <c r="I80" i="4"/>
  <c r="S79" i="4"/>
  <c r="N79" i="4"/>
  <c r="I79" i="4"/>
  <c r="S78" i="4"/>
  <c r="N78" i="4"/>
  <c r="I78" i="4"/>
  <c r="S77" i="4"/>
  <c r="N77" i="4"/>
  <c r="I77" i="4"/>
  <c r="S76" i="4"/>
  <c r="N76" i="4"/>
  <c r="I76" i="4"/>
  <c r="S75" i="4"/>
  <c r="N75" i="4"/>
  <c r="I75" i="4"/>
  <c r="S74" i="4"/>
  <c r="N74" i="4"/>
  <c r="I74" i="4"/>
  <c r="S73" i="4"/>
  <c r="N73" i="4"/>
  <c r="I73" i="4"/>
  <c r="S72" i="4"/>
  <c r="N72" i="4"/>
  <c r="I72" i="4"/>
  <c r="S71" i="4"/>
  <c r="N71" i="4"/>
  <c r="I71" i="4"/>
  <c r="S70" i="4"/>
  <c r="N70" i="4"/>
  <c r="I70" i="4"/>
  <c r="N69" i="4" l="1"/>
  <c r="S69" i="4"/>
  <c r="S200" i="4"/>
  <c r="N200" i="4"/>
  <c r="I200" i="4"/>
  <c r="S199" i="4"/>
  <c r="N199" i="4"/>
  <c r="I199" i="4"/>
  <c r="S198" i="4"/>
  <c r="N198" i="4"/>
  <c r="I198" i="4"/>
  <c r="S197" i="4"/>
  <c r="N197" i="4"/>
  <c r="I197" i="4"/>
  <c r="S196" i="4"/>
  <c r="N196" i="4"/>
  <c r="I196" i="4"/>
  <c r="S195" i="4"/>
  <c r="N195" i="4"/>
  <c r="I195" i="4"/>
  <c r="S194" i="4"/>
  <c r="N194" i="4"/>
  <c r="I194" i="4"/>
  <c r="S193" i="4"/>
  <c r="N193" i="4"/>
  <c r="I193" i="4"/>
  <c r="S192" i="4"/>
  <c r="N192" i="4"/>
  <c r="I192" i="4"/>
  <c r="S191" i="4"/>
  <c r="N191" i="4"/>
  <c r="I191" i="4"/>
  <c r="S190" i="4"/>
  <c r="N190" i="4"/>
  <c r="I190" i="4"/>
  <c r="S189" i="4"/>
  <c r="N189" i="4"/>
  <c r="I189" i="4"/>
  <c r="S188" i="4"/>
  <c r="N188" i="4"/>
  <c r="I188" i="4"/>
  <c r="S187" i="4"/>
  <c r="N187" i="4"/>
  <c r="I187" i="4"/>
  <c r="S186" i="4"/>
  <c r="N186" i="4"/>
  <c r="I186" i="4"/>
  <c r="S185" i="4"/>
  <c r="N185" i="4"/>
  <c r="S184" i="4"/>
  <c r="N184" i="4"/>
  <c r="S183" i="4"/>
  <c r="N183" i="4"/>
  <c r="I183" i="4"/>
  <c r="S182" i="4"/>
  <c r="N182" i="4"/>
  <c r="I182" i="4"/>
  <c r="S181" i="4"/>
  <c r="N181" i="4"/>
  <c r="I181" i="4"/>
  <c r="S180" i="4"/>
  <c r="N180" i="4"/>
  <c r="I180" i="4"/>
  <c r="S179" i="4"/>
  <c r="N179" i="4"/>
  <c r="I179" i="4"/>
  <c r="S178" i="4"/>
  <c r="N178" i="4"/>
  <c r="I178" i="4"/>
  <c r="S177" i="4"/>
  <c r="N177" i="4"/>
  <c r="I177" i="4"/>
  <c r="S176" i="4"/>
  <c r="N176" i="4"/>
  <c r="I176" i="4"/>
  <c r="S175" i="4"/>
  <c r="N175" i="4"/>
  <c r="S174" i="4"/>
  <c r="N174" i="4"/>
  <c r="I174" i="4"/>
  <c r="S173" i="4"/>
  <c r="N173" i="4"/>
  <c r="I173" i="4"/>
  <c r="S172" i="4"/>
  <c r="N172" i="4"/>
  <c r="I172" i="4"/>
  <c r="S171" i="4"/>
  <c r="N171" i="4"/>
  <c r="I171" i="4"/>
  <c r="N13" i="4" l="1"/>
  <c r="I15" i="4"/>
  <c r="L30" i="4" l="1"/>
  <c r="S169" i="4" l="1"/>
  <c r="N169" i="4"/>
  <c r="S168" i="4"/>
  <c r="N168" i="4"/>
  <c r="S167" i="4"/>
  <c r="N167" i="4"/>
  <c r="S166" i="4"/>
  <c r="N166" i="4"/>
  <c r="S165" i="4"/>
  <c r="N165" i="4"/>
  <c r="S164" i="4"/>
  <c r="N164" i="4"/>
  <c r="S163" i="4"/>
  <c r="N163" i="4"/>
  <c r="S162" i="4"/>
  <c r="N162" i="4"/>
  <c r="S161" i="4"/>
  <c r="N161" i="4"/>
  <c r="S160" i="4"/>
  <c r="N160" i="4"/>
  <c r="S159" i="4"/>
  <c r="N159" i="4"/>
  <c r="S158" i="4"/>
  <c r="N158" i="4"/>
  <c r="S157" i="4"/>
  <c r="N157" i="4"/>
  <c r="S156" i="4"/>
  <c r="N156" i="4"/>
  <c r="S155" i="4"/>
  <c r="N155" i="4"/>
  <c r="S154" i="4"/>
  <c r="N154" i="4"/>
  <c r="S153" i="4"/>
  <c r="S152" i="4"/>
  <c r="N152" i="4"/>
  <c r="S151" i="4"/>
  <c r="N151" i="4"/>
  <c r="S150" i="4"/>
  <c r="N150" i="4"/>
  <c r="S149" i="4"/>
  <c r="N149" i="4"/>
  <c r="S148" i="4"/>
  <c r="N148" i="4"/>
  <c r="S147" i="4"/>
  <c r="N147" i="4"/>
  <c r="AF69" i="4" l="1"/>
  <c r="AE69" i="4"/>
  <c r="AD69" i="4"/>
  <c r="AC69" i="4"/>
  <c r="AB69" i="4"/>
  <c r="AA69" i="4"/>
  <c r="Y69" i="4"/>
  <c r="U69" i="4"/>
  <c r="T69" i="4"/>
  <c r="R69" i="4"/>
  <c r="Q69" i="4"/>
  <c r="P69" i="4"/>
  <c r="O69" i="4"/>
  <c r="M69" i="4"/>
  <c r="K69" i="4"/>
  <c r="J69" i="4"/>
  <c r="H69" i="4"/>
  <c r="AI69" i="4"/>
  <c r="AH69" i="4"/>
  <c r="AG69" i="4"/>
  <c r="W69" i="4"/>
  <c r="I69" i="4" l="1"/>
  <c r="J112" i="4"/>
  <c r="K112" i="4"/>
  <c r="P112" i="4"/>
  <c r="Q112" i="4"/>
  <c r="R112" i="4"/>
  <c r="T112" i="4"/>
  <c r="U112" i="4"/>
  <c r="X112" i="4"/>
  <c r="Y112" i="4"/>
  <c r="Z112" i="4"/>
  <c r="AA112" i="4"/>
  <c r="AB112" i="4"/>
  <c r="AC112" i="4"/>
  <c r="AD112" i="4"/>
  <c r="AE112" i="4"/>
  <c r="AF112" i="4"/>
  <c r="J54" i="4"/>
  <c r="H54" i="4"/>
  <c r="H38" i="4"/>
  <c r="S68" i="4" l="1"/>
  <c r="S67" i="4"/>
  <c r="I67" i="4"/>
  <c r="S66" i="4"/>
  <c r="I66" i="4"/>
  <c r="S65" i="4"/>
  <c r="I65" i="4"/>
  <c r="S64" i="4"/>
  <c r="I64" i="4"/>
  <c r="S63" i="4"/>
  <c r="I63" i="4"/>
  <c r="I62" i="4"/>
  <c r="S61" i="4"/>
  <c r="I61" i="4"/>
  <c r="S60" i="4"/>
  <c r="I60" i="4"/>
  <c r="S59" i="4"/>
  <c r="I59" i="4"/>
  <c r="S58" i="4"/>
  <c r="I58" i="4"/>
  <c r="S57" i="4"/>
  <c r="I57" i="4"/>
  <c r="S56" i="4"/>
  <c r="I56" i="4"/>
  <c r="S55" i="4"/>
  <c r="I55" i="4"/>
  <c r="AF146" i="4" l="1"/>
  <c r="AE146" i="4"/>
  <c r="AD146" i="4"/>
  <c r="AC146" i="4"/>
  <c r="AB146" i="4"/>
  <c r="AA146" i="4"/>
  <c r="Z146" i="4"/>
  <c r="Y146" i="4"/>
  <c r="X146" i="4"/>
  <c r="U146" i="4"/>
  <c r="T146" i="4"/>
  <c r="P146" i="4"/>
  <c r="O146" i="4"/>
  <c r="K146" i="4"/>
  <c r="J146" i="4"/>
  <c r="I146" i="4"/>
  <c r="N146" i="4" l="1"/>
  <c r="S146" i="4"/>
  <c r="S53" i="4"/>
  <c r="N53" i="4"/>
  <c r="I53" i="4"/>
  <c r="S52" i="4"/>
  <c r="N52" i="4"/>
  <c r="I52" i="4"/>
  <c r="S51" i="4"/>
  <c r="N51" i="4"/>
  <c r="I51" i="4"/>
  <c r="S50" i="4"/>
  <c r="N50" i="4"/>
  <c r="I50" i="4"/>
  <c r="S49" i="4"/>
  <c r="N49" i="4"/>
  <c r="I49" i="4"/>
  <c r="S48" i="4"/>
  <c r="N48" i="4"/>
  <c r="I48" i="4"/>
  <c r="S47" i="4"/>
  <c r="N47" i="4"/>
  <c r="I47" i="4"/>
  <c r="S46" i="4"/>
  <c r="N46" i="4"/>
  <c r="I46" i="4"/>
  <c r="S45" i="4"/>
  <c r="N45" i="4"/>
  <c r="I45" i="4"/>
  <c r="S44" i="4"/>
  <c r="N44" i="4"/>
  <c r="I44" i="4"/>
  <c r="S43" i="4"/>
  <c r="N43" i="4"/>
  <c r="I43" i="4"/>
  <c r="S42" i="4"/>
  <c r="N42" i="4"/>
  <c r="I42" i="4"/>
  <c r="S41" i="4"/>
  <c r="N41" i="4"/>
  <c r="I41" i="4"/>
  <c r="S40" i="4"/>
  <c r="N40" i="4"/>
  <c r="I40" i="4"/>
  <c r="S39" i="4"/>
  <c r="N39" i="4"/>
  <c r="I39" i="4"/>
  <c r="AF38" i="4"/>
  <c r="AE38" i="4"/>
  <c r="AD38" i="4"/>
  <c r="AC38" i="4"/>
  <c r="AB38" i="4"/>
  <c r="AA38" i="4"/>
  <c r="Z38" i="4"/>
  <c r="Y38" i="4"/>
  <c r="X38" i="4"/>
  <c r="R38" i="4"/>
  <c r="Q38" i="4"/>
  <c r="P38" i="4"/>
  <c r="K38" i="4"/>
  <c r="J38" i="4"/>
  <c r="N38" i="4" l="1"/>
  <c r="I38" i="4"/>
  <c r="S38" i="4"/>
  <c r="S23" i="4"/>
  <c r="N23" i="4"/>
  <c r="I23" i="4"/>
  <c r="S22" i="4"/>
  <c r="N22" i="4"/>
  <c r="I22" i="4"/>
  <c r="S21" i="4"/>
  <c r="N21" i="4"/>
  <c r="I21" i="4"/>
  <c r="S20" i="4"/>
  <c r="N20" i="4"/>
  <c r="I20" i="4"/>
  <c r="S19" i="4"/>
  <c r="N19" i="4"/>
  <c r="I19" i="4"/>
  <c r="S18" i="4"/>
  <c r="N18" i="4"/>
  <c r="I18" i="4"/>
  <c r="S17" i="4"/>
  <c r="N17" i="4"/>
  <c r="I17" i="4"/>
  <c r="S16" i="4"/>
  <c r="N16" i="4"/>
  <c r="I16" i="4"/>
  <c r="S15" i="4"/>
  <c r="N15" i="4"/>
  <c r="S14" i="4"/>
  <c r="N14" i="4"/>
  <c r="I14" i="4"/>
  <c r="S13" i="4"/>
  <c r="I13" i="4"/>
  <c r="AF12" i="4"/>
  <c r="AE12" i="4"/>
  <c r="AD12" i="4"/>
  <c r="AC12" i="4"/>
  <c r="AB12" i="4"/>
  <c r="AA12" i="4"/>
  <c r="Z12" i="4"/>
  <c r="Y12" i="4"/>
  <c r="X12" i="4"/>
  <c r="U12" i="4"/>
  <c r="T12" i="4"/>
  <c r="Q12" i="4"/>
  <c r="P12" i="4"/>
  <c r="K12" i="4"/>
  <c r="J12" i="4"/>
  <c r="H12" i="4"/>
  <c r="I12" i="4" l="1"/>
  <c r="N12" i="4"/>
  <c r="S12" i="4"/>
  <c r="S29" i="4" l="1"/>
  <c r="N29" i="4"/>
  <c r="S28" i="4"/>
  <c r="N28" i="4"/>
  <c r="S27" i="4"/>
  <c r="N27" i="4"/>
  <c r="I27" i="4"/>
  <c r="I26" i="4" s="1"/>
  <c r="AF26" i="4"/>
  <c r="AE26" i="4"/>
  <c r="AD26" i="4"/>
  <c r="AC26" i="4"/>
  <c r="AB26" i="4"/>
  <c r="AA26" i="4"/>
  <c r="Z26" i="4"/>
  <c r="Y26" i="4"/>
  <c r="X26" i="4"/>
  <c r="U26" i="4"/>
  <c r="T26" i="4"/>
  <c r="R26" i="4"/>
  <c r="Q26" i="4"/>
  <c r="P26" i="4"/>
  <c r="K26" i="4"/>
  <c r="J26" i="4"/>
  <c r="H26" i="4"/>
  <c r="N26" i="4" l="1"/>
  <c r="S26" i="4"/>
  <c r="S37" i="4"/>
  <c r="N37" i="4"/>
  <c r="S36" i="4"/>
  <c r="S35" i="4"/>
  <c r="N35" i="4"/>
  <c r="S34" i="4"/>
  <c r="N34" i="4"/>
  <c r="S33" i="4"/>
  <c r="S31" i="4"/>
  <c r="N31" i="4"/>
  <c r="AF30" i="4"/>
  <c r="AE30" i="4"/>
  <c r="AD30" i="4"/>
  <c r="AC30" i="4"/>
  <c r="AB30" i="4"/>
  <c r="AA30" i="4"/>
  <c r="Z30" i="4"/>
  <c r="Y30" i="4"/>
  <c r="X30" i="4"/>
  <c r="U30" i="4"/>
  <c r="T30" i="4"/>
  <c r="R30" i="4"/>
  <c r="Q30" i="4"/>
  <c r="P30" i="4"/>
  <c r="K30" i="4"/>
  <c r="J30" i="4"/>
  <c r="I30" i="4"/>
  <c r="S30" i="4" l="1"/>
  <c r="N30" i="4"/>
  <c r="S25" i="4" l="1"/>
  <c r="N25" i="4"/>
  <c r="N112" i="4" l="1"/>
  <c r="S112" i="4"/>
  <c r="H24" i="4" l="1"/>
  <c r="H170" i="4"/>
  <c r="H10" i="4" s="1"/>
  <c r="I112" i="4" l="1"/>
  <c r="AB24" i="4"/>
  <c r="AB54" i="4"/>
  <c r="AB170" i="4"/>
  <c r="AB10" i="4" l="1"/>
  <c r="X24" i="4" l="1"/>
  <c r="Y24" i="4"/>
  <c r="Z24" i="4"/>
  <c r="AA24" i="4"/>
  <c r="AC24" i="4"/>
  <c r="AD24" i="4"/>
  <c r="AE24" i="4"/>
  <c r="AF24" i="4"/>
  <c r="X170" i="4"/>
  <c r="Y170" i="4"/>
  <c r="Z170" i="4"/>
  <c r="AA170" i="4"/>
  <c r="AC170" i="4"/>
  <c r="AD170" i="4"/>
  <c r="AE170" i="4"/>
  <c r="AF170" i="4"/>
  <c r="X54" i="4"/>
  <c r="Y54" i="4"/>
  <c r="Z54" i="4"/>
  <c r="AA54" i="4"/>
  <c r="AC54" i="4"/>
  <c r="AD54" i="4"/>
  <c r="AE54" i="4"/>
  <c r="AE10" i="4" s="1"/>
  <c r="AF54" i="4"/>
  <c r="U24" i="4"/>
  <c r="T24" i="4"/>
  <c r="S24" i="4"/>
  <c r="R24" i="4"/>
  <c r="Q24" i="4"/>
  <c r="P24" i="4"/>
  <c r="L24" i="4"/>
  <c r="L10" i="4" s="1"/>
  <c r="K24" i="4"/>
  <c r="J24" i="4"/>
  <c r="I24" i="4"/>
  <c r="U170" i="4"/>
  <c r="T170" i="4"/>
  <c r="R170" i="4"/>
  <c r="Q170" i="4"/>
  <c r="P170" i="4"/>
  <c r="O170" i="4"/>
  <c r="O10" i="4" s="1"/>
  <c r="K170" i="4"/>
  <c r="J170" i="4"/>
  <c r="U54" i="4"/>
  <c r="T54" i="4"/>
  <c r="R54" i="4"/>
  <c r="Q54" i="4"/>
  <c r="P54" i="4"/>
  <c r="K54" i="4"/>
  <c r="Y10" i="4" l="1"/>
  <c r="R10" i="4"/>
  <c r="P10" i="4"/>
  <c r="AA10" i="4"/>
  <c r="U10" i="4"/>
  <c r="K10" i="4"/>
  <c r="AD10" i="4"/>
  <c r="J10" i="4"/>
  <c r="AC10" i="4"/>
  <c r="Z10" i="4"/>
  <c r="Q10" i="4"/>
  <c r="X10" i="4"/>
  <c r="T10" i="4"/>
  <c r="AF10" i="4"/>
  <c r="N24" i="4"/>
  <c r="N170" i="4"/>
  <c r="S54" i="4"/>
  <c r="I170" i="4"/>
  <c r="N54" i="4"/>
  <c r="I54" i="4"/>
  <c r="S170" i="4"/>
  <c r="N10" i="4" l="1"/>
  <c r="I10" i="4"/>
  <c r="S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</authors>
  <commentList>
    <comment ref="D8" authorId="0" shapeId="0" xr:uid="{5D754FAB-61C2-48DA-8B66-63B2494C416B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8BBD3CBE-A1FE-45E4-B179-C3E7F9590C9C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986E38D-F711-45E2-8BC8-AF7FF8C9CF8A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9F25E716-C14E-4685-80CD-EA180C18CA7D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L8" authorId="0" shapeId="0" xr:uid="{A0225E7D-DE37-4D4E-A8FF-AE6CF1F8F04C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O9" authorId="0" shapeId="0" xr:uid="{CCD2B786-81FB-4A58-884B-F26B5EBDD603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P9" authorId="1" shapeId="0" xr:uid="{57A4664C-7D9A-4F32-9FA0-6F6F1E7D33E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Q9" authorId="0" shapeId="0" xr:uid="{006B49AA-56AA-451D-89E4-E3155D0C7FEE}">
      <text>
        <r>
          <rPr>
            <sz val="11"/>
            <color indexed="81"/>
            <rFont val="HY견고딕"/>
            <family val="1"/>
            <charset val="129"/>
          </rPr>
          <t>24.8.31일기준 현원으로(초, 중, 고, 기타 구분하여) 작성
현원(계)는 자동 합계 적용</t>
        </r>
      </text>
    </comment>
    <comment ref="V9" authorId="1" shapeId="0" xr:uid="{D681E21C-70C9-4885-ADD5-BCC4754449C4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2" shapeId="0" xr:uid="{A787192F-94A3-41C0-8BBD-B9E6ACCC0CDE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7세/이용하는 형제자매의 미취학아동</t>
        </r>
      </text>
    </comment>
    <comment ref="U22" authorId="2" shapeId="0" xr:uid="{2F8B972E-F762-441C-973C-654BE81E8DCB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 이용하는 형제자매의 미취학 아동</t>
        </r>
      </text>
    </comment>
    <comment ref="O46" authorId="1" shapeId="0" xr:uid="{D39BCCBD-4671-4D0D-B6C2-F99DEDDDBFC6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1" authorId="1" shapeId="0" xr:uid="{44896287-A433-42AF-BA8F-C80898C29699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7" authorId="1" shapeId="0" xr:uid="{904A5A99-83D6-40FD-A285-47269820894E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L69" authorId="1" shapeId="0" xr:uid="{C48D1C99-0DDD-48D9-AFDF-31C986F928E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3" authorId="1" shapeId="0" xr:uid="{3C3A5DF6-5BC5-4C3F-9EFE-823F70A2DCF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4" authorId="1" shapeId="0" xr:uid="{BC0EE1F3-D224-4E7B-A95C-3BEABDB376A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E130" authorId="1" shapeId="0" xr:uid="{6700DA1D-1141-4F63-B928-527FCA377D94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6" authorId="1" shapeId="0" xr:uid="{598463C9-6763-4243-8580-E925E7488B04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6" authorId="1" shapeId="0" xr:uid="{54D0DA23-EAAC-45D1-AEB5-9C882DDF35A4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6" authorId="1" shapeId="0" xr:uid="{44E5BE30-86C9-4D13-8485-3FB5FA4A575E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47" authorId="1" shapeId="0" xr:uid="{D034AC9F-345E-4090-B29D-705BD032AF92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48" authorId="1" shapeId="0" xr:uid="{AA3EA2CF-0C3F-4ECD-A90C-C137D349C304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1" authorId="1" shapeId="0" xr:uid="{8D6D0011-D37A-45FF-803A-95365CAFBD97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4" authorId="1" shapeId="0" xr:uid="{E0E36D72-9AEA-4F9B-8A3F-1C8C979FDE5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70" authorId="1" shapeId="0" xr:uid="{CBAB8B69-AEA5-4EB0-A2EF-52B94B16B31A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2" authorId="1" shapeId="0" xr:uid="{B047807A-D7AF-4E0F-94BA-F899DB2ABDE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4" authorId="0" shapeId="0" xr:uid="{8E02E706-F8DD-4844-969A-1EAB345B81E2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4" authorId="1" shapeId="0" xr:uid="{D133EB7D-B4B5-46E7-B1AA-3D8C2D2BFAD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6" authorId="1" shapeId="0" xr:uid="{A61EB595-5B70-4587-9F8C-46FEBBA4BB8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7" authorId="1" shapeId="0" xr:uid="{75E53D65-9664-4DDC-BE1B-4D1933529764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78" authorId="1" shapeId="0" xr:uid="{43AAE0F1-3342-4357-9F1C-919617A8C6B7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79" authorId="1" shapeId="0" xr:uid="{1B6A1149-376D-4556-92FC-A59FCDB79497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1" authorId="1" shapeId="0" xr:uid="{9FB05F35-6D2B-4740-9B92-C163A2DF2853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3" authorId="1" shapeId="0" xr:uid="{C5E9DFAE-5CD5-4B20-BA28-AE7C359B83B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5" authorId="1" shapeId="0" xr:uid="{2E2CAE02-87D4-4B3B-AE04-54959C3AA42C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U191" authorId="1" shapeId="0" xr:uid="{04912561-7B64-4513-A204-92F8A7CE9FF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5" authorId="1" shapeId="0" xr:uid="{49204A15-705E-48D3-A566-EC3EF6F27A9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6" authorId="1" shapeId="0" xr:uid="{E7CB0543-1B49-4BB3-907D-75A420BB2B97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E3506B2D-2125-486C-B399-63200DB7E5C6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9" authorId="1" shapeId="0" xr:uid="{D44F3E62-3CE7-44BB-9365-7C7B98D30A9A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199" authorId="1" shapeId="0" xr:uid="{86045D93-D6C1-4B22-AB84-044503823C94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  <author>Windows 사용자</author>
  </authors>
  <commentList>
    <comment ref="U12" authorId="0" shapeId="0" xr:uid="{E5CAA5C5-9840-471D-9281-4847C23C2105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7세/이용하는 형제자매의 미취학아동</t>
        </r>
      </text>
    </comment>
    <comment ref="U21" authorId="0" shapeId="0" xr:uid="{7E4C33E7-C1FB-452E-854F-F0B02B096A4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 이용하는 형제자매의 미취학 아동</t>
        </r>
      </text>
    </comment>
    <comment ref="O45" authorId="1" shapeId="0" xr:uid="{A4C5CAD9-DEF4-45FB-9F0D-56D52F7595F3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0" authorId="1" shapeId="0" xr:uid="{0E4422CF-3E42-4E90-9916-4FE74FBC40C5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6" authorId="1" shapeId="0" xr:uid="{955BAA89-D49D-40D1-9ACF-CEAECE4FB71B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L68" authorId="1" shapeId="0" xr:uid="{7C9AD957-CB08-456F-8B60-C17C43E649D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2" authorId="1" shapeId="0" xr:uid="{8804CD3C-5014-45C4-A582-94DE1E3AD91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3" authorId="1" shapeId="0" xr:uid="{A8480654-1EE0-46C6-8E95-8EBDBBDE6A4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E129" authorId="1" shapeId="0" xr:uid="{F8E35137-F0DB-455C-93E8-6B31D9939ED4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5" authorId="1" shapeId="0" xr:uid="{AA5C2372-4B73-4D08-A94A-6E1395DA123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5" authorId="1" shapeId="0" xr:uid="{043DC479-10E0-46B4-AAF7-B325FFFFAFA2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5" authorId="1" shapeId="0" xr:uid="{E9106596-A0D2-426B-9A1A-61F4D779D4C6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46" authorId="1" shapeId="0" xr:uid="{E64D7562-26CA-4DB8-BA6A-544AAB869A2A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47" authorId="1" shapeId="0" xr:uid="{1D1D5F5A-7628-4ADA-B26D-B1BAD145220C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0" authorId="1" shapeId="0" xr:uid="{BCBA6352-17CB-4EE8-8571-DCF7A6C6A342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3" authorId="1" shapeId="0" xr:uid="{86BE9BC1-B20F-41C1-BA8B-0BB2F031C4A7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69" authorId="1" shapeId="0" xr:uid="{3AD2F9A3-3287-4E5D-B9BA-7761CD150981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1" authorId="1" shapeId="0" xr:uid="{819E06A9-5C0B-40BE-B05A-BF887B418D3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3" authorId="2" shapeId="0" xr:uid="{EA9DE83A-E28B-4487-9CB4-65FEDAAA1057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3" authorId="1" shapeId="0" xr:uid="{6109D8A2-8749-4D76-BA4A-A985EB374695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5" authorId="1" shapeId="0" xr:uid="{18EB3A1D-71D3-4F45-BA48-C7DCCEFA634E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6" authorId="1" shapeId="0" xr:uid="{07D0A89D-6A00-4E01-B040-3E01610424D6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77" authorId="1" shapeId="0" xr:uid="{A5EDCD9A-CB59-4C1D-83FA-370D427C680B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78" authorId="1" shapeId="0" xr:uid="{4BEA3900-A2F0-40D8-839F-9BA4788E05D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0" authorId="1" shapeId="0" xr:uid="{754CFC9C-3840-47D8-B44C-1BAD658B718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2" authorId="1" shapeId="0" xr:uid="{CB3E21F7-497F-4828-9516-FE5B4E96DC3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4" authorId="1" shapeId="0" xr:uid="{22F5C7BF-1C95-4115-832D-4566E6FB6172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U190" authorId="1" shapeId="0" xr:uid="{64A99EA1-25DC-4A92-988C-2F30FF22194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4" authorId="1" shapeId="0" xr:uid="{E19BA355-AAA9-4D84-AE16-CEB75BAB8B9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5" authorId="1" shapeId="0" xr:uid="{0F9E6FEE-7DDB-4784-890D-CEF05C25DAD8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2CECE986-CE2C-4B9E-BE84-C837D9C11D1B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591661A5-347B-47EA-ADF1-C34BCE946AA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198" authorId="1" shapeId="0" xr:uid="{29248D29-0AED-4BC4-A926-C2D5DEBC4448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</authors>
  <commentList>
    <comment ref="D8" authorId="0" shapeId="0" xr:uid="{84076B22-F64E-40C2-9969-1D4C1EE9ADBF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F70EF948-3CCC-4143-B2A4-42785A4CF81F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1D58F190-F223-4DC6-A672-BDA84ACFEA4D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45343574-1297-4FAA-B623-150C8034A26F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L8" authorId="0" shapeId="0" xr:uid="{8A5D9C89-9A7C-453A-9609-F0DC60DF7F06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O9" authorId="0" shapeId="0" xr:uid="{8BCF80DF-FA58-4EA3-AE28-D0AC51577617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P9" authorId="1" shapeId="0" xr:uid="{3D7C6C49-3F7D-49CB-8AD1-840CAC33496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Q9" authorId="0" shapeId="0" xr:uid="{4927A0FE-4A43-433B-B115-ECAE0C247A90}">
      <text>
        <r>
          <rPr>
            <sz val="11"/>
            <color indexed="81"/>
            <rFont val="HY견고딕"/>
            <family val="1"/>
            <charset val="129"/>
          </rPr>
          <t>24.8.31일기준 현원으로(초, 중, 고, 기타 구분하여) 작성
현원(계)는 자동 합계 적용</t>
        </r>
      </text>
    </comment>
    <comment ref="V9" authorId="1" shapeId="0" xr:uid="{141FDC3D-6ECF-472C-AF19-C01CBF9B9C55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2" shapeId="0" xr:uid="{A9066828-BC62-4734-BDDF-EC45AEB9027E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7세/이용하는 형제자매의 미취학아동</t>
        </r>
      </text>
    </comment>
    <comment ref="U23" authorId="2" shapeId="0" xr:uid="{4B488413-6D23-49DE-A41E-7FD42F8CE72C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 이용하는 형제자매의 미취학 아동</t>
        </r>
      </text>
    </comment>
    <comment ref="O47" authorId="1" shapeId="0" xr:uid="{17391B54-C378-4DCB-8534-C5212BDF42FD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1" shapeId="0" xr:uid="{B5E3D43B-0B3A-4DB0-AD66-D143C5C2304E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~)
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>:'24.9.13.</t>
        </r>
      </text>
    </comment>
    <comment ref="U53" authorId="1" shapeId="0" xr:uid="{9707D7D8-4DBF-47D2-9BED-06FB8411BCAE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9" authorId="1" shapeId="0" xr:uid="{C4C62145-7DD3-437A-8C4B-8406FC4B0B30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L71" authorId="1" shapeId="0" xr:uid="{3F384F0E-8662-48A6-B768-D7AE31834E0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5" authorId="1" shapeId="0" xr:uid="{8383F6C3-3A56-43F1-9D55-4888D751B55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L86" authorId="1" shapeId="0" xr:uid="{9CB60342-E561-40D5-8C46-480FAEC08FE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E132" authorId="1" shapeId="0" xr:uid="{73CDE9C1-95D6-4B5E-AD64-B52FF42B28D2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8" authorId="1" shapeId="0" xr:uid="{BF67A8F1-EA20-4C36-95C4-D280FF0556A9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8" authorId="1" shapeId="0" xr:uid="{B9D1376C-B3BA-4899-9AF2-15C2D80D5059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8" authorId="1" shapeId="0" xr:uid="{16211939-6B08-446B-AED3-92A9CB6997D6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49" authorId="1" shapeId="0" xr:uid="{04D8922A-22B3-4D80-A418-9C68786411BC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0" authorId="1" shapeId="0" xr:uid="{19B2374B-B1AC-4CAA-8836-B12E0D91A021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3" authorId="1" shapeId="0" xr:uid="{4C131EFB-809D-4504-8A6A-5C94C53D90F9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6" authorId="1" shapeId="0" xr:uid="{0F390B8C-C12E-4E68-A570-7A8693BA17EA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72" authorId="1" shapeId="0" xr:uid="{227B4746-A1F2-42A0-B3B7-5B7C047D8617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4" authorId="1" shapeId="0" xr:uid="{EA655CC0-9C30-4B56-B3FE-11757E00E834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6" authorId="0" shapeId="0" xr:uid="{2C3A43A0-B782-40E2-8D18-BA36EB3812F8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6" authorId="1" shapeId="0" xr:uid="{3713CD65-0E38-4914-98B9-933FD35691D5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8" authorId="1" shapeId="0" xr:uid="{843EB0C1-FDE5-4F9F-96C3-8D919F3CC717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9" authorId="1" shapeId="0" xr:uid="{C6384113-3B14-414C-B1BA-DAF2A974BAFB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80" authorId="1" shapeId="0" xr:uid="{783E84CA-3577-49FB-8C8B-171F99F8FAA9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81" authorId="1" shapeId="0" xr:uid="{C3538AD0-DB60-461F-8A72-8EF438F2F36B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3" authorId="1" shapeId="0" xr:uid="{547194D5-945B-4991-A1B0-13F19FAC1707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5" authorId="1" shapeId="0" xr:uid="{5462C626-C433-4907-91B2-6B5705EBFEA3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7" authorId="1" shapeId="0" xr:uid="{7E9567A6-0CAC-48D2-9BF8-6C3B665084C1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U193" authorId="1" shapeId="0" xr:uid="{12DBC055-8317-45BD-9146-38859FE9238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357BD3FC-CEFA-47C6-BE85-AC2940C12B5B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FD6CEAB0-62D6-4F12-97BE-E7A00333D8B9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0" authorId="1" shapeId="0" xr:uid="{99546DF8-CB18-45AA-B07A-F9AF84DCDBAA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1" authorId="1" shapeId="0" xr:uid="{F0FC8CF0-C126-4290-8C8C-BEE363E0999C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201" authorId="1" shapeId="0" xr:uid="{6A65E7AF-2B62-4202-AB70-303DFA74C84C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</authors>
  <commentList>
    <comment ref="D8" authorId="0" shapeId="0" xr:uid="{9FC52A99-0DAD-4B37-B9D6-97485755329E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8A2FE1CE-0E72-449A-8CAE-FFC5DE60E7C3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C96A7558-3AA8-4AED-A26F-BF2F8898CBB9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3B16282B-74DA-4931-BBC1-AB40E68ACDB2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L8" authorId="0" shapeId="0" xr:uid="{906F1F56-FC98-4F40-928D-53F4E2741DBE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O9" authorId="0" shapeId="0" xr:uid="{AB1378DE-3AB7-4879-9117-CBECBCCBD1C1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P9" authorId="1" shapeId="0" xr:uid="{BE98A787-3D02-48F5-9252-B6C20C5D2EE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Q9" authorId="0" shapeId="0" xr:uid="{D87AFECF-F2F2-4236-A6A5-7C73F514C461}">
      <text>
        <r>
          <rPr>
            <sz val="11"/>
            <color indexed="81"/>
            <rFont val="HY견고딕"/>
            <family val="1"/>
            <charset val="129"/>
          </rPr>
          <t>24.8.31일기준 현원으로(초, 중, 고, 기타 구분하여) 작성
현원(계)는 자동 합계 적용</t>
        </r>
      </text>
    </comment>
    <comment ref="V9" authorId="1" shapeId="0" xr:uid="{3421BEC6-78CD-4CC3-8BAF-371980A7C9F7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2" shapeId="0" xr:uid="{A2D5E360-B206-4415-B588-CE11AA9F573B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7세/이용하는 형제자매의 미취학아동</t>
        </r>
      </text>
    </comment>
    <comment ref="C15" authorId="1" shapeId="0" xr:uid="{63FC5962-85F1-4D85-9DE9-F6521216E563}">
      <text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U23" authorId="2" shapeId="0" xr:uid="{0D666DEE-62B3-47AE-A156-3ACC518C348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7세/ 이용하는 형제자매의 미취학 아동</t>
        </r>
      </text>
    </comment>
    <comment ref="M36" authorId="1" shapeId="0" xr:uid="{BACEDE46-FACE-4559-97FB-1B68A7A6ACC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8.1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채용완료</t>
        </r>
      </text>
    </comment>
    <comment ref="O47" authorId="1" shapeId="0" xr:uid="{9876B975-3CB8-425F-920D-82D3EEB2DCD6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1" shapeId="0" xr:uid="{772D81CF-456C-47D3-97D6-19396E5DD3DC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~)
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>:'24.9.13.</t>
        </r>
      </text>
    </comment>
    <comment ref="U53" authorId="1" shapeId="0" xr:uid="{19E66E73-87C8-4D17-9BDB-6C5D18DE1517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9" authorId="1" shapeId="0" xr:uid="{C50BAEFD-DCFF-4878-8206-B6F57ED325D1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N59" authorId="1" shapeId="0" xr:uid="{10D537EE-45BC-46D1-812B-C7FCF080F4C8}">
      <text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시설장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E132" authorId="1" shapeId="0" xr:uid="{078E7224-7960-4A79-A3CE-F1F8A5E6244A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8" authorId="1" shapeId="0" xr:uid="{E000A94E-0CA2-43D8-9AD1-1459E87CDD7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8" authorId="1" shapeId="0" xr:uid="{302EBA05-819F-4632-9E06-5FFCC2D22669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8" authorId="1" shapeId="0" xr:uid="{8B3B2F88-DE59-4A83-B422-71B1D7CC71F3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49" authorId="1" shapeId="0" xr:uid="{DC138FB0-7E1D-4EE0-BB67-59398C0AF017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3" authorId="1" shapeId="0" xr:uid="{6598BBD8-AC2B-4C66-BC87-D79AD42C2505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6" authorId="1" shapeId="0" xr:uid="{D715FAD4-E548-4E41-8975-A138BB68F43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72" authorId="1" shapeId="0" xr:uid="{351161AE-47F4-4C58-8D80-B3D88139801C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4" authorId="1" shapeId="0" xr:uid="{8D34490C-22CF-48BC-A49D-4A9FD0D4327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6" authorId="0" shapeId="0" xr:uid="{85217999-4C68-44E6-9570-08FD55AD76E9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6" authorId="1" shapeId="0" xr:uid="{125D2A2A-A9C5-486F-81DD-A04461965BE4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8" authorId="1" shapeId="0" xr:uid="{1B59B23F-337C-4762-ACEF-08896B8D5C21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9" authorId="1" shapeId="0" xr:uid="{BC1ACBE1-3122-4F37-A477-9C50DEA983AF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80" authorId="1" shapeId="0" xr:uid="{773F39B0-73B9-4C25-AE0B-9945ED4F9279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81" authorId="1" shapeId="0" xr:uid="{44069589-F7C8-4022-B836-7553985700D0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3" authorId="1" shapeId="0" xr:uid="{3957A901-87D7-4C5C-A82D-1AC1A8BA598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5" authorId="1" shapeId="0" xr:uid="{62E5ED09-91C4-45D8-8E79-7306BC358D9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7" authorId="1" shapeId="0" xr:uid="{AEDD192F-5034-4C94-BFB8-EE1E94D35488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U193" authorId="1" shapeId="0" xr:uid="{37155412-D77E-429D-BD73-059847D9B75C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A14EED0B-A0EF-487E-8096-CD5F9AAD8135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BE817A87-4490-4EB6-9804-29B71EACD95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0" authorId="1" shapeId="0" xr:uid="{823CD88D-765B-4811-A77E-101804822EC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1" authorId="1" shapeId="0" xr:uid="{1BBD8D31-F767-4B4B-BC82-7EFE9EBDCB3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201" authorId="1" shapeId="0" xr:uid="{FEC87CBB-F693-492F-B480-A2F5481230AE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  <author>Office</author>
    <author>Windows 사용자</author>
  </authors>
  <commentList>
    <comment ref="U13" authorId="0" shapeId="0" xr:uid="{D2BD605C-CD30-43C9-8D0F-0E960AA30B34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 형제자매
</t>
        </r>
      </text>
    </comment>
    <comment ref="U21" authorId="1" shapeId="0" xr:uid="{DC5A42DE-5970-4080-AD29-FE61DE443A76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7세.이용아동 형제자매</t>
        </r>
      </text>
    </comment>
    <comment ref="U22" authorId="1" shapeId="0" xr:uid="{6F99AF1D-05CA-427C-BA42-FC399D27E1FB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4세/이용아동 형제자매</t>
        </r>
      </text>
    </comment>
    <comment ref="U23" authorId="0" shapeId="0" xr:uid="{47C64443-F7B4-425A-A2D4-B51A18D026A8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7세/이용아동형제자매
</t>
        </r>
      </text>
    </comment>
    <comment ref="M36" authorId="1" shapeId="0" xr:uid="{D53BED26-88A9-4265-984E-A60ACCBDF30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8.1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채용완료</t>
        </r>
      </text>
    </comment>
    <comment ref="O47" authorId="1" shapeId="0" xr:uid="{B8F7364C-61FC-4366-98C8-ADB0397A175A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1" shapeId="0" xr:uid="{0DDEE4DC-A033-4F74-A9E8-537D8D352AEF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~)</t>
        </r>
      </text>
    </comment>
    <comment ref="U53" authorId="1" shapeId="0" xr:uid="{F52827F2-58E9-4CD8-97D5-2F1120B68FE9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5" authorId="2" shapeId="0" xr:uid="{3873D8A9-ECFB-48A1-B689-ECC632E9B361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59" authorId="1" shapeId="0" xr:uid="{21FF24F7-D824-4AF8-8063-64A17D45914B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N59" authorId="1" shapeId="0" xr:uid="{CFEF47DA-329A-462F-B92F-B7CFBD4126D0}">
      <text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시설장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L69" authorId="1" shapeId="0" xr:uid="{F8EF8797-5840-4CB2-986A-8D5F0FB4FA7D}">
      <text>
        <r>
          <rPr>
            <b/>
            <sz val="9"/>
            <color indexed="81"/>
            <rFont val="돋움"/>
            <family val="3"/>
            <charset val="129"/>
          </rPr>
          <t>추가채용</t>
        </r>
        <r>
          <rPr>
            <b/>
            <sz val="9"/>
            <color indexed="81"/>
            <rFont val="Tahoma"/>
            <family val="2"/>
          </rPr>
          <t xml:space="preserve"> 25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19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채용완료</t>
        </r>
        <r>
          <rPr>
            <b/>
            <sz val="9"/>
            <color indexed="81"/>
            <rFont val="Tahoma"/>
            <family val="2"/>
          </rPr>
          <t>(6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E83" authorId="1" shapeId="0" xr:uid="{BBD31330-B643-470E-AF89-F7E7CAEF37DB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(24.5.1.)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2" authorId="1" shapeId="0" xr:uid="{00238896-0F2A-486A-AA07-74436304FAA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100</t>
        </r>
        <r>
          <rPr>
            <sz val="9"/>
            <color indexed="81"/>
            <rFont val="돋움"/>
            <family val="3"/>
            <charset val="129"/>
          </rPr>
          <t>명
추가지원</t>
        </r>
        <r>
          <rPr>
            <sz val="9"/>
            <color indexed="81"/>
            <rFont val="Tahoma"/>
            <family val="2"/>
          </rPr>
          <t xml:space="preserve"> 22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17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채용완료</t>
        </r>
        <r>
          <rPr>
            <sz val="9"/>
            <color indexed="81"/>
            <rFont val="Tahoma"/>
            <family val="2"/>
          </rPr>
          <t>(8.7.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>)
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
3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현원</t>
        </r>
        <r>
          <rPr>
            <sz val="9"/>
            <color indexed="81"/>
            <rFont val="Tahoma"/>
            <family val="2"/>
          </rPr>
          <t xml:space="preserve"> 25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시설</t>
        </r>
      </text>
    </comment>
    <comment ref="E132" authorId="1" shapeId="0" xr:uid="{3F3590A9-5107-4C87-911D-072CA88FA6BB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8" authorId="1" shapeId="0" xr:uid="{D95A9F20-5007-4F4C-9ADE-9ED557118599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8" authorId="1" shapeId="0" xr:uid="{B9C11A64-850B-44AB-BAC2-5CFFFB836EF2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8" authorId="1" shapeId="0" xr:uid="{8F71FB9B-886E-43EC-AF8E-AE229E983047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49" authorId="1" shapeId="0" xr:uid="{CBEBF37B-8BFF-4342-A8A5-9F8DBE002536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U153" authorId="1" shapeId="0" xr:uid="{2B4A1047-7C32-434D-BFFE-0853D19F9652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6" authorId="1" shapeId="0" xr:uid="{6F629348-75FA-452F-A09F-D09AF464E925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L171" authorId="1" shapeId="0" xr:uid="{9EFDA4FD-0087-49FB-93BF-947169DCB06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-&gt; 91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U172" authorId="1" shapeId="0" xr:uid="{5FFECB85-D9D5-485E-A73C-1654A28EE08D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4" authorId="1" shapeId="0" xr:uid="{339A5D9C-A525-49AF-8937-B9B48E6C79E7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6" authorId="3" shapeId="0" xr:uid="{7305F81B-D88B-49A5-8DEB-7CEB2AC5DE34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6" authorId="1" shapeId="0" xr:uid="{BE794B3E-B74F-4497-82D4-FC26C662030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8" authorId="1" shapeId="0" xr:uid="{7D8F9FED-F5E7-4253-870E-4FA35D4D178D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9" authorId="1" shapeId="0" xr:uid="{019EFD47-F9E9-4AAB-9BB6-749C402DC9AC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80" authorId="1" shapeId="0" xr:uid="{3FCFA1BA-0760-453E-8AD1-E474578D847C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81" authorId="1" shapeId="0" xr:uid="{351A8DA6-8184-447D-93C0-F57FAA1B390E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3" authorId="1" shapeId="0" xr:uid="{4266BC3F-217E-4CFD-A5B4-9C0D7B9BD84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5" authorId="1" shapeId="0" xr:uid="{E6F703CF-5A20-46B3-9046-3728BC62594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7" authorId="1" shapeId="0" xr:uid="{46ADA0DA-5066-4802-83FD-EB8E5F3D069F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L192" authorId="1" shapeId="0" xr:uid="{8241CA04-FD89-4135-BD1B-B51EB9698F08}">
      <text>
        <r>
          <rPr>
            <sz val="9"/>
            <color indexed="81"/>
            <rFont val="돋움"/>
            <family val="3"/>
            <charset val="129"/>
          </rPr>
          <t>정원변경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U193" authorId="1" shapeId="0" xr:uid="{084DB946-5077-4AAD-89DB-9A7DAA589D63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C3F0419E-309B-451E-9F7A-1163BF7E96A3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DB438AF3-821D-4FCE-A62F-49064DFA457E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0" authorId="1" shapeId="0" xr:uid="{7473A263-880F-43E2-9C5A-1C7B43C47FA9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1" authorId="1" shapeId="0" xr:uid="{C15179B6-0FC5-4B0F-8658-CBCA7630A68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201" authorId="1" shapeId="0" xr:uid="{174D0015-7620-4B46-8ED3-28C13030542E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  <author>Office</author>
  </authors>
  <commentList>
    <comment ref="D8" authorId="0" shapeId="0" xr:uid="{3BC26BE9-1B87-4564-9B9C-AC20B8E4EA25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ABC79DAB-92BF-45E6-B7DB-4C6007E4999E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661CB5D5-5EF0-424F-A4CB-E062F569F4FC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EABD2678-2EC2-4FE0-8E9C-31F32A80A56A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L8" authorId="0" shapeId="0" xr:uid="{4565110B-8523-475B-BB6A-9C49C184DBB8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O9" authorId="0" shapeId="0" xr:uid="{DEF4E492-B1DB-4D5B-9EF5-3C768CEFB0BD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P9" authorId="1" shapeId="0" xr:uid="{8D04BD48-3C1D-4FF9-BD9D-F59053F1C42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Q9" authorId="0" shapeId="0" xr:uid="{8760387C-402B-406A-A04A-93D2A9281872}">
      <text>
        <r>
          <rPr>
            <sz val="11"/>
            <color indexed="81"/>
            <rFont val="HY견고딕"/>
            <family val="1"/>
            <charset val="129"/>
          </rPr>
          <t>24.6.30일기준 현원으로(초, 중, 고, 기타 구분하여) 작성
현원(계)는 자동 합계 적용</t>
        </r>
      </text>
    </comment>
    <comment ref="V9" authorId="1" shapeId="0" xr:uid="{426E7820-1E99-4BC7-B37E-F1614AAA9137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0" shapeId="0" xr:uid="{27B95E57-4511-4395-B5D9-36DD8166F831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 형제자매
</t>
        </r>
      </text>
    </comment>
    <comment ref="U22" authorId="2" shapeId="0" xr:uid="{FD4BA915-3AE6-4C9A-88DD-A2C9727B90A6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4세/이용아동 형제자매</t>
        </r>
      </text>
    </comment>
    <comment ref="U23" authorId="0" shapeId="0" xr:uid="{0E5778FE-0AA3-45BC-90F5-D1526C81A21A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7세/이용아동형제자매
</t>
        </r>
      </text>
    </comment>
    <comment ref="O47" authorId="1" shapeId="0" xr:uid="{506A469D-2EDE-4F80-B1D9-4AC0C5BFEC43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(29-&gt;19)
2024.6.11.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1" shapeId="0" xr:uid="{D2DA1A9E-CCB4-4C73-A537-A7BA21BBED25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~)</t>
        </r>
      </text>
    </comment>
    <comment ref="U53" authorId="1" shapeId="0" xr:uid="{633080D5-F29C-41B2-955A-78794A4FE362}">
      <text>
        <r>
          <rPr>
            <b/>
            <sz val="9"/>
            <color indexed="81"/>
            <rFont val="돋움"/>
            <family val="3"/>
            <charset val="129"/>
          </rPr>
          <t>미취학아동</t>
        </r>
      </text>
    </comment>
    <comment ref="E55" authorId="3" shapeId="0" xr:uid="{BCAEE6EA-87B6-4A06-B3E1-DDC7A61C527F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59" authorId="1" shapeId="0" xr:uid="{79C8D29C-71E7-4BDC-881E-3729072938E8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E83" authorId="1" shapeId="0" xr:uid="{C166294B-A957-4D50-A4F1-D39A33EA19B4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(24.5.1.)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1" shapeId="0" xr:uid="{6B0B27A9-CAD2-466B-88F0-96A34075D05D}">
      <text>
        <r>
          <rPr>
            <b/>
            <sz val="9"/>
            <color indexed="81"/>
            <rFont val="돋움"/>
            <family val="3"/>
            <charset val="129"/>
          </rPr>
          <t>시설장변경</t>
        </r>
        <r>
          <rPr>
            <b/>
            <sz val="9"/>
            <color indexed="81"/>
            <rFont val="Tahoma"/>
            <family val="2"/>
          </rPr>
          <t>(24.4.1.)</t>
        </r>
      </text>
    </comment>
    <comment ref="U148" authorId="1" shapeId="0" xr:uid="{658C2925-AC60-4A1A-AC22-FF7BF656329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8" authorId="1" shapeId="0" xr:uid="{099465EC-3B37-4AF4-9EF1-0E753D219537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
(</t>
        </r>
        <r>
          <rPr>
            <b/>
            <sz val="11"/>
            <color indexed="81"/>
            <rFont val="돋움"/>
            <family val="3"/>
            <charset val="129"/>
          </rPr>
          <t>법인화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K148" authorId="1" shapeId="0" xr:uid="{317AA785-1715-4686-8FE1-1B8365297DD3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53" authorId="1" shapeId="0" xr:uid="{563395B0-6E7C-4248-8D91-64ABDE21BEB6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72" authorId="1" shapeId="0" xr:uid="{82402548-3172-4FB7-8822-C967E86042A9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4" authorId="1" shapeId="0" xr:uid="{E63D3CF9-C7C7-43F1-A4B5-35D711380FB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6" authorId="0" shapeId="0" xr:uid="{9300F920-6CBB-4E44-BD3F-67A092CF4C48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O176" authorId="1" shapeId="0" xr:uid="{83546F92-9C8B-46CE-8048-E9A29878C2BA}">
      <text>
        <r>
          <rPr>
            <b/>
            <sz val="9"/>
            <color indexed="81"/>
            <rFont val="돋움"/>
            <family val="3"/>
            <charset val="129"/>
          </rPr>
          <t>정원변경</t>
        </r>
        <r>
          <rPr>
            <b/>
            <sz val="9"/>
            <color indexed="81"/>
            <rFont val="Tahoma"/>
            <family val="2"/>
          </rPr>
          <t>(29-&gt;23)
2024.6.17.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76" authorId="1" shapeId="0" xr:uid="{65346228-A7A2-47AB-87EB-CF15B2B87300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8" authorId="1" shapeId="0" xr:uid="{BBBB1042-ED10-494E-AD67-FD7D423AFB8E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9" authorId="1" shapeId="0" xr:uid="{CF38DD09-CB54-4649-B11E-706250F84119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Z180" authorId="1" shapeId="0" xr:uid="{7683C690-0CEC-4EDA-9900-1F51829247C4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</text>
    </comment>
    <comment ref="U181" authorId="1" shapeId="0" xr:uid="{B2C0ED24-2E97-4B69-AADB-FB9B2E8F36E8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3" authorId="1" shapeId="0" xr:uid="{9BA7EF59-E7A7-483B-A4DE-D38942BC79D4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5" authorId="1" shapeId="0" xr:uid="{B193BC6B-4C76-4EE5-8937-6F1BFDED3A7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7" authorId="1" shapeId="0" xr:uid="{CFD18019-8C7D-4A4B-8961-1D30E50DE72C}">
      <text>
        <r>
          <rPr>
            <b/>
            <sz val="9"/>
            <color indexed="81"/>
            <rFont val="돋움"/>
            <family val="3"/>
            <charset val="129"/>
          </rPr>
          <t xml:space="preserve">장애아동2명
</t>
        </r>
      </text>
    </comment>
    <comment ref="U193" authorId="1" shapeId="0" xr:uid="{CFB98C21-BE37-418A-A762-B4F849932EEC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925493CF-03DE-4E03-B5E1-617780EF6F30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5C186D67-037C-4BB5-9D85-04B602D048BB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0" authorId="1" shapeId="0" xr:uid="{43BC44C9-E996-41AD-A232-5C5F59834E69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1" authorId="1" shapeId="0" xr:uid="{E8C0BAF5-C36B-43A6-9D42-4B964BE352F6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Z201" authorId="1" shapeId="0" xr:uid="{7A0DEACB-6912-411C-85C4-8CFAB7A25F9B}">
      <text>
        <r>
          <rPr>
            <b/>
            <sz val="9"/>
            <color indexed="81"/>
            <rFont val="돋움"/>
            <family val="3"/>
            <charset val="129"/>
          </rPr>
          <t>개인시설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  <author>Office</author>
  </authors>
  <commentList>
    <comment ref="D8" authorId="0" shapeId="0" xr:uid="{35931A18-E1DD-4344-927C-AD64E7660F52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634DA20D-5B3E-46F9-B640-D20258BA8D34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E2A9BB35-1757-4991-82EE-E5A2F6A0B7F5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9DA320DE-FE8B-4C21-9A99-3C5C28B7DC63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L8" authorId="0" shapeId="0" xr:uid="{D288C3B4-3961-462F-BCAD-4C9128D13FF1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O9" authorId="0" shapeId="0" xr:uid="{358091EE-BF17-4662-9870-714D1AE2CE2C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P9" authorId="1" shapeId="0" xr:uid="{972A649A-7E7A-40D4-9FC9-DE37FCCF5A7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Q9" authorId="0" shapeId="0" xr:uid="{98C4D53A-2606-41FA-B7F7-43244A8462FE}">
      <text>
        <r>
          <rPr>
            <sz val="11"/>
            <color indexed="81"/>
            <rFont val="HY견고딕"/>
            <family val="1"/>
            <charset val="129"/>
          </rPr>
          <t>24.1.31일기준 현원으로(초, 중, 고, 기타 구분하여) 작성
현원(계)는 자동 합계 적용</t>
        </r>
      </text>
    </comment>
    <comment ref="V9" authorId="1" shapeId="0" xr:uid="{54C45B4B-571C-43A1-A516-EFE7E1630EED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0" shapeId="0" xr:uid="{16BA9DAD-AF0B-4EE1-9E14-1853BBCAA69D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 형제자매
</t>
        </r>
      </text>
    </comment>
    <comment ref="U22" authorId="2" shapeId="0" xr:uid="{DB42C679-2DC7-4669-A77E-278025B74DDB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4세/이용아동 형제자매</t>
        </r>
      </text>
    </comment>
    <comment ref="U23" authorId="0" shapeId="0" xr:uid="{27891AA8-EA6A-4B4D-81C1-88771BA75049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7세/이용아동형제자매
</t>
        </r>
      </text>
    </comment>
    <comment ref="C48" authorId="1" shapeId="0" xr:uid="{E5AF1E09-279F-4E8D-A4E9-EB5DDAF27BBD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~)</t>
        </r>
      </text>
    </comment>
    <comment ref="E55" authorId="3" shapeId="0" xr:uid="{C6FFC698-5322-4C8E-B8C8-A4471B81873C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59" authorId="1" shapeId="0" xr:uid="{C4C11107-1E1B-41D1-93D5-C79E75E54DA6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U148" authorId="1" shapeId="0" xr:uid="{884BB327-DAEC-47A1-A053-CBCD8F80526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Z148" authorId="1" shapeId="0" xr:uid="{612A6ABE-ED55-4850-8F1E-2027C9D26E0D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</t>
        </r>
      </text>
    </comment>
    <comment ref="AK148" authorId="1" shapeId="0" xr:uid="{A5056C75-8171-4B35-8556-982DC9AEC6BF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U153" authorId="1" shapeId="0" xr:uid="{38F8478F-CDEC-41A9-B7FF-7193D24C3BB1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72" authorId="1" shapeId="0" xr:uid="{F44E32A3-763F-480F-9193-6893B9CD1044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74" authorId="1" shapeId="0" xr:uid="{26E049DB-28FB-4919-A04D-E78C69E8042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N176" authorId="0" shapeId="0" xr:uid="{3956390F-9662-4D31-8F53-A33A3E7C722B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U176" authorId="1" shapeId="0" xr:uid="{7A7A9976-6E79-4AB2-9044-8892BF42BD7C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8" authorId="1" shapeId="0" xr:uid="{1A897BD5-DD49-4AC2-8E76-D360B72CE74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79" authorId="1" shapeId="0" xr:uid="{AE7CD694-D6C8-4BB0-AD73-CB376DA05DCF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U183" authorId="1" shapeId="0" xr:uid="{603226CF-90B7-4ECE-A922-68EDD29FAF96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87" authorId="1" shapeId="0" xr:uid="{A5334492-D3D9-4361-A69D-2FDD26FA68B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3" authorId="1" shapeId="0" xr:uid="{91BD3352-DF67-432D-A123-E57FEBB4228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7" authorId="1" shapeId="0" xr:uid="{0C118587-E87C-4B41-8184-BC637E3340C8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198" authorId="1" shapeId="0" xr:uid="{2367F598-AB94-456E-9E02-0E463535DB1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U200" authorId="1" shapeId="0" xr:uid="{95509DAE-9CA0-4D6F-B35F-FA0A6E5ABB32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  <author>Office</author>
  </authors>
  <commentList>
    <comment ref="D8" authorId="0" shapeId="0" xr:uid="{F31E4831-E77D-4797-A8D1-02C7F95816E9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20B59CE5-7AA4-4A70-B8C9-855A481D1EC4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F6F39728-1CDD-42AF-A567-A875333A8934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58E1AEA0-3657-4BC1-91A6-4E88ACC7E9B3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H8" authorId="0" shapeId="0" xr:uid="{8100ADF9-CC38-45E1-9AF1-CB942AFBC6AB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L9" authorId="0" shapeId="0" xr:uid="{F0CD4AFC-64D3-4BB8-8B4E-B31D5EA20542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M9" authorId="1" shapeId="0" xr:uid="{C2CA6E64-3BC2-4B59-B6CE-9A8DD8CA73E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N9" authorId="0" shapeId="0" xr:uid="{678C72EC-310C-45A0-BBFD-C982C1ADC363}">
      <text>
        <r>
          <rPr>
            <sz val="11"/>
            <color indexed="81"/>
            <rFont val="HY견고딕"/>
            <family val="1"/>
            <charset val="129"/>
          </rPr>
          <t>24.1.31일기준 현원으로(초, 중, 고, 기타 구분하여) 작성
현원(계)는 자동 합계 적용</t>
        </r>
      </text>
    </comment>
    <comment ref="S9" authorId="1" shapeId="0" xr:uid="{A7363183-BE55-4ABA-A87E-4DCEBDFBE947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0" shapeId="0" xr:uid="{B94E4476-7D60-47F9-BB6F-7A2AA6230DA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 형제자매
</t>
        </r>
      </text>
    </comment>
    <comment ref="R22" authorId="2" shapeId="0" xr:uid="{A3B6CFF0-EEE1-4A51-AAC8-8B103F95147F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4세/이용아동 형제자매</t>
        </r>
      </text>
    </comment>
    <comment ref="R23" authorId="0" shapeId="0" xr:uid="{2C057C17-4267-4D85-8D45-90478DD49B24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7세/이용아동형제자매
</t>
        </r>
      </text>
    </comment>
    <comment ref="C48" authorId="1" shapeId="0" xr:uid="{26B52BFE-5CAA-4412-BF84-0F669EECBF13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중지
</t>
        </r>
        <r>
          <rPr>
            <b/>
            <sz val="9"/>
            <color indexed="81"/>
            <rFont val="Tahoma"/>
            <family val="2"/>
          </rPr>
          <t>('24.3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~)</t>
        </r>
      </text>
    </comment>
    <comment ref="E55" authorId="3" shapeId="0" xr:uid="{6A7D8AE2-59A4-4BEC-A970-4D5E4CE48073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59" authorId="1" shapeId="0" xr:uid="{252AF09C-7487-4DFA-AAF4-28C0FCFC2125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R148" authorId="1" shapeId="0" xr:uid="{F1ADDD1D-2304-4BF6-9735-0D6F22C268A2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</text>
    </comment>
    <comment ref="W148" authorId="1" shapeId="0" xr:uid="{585C116E-7DCF-4951-8EB7-93AC8583BC41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</t>
        </r>
      </text>
    </comment>
    <comment ref="AG148" authorId="1" shapeId="0" xr:uid="{A04871C3-8A2A-4378-84F1-EDAED2F19C65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R153" authorId="1" shapeId="0" xr:uid="{D10BB290-B8B6-4181-9129-24B26817B206}">
      <text>
        <r>
          <rPr>
            <b/>
            <sz val="9"/>
            <color indexed="81"/>
            <rFont val="돋움"/>
            <family val="3"/>
            <charset val="129"/>
          </rPr>
          <t xml:space="preserve">미취학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2" authorId="1" shapeId="0" xr:uid="{1FD8AD65-6537-45FF-AFBB-B7231175BFC5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174" authorId="1" shapeId="0" xr:uid="{BB1F2A99-CAC2-468C-AFFF-933EEB0F132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K176" authorId="0" shapeId="0" xr:uid="{3E6351C4-573F-45D2-B488-3CD7A3482934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R176" authorId="1" shapeId="0" xr:uid="{777065E0-1E56-469F-8ADB-41A8A4FC821F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R178" authorId="1" shapeId="0" xr:uid="{0199F553-231C-4F9B-B585-820B76D5E010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R179" authorId="1" shapeId="0" xr:uid="{5FE594C6-926E-4814-9285-68F4A0F660D3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R183" authorId="1" shapeId="0" xr:uid="{CA7493C7-566C-4810-9A89-389B5F477815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187" authorId="1" shapeId="0" xr:uid="{4FC2B04D-F0FD-4098-BB23-11AA8304578B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193" authorId="1" shapeId="0" xr:uid="{B8C4148D-CE50-4E1D-8659-3EB64CEBAF86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197" authorId="1" shapeId="0" xr:uid="{AEBE8463-1640-4340-92EE-E98F94449EDC}">
      <text>
        <r>
          <rPr>
            <b/>
            <sz val="9"/>
            <color indexed="81"/>
            <rFont val="돋움"/>
            <family val="3"/>
            <charset val="129"/>
          </rPr>
          <t>미취학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198" authorId="1" shapeId="0" xr:uid="{843D0730-E6D0-4780-914E-66AC037A5C1D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R200" authorId="1" shapeId="0" xr:uid="{4C044040-FE85-427A-BF05-78E525C92291}">
      <text>
        <r>
          <rPr>
            <b/>
            <sz val="9"/>
            <color indexed="81"/>
            <rFont val="돋움"/>
            <family val="3"/>
            <charset val="129"/>
          </rPr>
          <t>장애아동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USER</author>
    <author>Office</author>
  </authors>
  <commentList>
    <comment ref="D8" authorId="0" shapeId="0" xr:uid="{00000000-0006-0000-0000-000001000000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00000000-0006-0000-0000-000002000000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000-000003000000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00000000-0006-0000-0000-000004000000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H8" authorId="0" shapeId="0" xr:uid="{00000000-0006-0000-0000-000005000000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L9" authorId="0" shapeId="0" xr:uid="{00000000-0006-0000-0000-000006000000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M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N9" authorId="0" shapeId="0" xr:uid="{00000000-0006-0000-0000-000008000000}">
      <text>
        <r>
          <rPr>
            <sz val="11"/>
            <color indexed="81"/>
            <rFont val="HY견고딕"/>
            <family val="1"/>
            <charset val="129"/>
          </rPr>
          <t>24.1.31일기준 현원으로(초, 중, 고, 기타 구분하여) 작성
현원(계)는 자동 합계 적용</t>
        </r>
      </text>
    </comment>
    <comment ref="S9" authorId="1" shapeId="0" xr:uid="{00000000-0006-0000-0000-000009000000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0" shapeId="0" xr:uid="{00000000-0006-0000-0000-00000A00000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 형제자매
</t>
        </r>
      </text>
    </comment>
    <comment ref="R22" authorId="2" shapeId="0" xr:uid="{00000000-0006-0000-0000-00000B00000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4세/이용아동 형제자매</t>
        </r>
      </text>
    </comment>
    <comment ref="R23" authorId="0" shapeId="0" xr:uid="{00000000-0006-0000-0000-00000C000000}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7세/이용아동형제자매
</t>
        </r>
      </text>
    </comment>
    <comment ref="E55" authorId="3" shapeId="0" xr:uid="{00000000-0006-0000-0000-00000D000000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59" authorId="1" shapeId="0" xr:uid="{00000000-0006-0000-0000-00000E000000}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>65</t>
        </r>
        <r>
          <rPr>
            <b/>
            <sz val="9"/>
            <color indexed="81"/>
            <rFont val="돋움"/>
            <family val="3"/>
            <charset val="129"/>
          </rPr>
          <t>세이상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종사자
인건비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W148" authorId="1" shapeId="0" xr:uid="{00000000-0006-0000-0000-00000F000000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</t>
        </r>
      </text>
    </comment>
    <comment ref="AG148" authorId="1" shapeId="0" xr:uid="{00000000-0006-0000-0000-000010000000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K17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C189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24.4.5. </t>
        </r>
        <r>
          <rPr>
            <sz val="9"/>
            <color indexed="81"/>
            <rFont val="돋움"/>
            <family val="3"/>
            <charset val="129"/>
          </rPr>
          <t>폐업예정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Office</author>
  </authors>
  <commentList>
    <comment ref="D8" authorId="0" shapeId="0" xr:uid="{00000000-0006-0000-0100-000001000000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00000000-0006-0000-0100-000002000000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100-000003000000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00000000-0006-0000-0100-000004000000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H8" authorId="0" shapeId="0" xr:uid="{00000000-0006-0000-0100-000005000000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L9" authorId="0" shapeId="0" xr:uid="{00000000-0006-0000-0100-000006000000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M9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N9" authorId="0" shapeId="0" xr:uid="{00000000-0006-0000-0100-000008000000}">
      <text>
        <r>
          <rPr>
            <sz val="11"/>
            <color indexed="81"/>
            <rFont val="HY견고딕"/>
            <family val="1"/>
            <charset val="129"/>
          </rPr>
          <t>24.1.31일기준 현원으로(초, 중, 고, 기타 구분하여) 작성
현원(계)는 자동 합계 적용</t>
        </r>
      </text>
    </comment>
    <comment ref="S9" authorId="1" shapeId="0" xr:uid="{00000000-0006-0000-0100-000009000000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9" authorId="1" shapeId="0" xr:uid="{00000000-0006-0000-0100-00000A000000}">
      <text>
        <r>
          <rPr>
            <b/>
            <sz val="9"/>
            <color rgb="FF000000"/>
            <rFont val="Tahoma"/>
            <family val="2"/>
          </rPr>
          <t>Office:</t>
        </r>
        <r>
          <rPr>
            <sz val="9"/>
            <color rgb="FF000000"/>
            <rFont val="Tahoma"/>
            <family val="2"/>
          </rPr>
          <t xml:space="preserve">
7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>/</t>
        </r>
        <r>
          <rPr>
            <sz val="9"/>
            <color rgb="FF000000"/>
            <rFont val="돋움"/>
            <family val="3"/>
            <charset val="129"/>
          </rPr>
          <t xml:space="preserve">이용아동형제자매
</t>
        </r>
      </text>
    </comment>
    <comment ref="R21" authorId="0" shapeId="0" xr:uid="{00000000-0006-0000-0100-00000B000000}">
      <text>
        <r>
          <rPr>
            <b/>
            <sz val="9"/>
            <color rgb="FF000000"/>
            <rFont val="굴림"/>
            <family val="3"/>
            <charset val="129"/>
          </rPr>
          <t xml:space="preserve">6세-초등이용아동형제
</t>
        </r>
      </text>
    </comment>
    <comment ref="R22" authorId="1" shapeId="0" xr:uid="{00000000-0006-0000-0100-00000C000000}">
      <text>
        <r>
          <rPr>
            <b/>
            <sz val="9"/>
            <color rgb="FF000000"/>
            <rFont val="Tahoma"/>
            <family val="2"/>
          </rPr>
          <t>Office:</t>
        </r>
        <r>
          <rPr>
            <sz val="9"/>
            <color rgb="FF000000"/>
            <rFont val="Tahoma"/>
            <family val="2"/>
          </rPr>
          <t xml:space="preserve">
3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>,7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 xml:space="preserve">/ </t>
        </r>
        <r>
          <rPr>
            <sz val="9"/>
            <color rgb="FF000000"/>
            <rFont val="돋움"/>
            <family val="3"/>
            <charset val="129"/>
          </rPr>
          <t>이용아동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형제자매
</t>
        </r>
      </text>
    </comment>
    <comment ref="R23" authorId="0" shapeId="0" xr:uid="{00000000-0006-0000-0100-00000D000000}">
      <text>
        <r>
          <rPr>
            <b/>
            <sz val="9"/>
            <color rgb="FF000000"/>
            <rFont val="굴림"/>
            <family val="3"/>
            <charset val="129"/>
          </rPr>
          <t xml:space="preserve">6,7세-초등이용아동형제
</t>
        </r>
      </text>
    </comment>
    <comment ref="E55" authorId="2" shapeId="0" xr:uid="{00000000-0006-0000-0100-00000E000000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W148" authorId="1" shapeId="0" xr:uid="{00000000-0006-0000-0100-00000F000000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</t>
        </r>
      </text>
    </comment>
    <comment ref="AG148" authorId="1" shapeId="0" xr:uid="{00000000-0006-0000-0100-000010000000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G156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63" authorId="1" shapeId="0" xr:uid="{00000000-0006-0000-0100-000012000000}">
      <text>
        <r>
          <rPr>
            <sz val="9"/>
            <color indexed="81"/>
            <rFont val="돋움"/>
            <family val="3"/>
            <charset val="129"/>
          </rPr>
          <t>설치일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
</t>
        </r>
        <r>
          <rPr>
            <sz val="9"/>
            <color indexed="81"/>
            <rFont val="Tahoma"/>
            <family val="2"/>
          </rPr>
          <t xml:space="preserve">2007.12.26. ??
</t>
        </r>
      </text>
    </comment>
    <comment ref="K175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  <comment ref="C188" authorId="1" shapeId="0" xr:uid="{00000000-0006-0000-01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24.4.5. </t>
        </r>
        <r>
          <rPr>
            <sz val="9"/>
            <color indexed="81"/>
            <rFont val="돋움"/>
            <family val="3"/>
            <charset val="129"/>
          </rPr>
          <t>폐업예정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  <author>Office</author>
  </authors>
  <commentList>
    <comment ref="D8" authorId="0" shapeId="0" xr:uid="{00000000-0006-0000-0200-000001000000}">
      <text>
        <r>
          <rPr>
            <sz val="11"/>
            <color indexed="81"/>
            <rFont val="HY견고딕"/>
            <family val="1"/>
            <charset val="129"/>
          </rPr>
          <t>정확히 확인 후, 
변경된 경우 변경된
대표자로 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(적색)</t>
        </r>
      </text>
    </comment>
    <comment ref="E8" authorId="0" shapeId="0" xr:uid="{00000000-0006-0000-0200-000002000000}">
      <text>
        <r>
          <rPr>
            <sz val="11"/>
            <color indexed="81"/>
            <rFont val="HY견고딕"/>
            <family val="1"/>
            <charset val="129"/>
          </rPr>
          <t>정확히 확인 후 
변경된 경우 변경된
시설장으로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200-000003000000}">
      <text>
        <r>
          <rPr>
            <sz val="11"/>
            <color indexed="81"/>
            <rFont val="HY견고딕"/>
            <family val="1"/>
            <charset val="129"/>
          </rPr>
          <t>정확히 확인 후
변경된 경우 변경된 
소재지로 기재
(적색)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00000000-0006-0000-0200-000004000000}">
      <text>
        <r>
          <rPr>
            <sz val="11"/>
            <color indexed="81"/>
            <rFont val="HY견고딕"/>
            <family val="1"/>
            <charset val="129"/>
          </rPr>
          <t>법정 종사자 수 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HY견고딕"/>
            <family val="1"/>
            <charset val="129"/>
          </rPr>
          <t>(적색)</t>
        </r>
      </text>
    </comment>
    <comment ref="AH8" authorId="0" shapeId="0" xr:uid="{00000000-0006-0000-0200-000005000000}">
      <text>
        <r>
          <rPr>
            <sz val="11"/>
            <color indexed="81"/>
            <rFont val="HY견고딕"/>
            <family val="1"/>
            <charset val="129"/>
          </rPr>
          <t>자가/전세/월세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HY견고딕"/>
            <family val="1"/>
            <charset val="129"/>
          </rPr>
          <t>구분하여 정확히 기재</t>
        </r>
        <r>
          <rPr>
            <sz val="9"/>
            <color indexed="81"/>
            <rFont val="HY견고딕"/>
            <family val="1"/>
            <charset val="129"/>
          </rPr>
          <t xml:space="preserve">
</t>
        </r>
      </text>
    </comment>
    <comment ref="L9" authorId="0" shapeId="0" xr:uid="{00000000-0006-0000-0200-000006000000}">
      <text>
        <r>
          <rPr>
            <sz val="11"/>
            <color indexed="81"/>
            <rFont val="HY견고딕"/>
            <family val="1"/>
            <charset val="129"/>
          </rPr>
          <t>정원변경 된 센터는
반드시 수정(적색)</t>
        </r>
      </text>
    </comment>
    <comment ref="M9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1
29</t>
        </r>
        <r>
          <rPr>
            <sz val="9"/>
            <color indexed="81"/>
            <rFont val="돋움"/>
            <family val="3"/>
            <charset val="129"/>
          </rPr>
          <t>인이하</t>
        </r>
        <r>
          <rPr>
            <sz val="9"/>
            <color indexed="81"/>
            <rFont val="Tahoma"/>
            <family val="2"/>
          </rPr>
          <t xml:space="preserve"> 2
30</t>
        </r>
        <r>
          <rPr>
            <sz val="9"/>
            <color indexed="81"/>
            <rFont val="돋움"/>
            <family val="3"/>
            <charset val="129"/>
          </rPr>
          <t>인이상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N9" authorId="0" shapeId="0" xr:uid="{00000000-0006-0000-0200-000008000000}">
      <text>
        <r>
          <rPr>
            <sz val="11"/>
            <color indexed="81"/>
            <rFont val="HY견고딕"/>
            <family val="1"/>
            <charset val="129"/>
          </rPr>
          <t>24.1.31일기준 현원으로(초, 중, 고, 기타 구분하여) 작성
현원(계)는 자동 합계 적용</t>
        </r>
      </text>
    </comment>
    <comment ref="S9" authorId="1" shapeId="0" xr:uid="{00000000-0006-0000-0200-000009000000}">
      <text>
        <r>
          <rPr>
            <sz val="10"/>
            <color indexed="81"/>
            <rFont val="HY견고딕"/>
            <family val="1"/>
            <charset val="129"/>
          </rPr>
          <t>현원과 일치하여 돌봄취역아동/일반아동 구분 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9" authorId="1" shapeId="0" xr:uid="{00000000-0006-0000-0200-00000A000000}">
      <text>
        <r>
          <rPr>
            <b/>
            <sz val="9"/>
            <color rgb="FF000000"/>
            <rFont val="Tahoma"/>
            <family val="2"/>
          </rPr>
          <t>Office:</t>
        </r>
        <r>
          <rPr>
            <sz val="9"/>
            <color rgb="FF000000"/>
            <rFont val="Tahoma"/>
            <family val="2"/>
          </rPr>
          <t xml:space="preserve">
7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>/</t>
        </r>
        <r>
          <rPr>
            <sz val="9"/>
            <color rgb="FF000000"/>
            <rFont val="돋움"/>
            <family val="3"/>
            <charset val="129"/>
          </rPr>
          <t xml:space="preserve">이용아동형제자매
</t>
        </r>
      </text>
    </comment>
    <comment ref="R21" authorId="0" shapeId="0" xr:uid="{00000000-0006-0000-0200-00000B000000}">
      <text>
        <r>
          <rPr>
            <b/>
            <sz val="9"/>
            <color rgb="FF000000"/>
            <rFont val="굴림"/>
            <family val="3"/>
            <charset val="129"/>
          </rPr>
          <t xml:space="preserve">6세-초등이용아동형제
</t>
        </r>
      </text>
    </comment>
    <comment ref="R22" authorId="1" shapeId="0" xr:uid="{00000000-0006-0000-0200-00000C000000}">
      <text>
        <r>
          <rPr>
            <b/>
            <sz val="9"/>
            <color rgb="FF000000"/>
            <rFont val="Tahoma"/>
            <family val="2"/>
          </rPr>
          <t>Office:</t>
        </r>
        <r>
          <rPr>
            <sz val="9"/>
            <color rgb="FF000000"/>
            <rFont val="Tahoma"/>
            <family val="2"/>
          </rPr>
          <t xml:space="preserve">
3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>,7</t>
        </r>
        <r>
          <rPr>
            <sz val="9"/>
            <color rgb="FF000000"/>
            <rFont val="돋움"/>
            <family val="3"/>
            <charset val="129"/>
          </rPr>
          <t>세</t>
        </r>
        <r>
          <rPr>
            <sz val="9"/>
            <color rgb="FF000000"/>
            <rFont val="Tahoma"/>
            <family val="2"/>
          </rPr>
          <t xml:space="preserve">/ </t>
        </r>
        <r>
          <rPr>
            <sz val="9"/>
            <color rgb="FF000000"/>
            <rFont val="돋움"/>
            <family val="3"/>
            <charset val="129"/>
          </rPr>
          <t>이용아동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형제자매
</t>
        </r>
      </text>
    </comment>
    <comment ref="R23" authorId="0" shapeId="0" xr:uid="{00000000-0006-0000-0200-00000D000000}">
      <text>
        <r>
          <rPr>
            <b/>
            <sz val="9"/>
            <color rgb="FF000000"/>
            <rFont val="굴림"/>
            <family val="3"/>
            <charset val="129"/>
          </rPr>
          <t xml:space="preserve">6,7세-초등이용아동형제
</t>
        </r>
      </text>
    </comment>
    <comment ref="E55" authorId="2" shapeId="0" xr:uid="{00000000-0006-0000-0200-00000E000000}">
      <text>
        <r>
          <rPr>
            <b/>
            <sz val="10"/>
            <color rgb="FF000000"/>
            <rFont val="Tahoma"/>
            <family val="2"/>
          </rPr>
          <t xml:space="preserve">2021.3.3. 
</t>
        </r>
        <r>
          <rPr>
            <b/>
            <sz val="10"/>
            <color rgb="FF000000"/>
            <rFont val="돋움"/>
            <family val="3"/>
            <charset val="129"/>
          </rPr>
          <t>시설장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변경
고미숙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→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지선희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W148" authorId="1" shapeId="0" xr:uid="{00000000-0006-0000-0200-00000F000000}">
      <text>
        <r>
          <rPr>
            <b/>
            <sz val="11"/>
            <color indexed="81"/>
            <rFont val="Tahoma"/>
            <family val="2"/>
          </rPr>
          <t xml:space="preserve">2021.9.1.
2006.05.24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2021.9.1.</t>
        </r>
      </text>
    </comment>
    <comment ref="AG148" authorId="1" shapeId="0" xr:uid="{00000000-0006-0000-0200-000010000000}">
      <text>
        <r>
          <rPr>
            <b/>
            <sz val="11"/>
            <color indexed="81"/>
            <rFont val="Tahoma"/>
            <family val="2"/>
          </rPr>
          <t xml:space="preserve">2021.9.1.
</t>
        </r>
        <r>
          <rPr>
            <b/>
            <sz val="11"/>
            <color indexed="81"/>
            <rFont val="돋움"/>
            <family val="3"/>
            <charset val="129"/>
          </rPr>
          <t>개인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법인</t>
        </r>
      </text>
    </comment>
    <comment ref="G156" authorId="1" shapeId="0" xr:uid="{00000000-0006-0000-02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75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미지원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시설장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<sst xmlns="http://schemas.openxmlformats.org/spreadsheetml/2006/main" count="22817" uniqueCount="1277">
  <si>
    <t>연번</t>
  </si>
  <si>
    <t>군.구별</t>
  </si>
  <si>
    <t>시  설  명</t>
  </si>
  <si>
    <t>대표자</t>
  </si>
  <si>
    <t>소 재 지</t>
  </si>
  <si>
    <t>연락처
(사무실)</t>
  </si>
  <si>
    <t>종사자수</t>
  </si>
  <si>
    <t>연면적(m2)</t>
  </si>
  <si>
    <t>설치일</t>
  </si>
  <si>
    <t>운영주체
(개인, 법인)</t>
  </si>
  <si>
    <t>정원</t>
  </si>
  <si>
    <t>신고일</t>
  </si>
  <si>
    <t>동구</t>
  </si>
  <si>
    <t>해와달</t>
  </si>
  <si>
    <t>765-0186</t>
  </si>
  <si>
    <t>민들레공부방</t>
  </si>
  <si>
    <t>황현숙</t>
  </si>
  <si>
    <t>762-8664</t>
  </si>
  <si>
    <t>1987.5.5/2009.10.23</t>
  </si>
  <si>
    <t>개인</t>
  </si>
  <si>
    <t>솔숲</t>
  </si>
  <si>
    <t>763-0186</t>
  </si>
  <si>
    <t>1989.6.25/2008.7.2</t>
  </si>
  <si>
    <t>푸른나무교실</t>
  </si>
  <si>
    <t>조선애</t>
  </si>
  <si>
    <t>773-9708</t>
  </si>
  <si>
    <t>2001.9.15/2010.6.30</t>
  </si>
  <si>
    <t>조정현</t>
  </si>
  <si>
    <t>이혜련</t>
  </si>
  <si>
    <t>1988.7.18/2009.9.3</t>
  </si>
  <si>
    <t>모리아</t>
  </si>
  <si>
    <t>정성훈</t>
  </si>
  <si>
    <t>서유진</t>
  </si>
  <si>
    <t>772-7142</t>
  </si>
  <si>
    <t>2008.3.31/2008.3.31</t>
  </si>
  <si>
    <t>금창</t>
  </si>
  <si>
    <t>정영미</t>
  </si>
  <si>
    <t>2009.9.7/2009.9.7</t>
  </si>
  <si>
    <t>박미애</t>
  </si>
  <si>
    <t>이순미</t>
  </si>
  <si>
    <t>시설장</t>
    <phoneticPr fontId="2" type="noConversion"/>
  </si>
  <si>
    <t>황창호</t>
  </si>
  <si>
    <t>손문성</t>
  </si>
  <si>
    <t>김정환</t>
  </si>
  <si>
    <t>남구</t>
  </si>
  <si>
    <t>문영미</t>
  </si>
  <si>
    <t>공미영</t>
  </si>
  <si>
    <t>441-9708</t>
  </si>
  <si>
    <t>2005.05.20</t>
  </si>
  <si>
    <t>예향꿈터</t>
  </si>
  <si>
    <t>유혜은</t>
  </si>
  <si>
    <t>866-9148</t>
  </si>
  <si>
    <t>2005.06.28</t>
  </si>
  <si>
    <t>2005.12.01</t>
  </si>
  <si>
    <t>2005.12.29</t>
  </si>
  <si>
    <t>옹기종기</t>
  </si>
  <si>
    <t>조민호</t>
  </si>
  <si>
    <t>2007.04.02</t>
  </si>
  <si>
    <t>꿈이있는</t>
  </si>
  <si>
    <t>안경자</t>
  </si>
  <si>
    <t>886-5052</t>
  </si>
  <si>
    <t>2007.05.16</t>
  </si>
  <si>
    <t>숭의</t>
  </si>
  <si>
    <t>2007.05.23</t>
  </si>
  <si>
    <t>희망남구</t>
  </si>
  <si>
    <t>2008.03.18</t>
  </si>
  <si>
    <t>행복한꿈나무</t>
  </si>
  <si>
    <t>김경임</t>
  </si>
  <si>
    <t>874-4762</t>
  </si>
  <si>
    <t>882-3835</t>
  </si>
  <si>
    <t>이차명</t>
  </si>
  <si>
    <t>2010.02.18</t>
  </si>
  <si>
    <t>꿈나무</t>
  </si>
  <si>
    <t>이정민</t>
  </si>
  <si>
    <t>875-0261</t>
  </si>
  <si>
    <t>2010.12.01</t>
  </si>
  <si>
    <t>다솜</t>
  </si>
  <si>
    <t>421-0257</t>
  </si>
  <si>
    <t>2012.01.09</t>
  </si>
  <si>
    <t>드림</t>
  </si>
  <si>
    <t>이은경</t>
  </si>
  <si>
    <t>873-2888</t>
  </si>
  <si>
    <t>2012.11.02</t>
  </si>
  <si>
    <t>2013.10.21</t>
  </si>
  <si>
    <t>연수구</t>
  </si>
  <si>
    <t>청학동</t>
  </si>
  <si>
    <t>833-4504</t>
  </si>
  <si>
    <t>청어람</t>
  </si>
  <si>
    <t>최광열</t>
  </si>
  <si>
    <t>이상욱</t>
  </si>
  <si>
    <t>822-3004</t>
  </si>
  <si>
    <t>새생명</t>
  </si>
  <si>
    <t>821-0092</t>
  </si>
  <si>
    <t>선학동</t>
  </si>
  <si>
    <t>이재희</t>
  </si>
  <si>
    <t>822-0931</t>
  </si>
  <si>
    <t>817-8512</t>
  </si>
  <si>
    <t>쉐마</t>
  </si>
  <si>
    <t>822-2005</t>
  </si>
  <si>
    <t>위즈키즈</t>
  </si>
  <si>
    <t>822-5077</t>
  </si>
  <si>
    <t>청담</t>
  </si>
  <si>
    <t>이현주</t>
  </si>
  <si>
    <t>꿈쟁이</t>
  </si>
  <si>
    <t>신정옥</t>
  </si>
  <si>
    <t>822-5557</t>
  </si>
  <si>
    <t>함인숙</t>
  </si>
  <si>
    <t>심정아</t>
  </si>
  <si>
    <t>815-6622</t>
  </si>
  <si>
    <t>솔로몬</t>
  </si>
  <si>
    <t>민상돈</t>
  </si>
  <si>
    <t>812-6445</t>
  </si>
  <si>
    <t>부평구</t>
  </si>
  <si>
    <t>갈산동도토리학교</t>
  </si>
  <si>
    <t>최동근</t>
  </si>
  <si>
    <t>윤덕형</t>
  </si>
  <si>
    <t>2001.07.01</t>
  </si>
  <si>
    <t>070-8288-4347</t>
  </si>
  <si>
    <t>2007.10.23</t>
  </si>
  <si>
    <t>고토</t>
  </si>
  <si>
    <t>김옥선</t>
  </si>
  <si>
    <t>다드림</t>
  </si>
  <si>
    <t>이나혜</t>
  </si>
  <si>
    <t>오영미</t>
  </si>
  <si>
    <t>무지개</t>
  </si>
  <si>
    <t>이계선</t>
  </si>
  <si>
    <t>2007.07.06</t>
  </si>
  <si>
    <t>2007.06.12</t>
  </si>
  <si>
    <t>산곡</t>
  </si>
  <si>
    <t>김연숙</t>
  </si>
  <si>
    <t>2005.12.28</t>
  </si>
  <si>
    <t>삼산해오름 공부방</t>
  </si>
  <si>
    <t>강동주</t>
  </si>
  <si>
    <t>2007.02.08</t>
  </si>
  <si>
    <t>새빛행복한홈스쿨</t>
  </si>
  <si>
    <t>조동찬</t>
  </si>
  <si>
    <t>서로사랑</t>
  </si>
  <si>
    <t>  88.98</t>
  </si>
  <si>
    <t>1998.01.05</t>
  </si>
  <si>
    <t>문정원</t>
  </si>
  <si>
    <t>십정동</t>
  </si>
  <si>
    <t>이광호</t>
  </si>
  <si>
    <t>김경미</t>
  </si>
  <si>
    <t>070-7681-5843</t>
  </si>
  <si>
    <t>2001.09.01</t>
  </si>
  <si>
    <t>김명순</t>
  </si>
  <si>
    <t>오순도순공부방</t>
  </si>
  <si>
    <t>이혜정</t>
  </si>
  <si>
    <t>1999.02.08</t>
  </si>
  <si>
    <t>제일</t>
  </si>
  <si>
    <t>손호산</t>
  </si>
  <si>
    <t>김순곤</t>
  </si>
  <si>
    <t>조진숙</t>
  </si>
  <si>
    <t>한사랑</t>
  </si>
  <si>
    <t>김순신</t>
  </si>
  <si>
    <t>권춘덕</t>
  </si>
  <si>
    <t>해님</t>
  </si>
  <si>
    <t>신소영</t>
  </si>
  <si>
    <t>1986.05.01</t>
  </si>
  <si>
    <t>햇살 공부방</t>
  </si>
  <si>
    <t>김숙희</t>
  </si>
  <si>
    <t>2007.01.24</t>
  </si>
  <si>
    <t>사랑의</t>
  </si>
  <si>
    <t>황미숙</t>
  </si>
  <si>
    <t>생명</t>
  </si>
  <si>
    <t>홍성곤</t>
  </si>
  <si>
    <t>2005.09.01</t>
  </si>
  <si>
    <t>엘림</t>
  </si>
  <si>
    <t>최혜정</t>
  </si>
  <si>
    <t>2003.06.10</t>
  </si>
  <si>
    <t>홍영복</t>
  </si>
  <si>
    <t>누리</t>
  </si>
  <si>
    <t>장해옥</t>
  </si>
  <si>
    <t>계양구</t>
  </si>
  <si>
    <t>황현옥</t>
  </si>
  <si>
    <t>541-1090</t>
  </si>
  <si>
    <t>김현자</t>
  </si>
  <si>
    <t>554-9111</t>
  </si>
  <si>
    <t>계양 푸른솔</t>
  </si>
  <si>
    <t>552-9012</t>
  </si>
  <si>
    <t>신준범</t>
  </si>
  <si>
    <t>새벽</t>
  </si>
  <si>
    <t>금우섭</t>
  </si>
  <si>
    <t>549-7375</t>
  </si>
  <si>
    <t xml:space="preserve">새봄 </t>
  </si>
  <si>
    <t>이진권</t>
  </si>
  <si>
    <t>548-0679</t>
  </si>
  <si>
    <t xml:space="preserve">선민아이들세상 </t>
  </si>
  <si>
    <t>권동영</t>
  </si>
  <si>
    <t>549-1474</t>
  </si>
  <si>
    <t>2007.07.30</t>
  </si>
  <si>
    <t xml:space="preserve">신나는 교실    </t>
  </si>
  <si>
    <t>서덕원</t>
  </si>
  <si>
    <t>유미나</t>
  </si>
  <si>
    <t>543-0346</t>
  </si>
  <si>
    <t>씨앗</t>
  </si>
  <si>
    <t>이용재</t>
  </si>
  <si>
    <t>553-0455</t>
  </si>
  <si>
    <t>우리두리</t>
  </si>
  <si>
    <t>박회순</t>
  </si>
  <si>
    <t>545-7911</t>
  </si>
  <si>
    <t>이명숙</t>
  </si>
  <si>
    <t>542-7740</t>
  </si>
  <si>
    <t>작전행복한홈스쿨</t>
  </si>
  <si>
    <t>070-8255-8174</t>
  </si>
  <si>
    <t>2009.02.24</t>
  </si>
  <si>
    <t>청운</t>
  </si>
  <si>
    <t>손세라</t>
  </si>
  <si>
    <t>070-4102-1674</t>
  </si>
  <si>
    <t>2012.05.15.</t>
  </si>
  <si>
    <t>하늘씨앗</t>
  </si>
  <si>
    <t>070-7581-3927</t>
  </si>
  <si>
    <t>해인</t>
  </si>
  <si>
    <t>543-8004</t>
  </si>
  <si>
    <t>행복나눔</t>
  </si>
  <si>
    <t>강기선</t>
  </si>
  <si>
    <t>신향연</t>
  </si>
  <si>
    <t>551-0330</t>
  </si>
  <si>
    <t>효성</t>
  </si>
  <si>
    <t>김종엽</t>
  </si>
  <si>
    <t>554-9191</t>
  </si>
  <si>
    <t>효성사랑</t>
  </si>
  <si>
    <t>효성중앙</t>
  </si>
  <si>
    <t>오현식</t>
  </si>
  <si>
    <t>070-8774-8292</t>
  </si>
  <si>
    <t>2008.12.24</t>
  </si>
  <si>
    <t>주거유형
(자가/전세/월세/무료임차)</t>
    <phoneticPr fontId="2" type="noConversion"/>
  </si>
  <si>
    <t>계</t>
    <phoneticPr fontId="2" type="noConversion"/>
  </si>
  <si>
    <t>562-9119</t>
  </si>
  <si>
    <t>남동구</t>
  </si>
  <si>
    <t>MS</t>
  </si>
  <si>
    <t>이명세</t>
  </si>
  <si>
    <t>가온</t>
  </si>
  <si>
    <t>김영희</t>
  </si>
  <si>
    <t>간석</t>
  </si>
  <si>
    <t>정옥선</t>
  </si>
  <si>
    <t>임정숙</t>
  </si>
  <si>
    <t>장경순</t>
  </si>
  <si>
    <t>광성</t>
  </si>
  <si>
    <t>양향모</t>
  </si>
  <si>
    <t>구월</t>
  </si>
  <si>
    <t>이현숙</t>
  </si>
  <si>
    <t>구월3</t>
  </si>
  <si>
    <t>나래</t>
  </si>
  <si>
    <t>방춘욱</t>
  </si>
  <si>
    <t>남동</t>
  </si>
  <si>
    <t>백요순</t>
  </si>
  <si>
    <t>논현</t>
  </si>
  <si>
    <t>드림애</t>
  </si>
  <si>
    <t>박춘숙</t>
  </si>
  <si>
    <t>등대마을</t>
  </si>
  <si>
    <t>만수사랑</t>
  </si>
  <si>
    <t>윤남숙</t>
  </si>
  <si>
    <t>김성욱</t>
  </si>
  <si>
    <t>베스트</t>
  </si>
  <si>
    <t>이근자</t>
  </si>
  <si>
    <t>산돌</t>
  </si>
  <si>
    <t>최종구</t>
  </si>
  <si>
    <t>선향</t>
  </si>
  <si>
    <t>강희자</t>
  </si>
  <si>
    <t>임선희</t>
  </si>
  <si>
    <t>아이원</t>
  </si>
  <si>
    <t>이소형</t>
  </si>
  <si>
    <t>곽홍근</t>
  </si>
  <si>
    <t>윤귀염</t>
  </si>
  <si>
    <t>예사랑</t>
  </si>
  <si>
    <t>박강선</t>
  </si>
  <si>
    <t>온새미로</t>
  </si>
  <si>
    <t>이승진</t>
  </si>
  <si>
    <t>웃음꽃</t>
  </si>
  <si>
    <t>박은희</t>
  </si>
  <si>
    <t>박래석</t>
  </si>
  <si>
    <t>이재신</t>
  </si>
  <si>
    <t>충헌</t>
  </si>
  <si>
    <t>김미분</t>
  </si>
  <si>
    <t>하늘둥지</t>
  </si>
  <si>
    <t>김순원</t>
  </si>
  <si>
    <t>하늘마을</t>
  </si>
  <si>
    <t>한빛</t>
  </si>
  <si>
    <t>서인순</t>
  </si>
  <si>
    <t>정해경</t>
  </si>
  <si>
    <t>김신</t>
  </si>
  <si>
    <t>김경석</t>
  </si>
  <si>
    <t>소계</t>
    <phoneticPr fontId="2" type="noConversion"/>
  </si>
  <si>
    <t>금곡로 44(금창동)</t>
  </si>
  <si>
    <t>자가</t>
  </si>
  <si>
    <t>월세</t>
  </si>
  <si>
    <t>무료임차</t>
  </si>
  <si>
    <t>이승미</t>
  </si>
  <si>
    <t>전세</t>
  </si>
  <si>
    <t>윤혜임</t>
  </si>
  <si>
    <t>법인(꿈과씨앗)</t>
  </si>
  <si>
    <t>법인(기독교대한감리회
유지재단)</t>
  </si>
  <si>
    <t>연송로 50(도화동)</t>
  </si>
  <si>
    <t>반디</t>
  </si>
  <si>
    <t>박인혜</t>
  </si>
  <si>
    <t>경인로42번길 14(숭의동)</t>
  </si>
  <si>
    <t>소성로 99(학익동)</t>
  </si>
  <si>
    <t>숙골로38번길 1(도화동)</t>
  </si>
  <si>
    <t>가온누리</t>
  </si>
  <si>
    <t>늘푸른</t>
  </si>
  <si>
    <t>834-1172</t>
  </si>
  <si>
    <t>렘넌트</t>
  </si>
  <si>
    <t>김금숙</t>
  </si>
  <si>
    <t>정은옥</t>
  </si>
  <si>
    <t>참조은아이</t>
  </si>
  <si>
    <t>833-4852</t>
  </si>
  <si>
    <t xml:space="preserve">재단법인 성산청소년 효재단 </t>
  </si>
  <si>
    <t>박혜영</t>
  </si>
  <si>
    <t>노영민</t>
  </si>
  <si>
    <t>박영숙</t>
  </si>
  <si>
    <t>㈜다사랑보육서비스</t>
  </si>
  <si>
    <t>김병식</t>
  </si>
  <si>
    <t>사회복지법인 기아대책</t>
  </si>
  <si>
    <t>박유준</t>
  </si>
  <si>
    <t>법인(기아대책)</t>
  </si>
  <si>
    <t>희망</t>
  </si>
  <si>
    <t>2012.9.24</t>
  </si>
  <si>
    <t>이진영</t>
  </si>
  <si>
    <t>강지현</t>
  </si>
  <si>
    <t>박정희</t>
  </si>
  <si>
    <t>장순홍</t>
  </si>
  <si>
    <t>2014.07.18</t>
  </si>
  <si>
    <t>이경옥</t>
  </si>
  <si>
    <t>사회복지법인명성복지회</t>
  </si>
  <si>
    <t>법인(명성복지회)</t>
  </si>
  <si>
    <t>박미혜</t>
  </si>
  <si>
    <t>박미경</t>
  </si>
  <si>
    <t>신우미</t>
  </si>
  <si>
    <t>541-7908</t>
  </si>
  <si>
    <t>(사)인천내일을여는집</t>
  </si>
  <si>
    <t>법인(사단법인 내일을 여는집)</t>
  </si>
  <si>
    <t>황진아</t>
  </si>
  <si>
    <t>551-3367</t>
  </si>
  <si>
    <t>지현화</t>
  </si>
  <si>
    <t>서구</t>
  </si>
  <si>
    <t>568-6691</t>
  </si>
  <si>
    <t>문맹열</t>
  </si>
  <si>
    <t>581-9669</t>
  </si>
  <si>
    <t>박왕재</t>
  </si>
  <si>
    <t>황차남</t>
  </si>
  <si>
    <t>070-8257-7582</t>
  </si>
  <si>
    <t>2009.10.01</t>
  </si>
  <si>
    <t>송영산</t>
  </si>
  <si>
    <t>070-7783-6900</t>
  </si>
  <si>
    <t>박원순</t>
  </si>
  <si>
    <t>박윤우</t>
  </si>
  <si>
    <t>577-4025</t>
  </si>
  <si>
    <t>2005.05.23</t>
  </si>
  <si>
    <t>강은호</t>
  </si>
  <si>
    <t>김광미</t>
  </si>
  <si>
    <t>577-6239</t>
  </si>
  <si>
    <t>2008.12.11</t>
  </si>
  <si>
    <t>정갑천</t>
  </si>
  <si>
    <t>전은수</t>
  </si>
  <si>
    <t>577-5218</t>
  </si>
  <si>
    <t>2005.05.11</t>
  </si>
  <si>
    <t>강동례</t>
  </si>
  <si>
    <t>575-7500</t>
  </si>
  <si>
    <t>2005.06.03</t>
  </si>
  <si>
    <t>577-4075</t>
  </si>
  <si>
    <t>박영민</t>
  </si>
  <si>
    <t>582-2862</t>
  </si>
  <si>
    <t>2005.05.03</t>
  </si>
  <si>
    <t>박지은</t>
  </si>
  <si>
    <t>564-0675</t>
  </si>
  <si>
    <t>2012.12.12</t>
  </si>
  <si>
    <t>565-5060</t>
  </si>
  <si>
    <t>2009.06.30</t>
  </si>
  <si>
    <t>장민석</t>
  </si>
  <si>
    <t>579-3654</t>
  </si>
  <si>
    <t>2005.05.31</t>
  </si>
  <si>
    <t>김도태</t>
  </si>
  <si>
    <t>금정옥</t>
  </si>
  <si>
    <t>573-5545</t>
  </si>
  <si>
    <t>2007.07.27</t>
  </si>
  <si>
    <t>박가형</t>
  </si>
  <si>
    <t>경명자</t>
  </si>
  <si>
    <t>562-0691</t>
  </si>
  <si>
    <t>2008.07.21</t>
  </si>
  <si>
    <t>(사)부스러기사랑나눔회</t>
  </si>
  <si>
    <t>582-1701</t>
  </si>
  <si>
    <t>법인(부스러기사랑나눔회)</t>
  </si>
  <si>
    <t>이만용</t>
  </si>
  <si>
    <t>배유미</t>
  </si>
  <si>
    <t>573-5755</t>
  </si>
  <si>
    <t>2007.01.10</t>
  </si>
  <si>
    <t>(재)대한성공회유지재단</t>
  </si>
  <si>
    <t>조재숙</t>
  </si>
  <si>
    <t>565-2554</t>
  </si>
  <si>
    <t>2010.03.19</t>
  </si>
  <si>
    <t>법인(대한성공회유지재단법인)</t>
  </si>
  <si>
    <t>박연자</t>
  </si>
  <si>
    <t>2011.12.13</t>
  </si>
  <si>
    <t>신선영</t>
  </si>
  <si>
    <t>577-2728</t>
  </si>
  <si>
    <t>2006.05.22</t>
  </si>
  <si>
    <t>최상섭</t>
  </si>
  <si>
    <t>김신일</t>
  </si>
  <si>
    <t>562-5702</t>
  </si>
  <si>
    <t>2005.06.13</t>
  </si>
  <si>
    <t>양회승</t>
  </si>
  <si>
    <t>임희진</t>
  </si>
  <si>
    <t>577-4009</t>
  </si>
  <si>
    <t>584-2047</t>
  </si>
  <si>
    <t>김명서</t>
  </si>
  <si>
    <t>강연주</t>
  </si>
  <si>
    <t>581-4043</t>
  </si>
  <si>
    <t>2011.07.20</t>
  </si>
  <si>
    <t>강명숙</t>
  </si>
  <si>
    <t>581-7395</t>
  </si>
  <si>
    <t>2006.06.29</t>
  </si>
  <si>
    <t>김영순</t>
  </si>
  <si>
    <t>유은주</t>
  </si>
  <si>
    <t>563-3393</t>
  </si>
  <si>
    <t>2005.09.22</t>
  </si>
  <si>
    <t>070-7527-5213</t>
  </si>
  <si>
    <t>이민수</t>
  </si>
  <si>
    <t>이경애</t>
  </si>
  <si>
    <t>568-3391</t>
  </si>
  <si>
    <t>2016.03.11.</t>
  </si>
  <si>
    <t>강화군</t>
  </si>
  <si>
    <t>황선진</t>
  </si>
  <si>
    <t>심옥섭</t>
  </si>
  <si>
    <t>이혜경</t>
  </si>
  <si>
    <t>신경화</t>
  </si>
  <si>
    <t>김태준</t>
  </si>
  <si>
    <t>박선영</t>
  </si>
  <si>
    <t>아름다운</t>
  </si>
  <si>
    <t>최경자</t>
  </si>
  <si>
    <t>2009. 9.18</t>
  </si>
  <si>
    <t>박찬진</t>
  </si>
  <si>
    <t>070-4642-2782</t>
  </si>
  <si>
    <t>강화</t>
  </si>
  <si>
    <t>옹진군</t>
  </si>
  <si>
    <t>조연숙</t>
  </si>
  <si>
    <t xml:space="preserve"> </t>
    <phoneticPr fontId="2" type="noConversion"/>
  </si>
  <si>
    <t>이상배</t>
  </si>
  <si>
    <t>무상</t>
  </si>
  <si>
    <t>구립-법인위탁
(대한성공회유지재단)</t>
  </si>
  <si>
    <t>무료임차
(구소유)</t>
  </si>
  <si>
    <t>초등</t>
    <phoneticPr fontId="2" type="noConversion"/>
  </si>
  <si>
    <t>중등</t>
    <phoneticPr fontId="2" type="noConversion"/>
  </si>
  <si>
    <t>고등</t>
    <phoneticPr fontId="2" type="noConversion"/>
  </si>
  <si>
    <t>기타
(사유)</t>
    <phoneticPr fontId="2" type="noConversion"/>
  </si>
  <si>
    <t>현원(계)</t>
    <phoneticPr fontId="2" type="noConversion"/>
  </si>
  <si>
    <t>김명숙</t>
  </si>
  <si>
    <t>2015.12.31
(운영주체 변경)</t>
  </si>
  <si>
    <t>자가</t>
    <phoneticPr fontId="2" type="noConversion"/>
  </si>
  <si>
    <t>김봉애</t>
  </si>
  <si>
    <t>박보은</t>
  </si>
  <si>
    <t>전세/월세</t>
  </si>
  <si>
    <t xml:space="preserve"> 무료임차 </t>
  </si>
  <si>
    <t>행복한</t>
  </si>
  <si>
    <t>개인</t>
    <phoneticPr fontId="17" type="noConversion"/>
  </si>
  <si>
    <t>강동례</t>
    <phoneticPr fontId="17" type="noConversion"/>
  </si>
  <si>
    <t>576-1388</t>
    <phoneticPr fontId="2" type="noConversion"/>
  </si>
  <si>
    <t>총계</t>
    <phoneticPr fontId="2" type="noConversion"/>
  </si>
  <si>
    <t>전세자금 지원(50,000천원)</t>
    <phoneticPr fontId="2" type="noConversion"/>
  </si>
  <si>
    <t>승학로382번길 6, 2층(검암동)</t>
    <phoneticPr fontId="2" type="noConversion"/>
  </si>
  <si>
    <t>비 고</t>
    <phoneticPr fontId="2" type="noConversion"/>
  </si>
  <si>
    <t>심곡로 193-14, 3층(연희동)</t>
    <phoneticPr fontId="2" type="noConversion"/>
  </si>
  <si>
    <t>여우재로 99, 2층(가좌동)</t>
    <phoneticPr fontId="2" type="noConversion"/>
  </si>
  <si>
    <t>승학로287번길 27, 2층(연희동)</t>
    <phoneticPr fontId="2" type="noConversion"/>
  </si>
  <si>
    <t>가석로156번길 14, 3층(가좌동)</t>
    <phoneticPr fontId="2" type="noConversion"/>
  </si>
  <si>
    <t>건지로318번안길 17, 2층/3층 일부 302호(가좌동)</t>
    <phoneticPr fontId="2" type="noConversion"/>
  </si>
  <si>
    <t xml:space="preserve">율도로 109, 202호(가정동, 진흥아파트) </t>
    <phoneticPr fontId="2" type="noConversion"/>
  </si>
  <si>
    <t>가정로126번길 29, 3층(가좌동)</t>
    <phoneticPr fontId="2" type="noConversion"/>
  </si>
  <si>
    <t>장고개로287번길 6-2, 2층(가좌동)</t>
    <phoneticPr fontId="2" type="noConversion"/>
  </si>
  <si>
    <t>장고개로 264, 3층(가좌동)</t>
    <phoneticPr fontId="2" type="noConversion"/>
  </si>
  <si>
    <t>완정로10번길 8, 3층(마전동)</t>
    <phoneticPr fontId="2" type="noConversion"/>
  </si>
  <si>
    <t>서달로137번길 13, 2층(석남동)</t>
    <phoneticPr fontId="2" type="noConversion"/>
  </si>
  <si>
    <t>서달로 126(석남동)</t>
    <phoneticPr fontId="17" type="noConversion"/>
  </si>
  <si>
    <t>승학로 278, 3층(심곡동)</t>
    <phoneticPr fontId="2" type="noConversion"/>
  </si>
  <si>
    <t xml:space="preserve">율도로50번길 8-1(석남동) </t>
    <phoneticPr fontId="2" type="noConversion"/>
  </si>
  <si>
    <t>심곡로 17, 2층(심곡동)</t>
    <phoneticPr fontId="2" type="noConversion"/>
  </si>
  <si>
    <t>서달로123번길 14, 3층(석남동)</t>
    <phoneticPr fontId="17" type="noConversion"/>
  </si>
  <si>
    <t xml:space="preserve">간촌로31번길 16(연희동) </t>
    <phoneticPr fontId="2" type="noConversion"/>
  </si>
  <si>
    <t>건지로284번길 3-4(가좌동)</t>
    <phoneticPr fontId="2" type="noConversion"/>
  </si>
  <si>
    <t xml:space="preserve">신진말로33번길 8-15 (가좌동) </t>
    <phoneticPr fontId="2" type="noConversion"/>
  </si>
  <si>
    <t>검단로435번길 9-1(왕길동)</t>
    <phoneticPr fontId="2" type="noConversion"/>
  </si>
  <si>
    <t>가정로138번길 14, 2층(가좌동)</t>
    <phoneticPr fontId="2" type="noConversion"/>
  </si>
  <si>
    <t>염곡로 307-1, 2층(석남동)</t>
    <phoneticPr fontId="2" type="noConversion"/>
  </si>
  <si>
    <t>완정로178번길 52, 1층(검단동)</t>
    <phoneticPr fontId="2" type="noConversion"/>
  </si>
  <si>
    <t>원적로 120, 403호(가좌동)</t>
    <phoneticPr fontId="2" type="noConversion"/>
  </si>
  <si>
    <t>김정현</t>
    <phoneticPr fontId="2" type="noConversion"/>
  </si>
  <si>
    <t>10호봉 미만</t>
    <phoneticPr fontId="2" type="noConversion"/>
  </si>
  <si>
    <t>10호봉 이상</t>
    <phoneticPr fontId="2" type="noConversion"/>
  </si>
  <si>
    <t>열우물로 247, 5층(가좌동)</t>
    <phoneticPr fontId="2" type="noConversion"/>
  </si>
  <si>
    <t>이용아동 분류</t>
    <phoneticPr fontId="2" type="noConversion"/>
  </si>
  <si>
    <t>돌봄취약
아동</t>
    <phoneticPr fontId="2" type="noConversion"/>
  </si>
  <si>
    <t>일반아동</t>
    <phoneticPr fontId="2" type="noConversion"/>
  </si>
  <si>
    <t>김영주</t>
  </si>
  <si>
    <t>독배로82번길 47(옥련동)</t>
  </si>
  <si>
    <t>2006.4.6.</t>
  </si>
  <si>
    <t>구본숙</t>
    <phoneticPr fontId="17" type="noConversion"/>
  </si>
  <si>
    <t>대한성공회서울교구사회복지재단
이경호</t>
  </si>
  <si>
    <t>홍수진</t>
  </si>
  <si>
    <t>강화읍 강화대로 238, 2층(갑곳리)</t>
  </si>
  <si>
    <t>933-7755</t>
  </si>
  <si>
    <t>2005.09.27
2008.08.18</t>
  </si>
  <si>
    <t>법인</t>
  </si>
  <si>
    <t>새말로 146(연수동)</t>
  </si>
  <si>
    <t>설치일 2004.4.6
(신고일 2006.4.6)</t>
  </si>
  <si>
    <t>함박로4번길 4, 3층 302호(연수동)</t>
  </si>
  <si>
    <t>2009.8.19</t>
  </si>
  <si>
    <t>2014.04.01
(2017.5.31 대표자 변경)</t>
  </si>
  <si>
    <t>전은숙</t>
  </si>
  <si>
    <t>김은실</t>
  </si>
  <si>
    <t>샘말로 95-6(연수동)</t>
  </si>
  <si>
    <t>2007.4.23
(2020.01.31 대표자 변경)</t>
  </si>
  <si>
    <t>2020.8월 통계조사때는 제외. 19년 12월 기준이라 당시는 
폐업처리 되었었음.</t>
  </si>
  <si>
    <t>먼우금로 282, 302호(연수동)</t>
  </si>
  <si>
    <t>선학로 37, 202호/205호(선학동)</t>
  </si>
  <si>
    <t>설치일        2005.12.14                                   대표자변경  2020.08.20</t>
  </si>
  <si>
    <t>이미자</t>
  </si>
  <si>
    <t>2011.5.25</t>
  </si>
  <si>
    <t>경원대로467번길 26-5 (선학동)</t>
  </si>
  <si>
    <t>2007.9.14</t>
  </si>
  <si>
    <t>먼우금로 302, 101동 102호(연수동)</t>
  </si>
  <si>
    <t>2008.7.18</t>
  </si>
  <si>
    <t xml:space="preserve">새말로 47, 2층(연수동) </t>
  </si>
  <si>
    <t>2010.2.12</t>
  </si>
  <si>
    <t>정제설</t>
  </si>
  <si>
    <t>용담로 54, 2층(청학동)</t>
  </si>
  <si>
    <t>070-8805-8005</t>
  </si>
  <si>
    <t>2015.9.9
(운영주체 변경)</t>
  </si>
  <si>
    <t>지현진</t>
  </si>
  <si>
    <t>솔샘로 73(청학동)</t>
  </si>
  <si>
    <t>2005.5.31</t>
  </si>
  <si>
    <t>-</t>
  </si>
  <si>
    <t>봉오대로698번길 11, 2~3층(작전동)</t>
  </si>
  <si>
    <t>서종희</t>
  </si>
  <si>
    <t>아나지로 517, 2층(작전서운동)</t>
  </si>
  <si>
    <t>205-7212</t>
  </si>
  <si>
    <t>주부토로501번길 31, 3층(계산동)</t>
  </si>
  <si>
    <t>계수로 6-1, 2층(계산동)</t>
  </si>
  <si>
    <t>샛별</t>
  </si>
  <si>
    <t>유연희</t>
  </si>
  <si>
    <t>장제로946번길 16-2, 2층(병방동)</t>
  </si>
  <si>
    <t>552-2959</t>
  </si>
  <si>
    <t>2017.05.15</t>
  </si>
  <si>
    <t>아나지로 144, 2층(효성동)</t>
  </si>
  <si>
    <t>효서로135번길 11, 2층(효성동)</t>
  </si>
  <si>
    <t>2000.06.23</t>
  </si>
  <si>
    <t>새벌로 120, 208호(효성동)</t>
  </si>
  <si>
    <t>2007.01.15</t>
  </si>
  <si>
    <t>계양대로120번길 25-17, 2층(작전동)</t>
  </si>
  <si>
    <t>김태석</t>
  </si>
  <si>
    <t>김정숙</t>
  </si>
  <si>
    <t>주부토로 368, 1층(작전동)</t>
  </si>
  <si>
    <t>안남로573번길 26, 401~404호(효성동)</t>
  </si>
  <si>
    <t>구본삼</t>
  </si>
  <si>
    <t>경명대로1045번길 21-5, 3층(계산동)</t>
  </si>
  <si>
    <t>동양로 74-33(동양동)</t>
  </si>
  <si>
    <t>양경자</t>
  </si>
  <si>
    <t>효서로 208, 2층(효성동)</t>
  </si>
  <si>
    <t>2005.03.15</t>
  </si>
  <si>
    <t>안남로573번길 16, 2층(효성동, 뉴서울1차A상가)</t>
  </si>
  <si>
    <t>새풀로7번길 37, 2층(효성동)</t>
  </si>
  <si>
    <t>422-0685</t>
  </si>
  <si>
    <t>2011.11.11</t>
  </si>
  <si>
    <t>구월남로 68(구월동)</t>
  </si>
  <si>
    <t>428-4348</t>
  </si>
  <si>
    <t>2012.07.17
(운영주체변경)</t>
  </si>
  <si>
    <t>용천로168번길 5(간석동)</t>
  </si>
  <si>
    <t>434-3004</t>
  </si>
  <si>
    <t>2005.04.07</t>
  </si>
  <si>
    <t>전세자금 지원(50,000천원)</t>
  </si>
  <si>
    <t>423-1306</t>
  </si>
  <si>
    <t>문화로169번길 92, 2층(간석동)</t>
  </si>
  <si>
    <t>201-9477</t>
  </si>
  <si>
    <t>구월로 343, 2층(만수동)</t>
  </si>
  <si>
    <t>466-6686</t>
  </si>
  <si>
    <t>2007.10.24</t>
  </si>
  <si>
    <t>이주희</t>
  </si>
  <si>
    <t>구월말로27번길 1(구월동)</t>
  </si>
  <si>
    <t>465-9712</t>
  </si>
  <si>
    <t>1997.03.07</t>
  </si>
  <si>
    <t>모래내로 14-5(구월동)</t>
  </si>
  <si>
    <t>466-6601</t>
  </si>
  <si>
    <t>2013.01.01</t>
  </si>
  <si>
    <t>용천로 20, 3층(구월동)</t>
  </si>
  <si>
    <t>472-8300</t>
  </si>
  <si>
    <t>2005.09.05</t>
  </si>
  <si>
    <t>문화서로23번길 13, 4층(구월동)</t>
  </si>
  <si>
    <t>2020.11.05</t>
  </si>
  <si>
    <t>남촌로 120, 2층(남촌동)</t>
  </si>
  <si>
    <t>462-3522</t>
  </si>
  <si>
    <t>방선재</t>
  </si>
  <si>
    <t>백범로247번길 54, 2층(구월동)</t>
  </si>
  <si>
    <t>205-4240</t>
  </si>
  <si>
    <t>2009.05.08</t>
  </si>
  <si>
    <t>석산로 194, 2층(간석동)</t>
  </si>
  <si>
    <t>424-8991</t>
  </si>
  <si>
    <t>2014.03.31
(운영주체변경)</t>
  </si>
  <si>
    <t>남촌로93번길 34, 3층(남촌동)</t>
  </si>
  <si>
    <t>471-0700</t>
  </si>
  <si>
    <t>422-9882</t>
  </si>
  <si>
    <t>2015.04.17
(운영주체변경)</t>
  </si>
  <si>
    <t>만경로 31-1, 3층(만수동)</t>
  </si>
  <si>
    <t>464-0302</t>
  </si>
  <si>
    <t>2011.11.30</t>
  </si>
  <si>
    <t>만수서로 97-17, 2층(만수동)</t>
  </si>
  <si>
    <t>467-7301</t>
  </si>
  <si>
    <t>2005.03.02</t>
  </si>
  <si>
    <t>인수북로4번길 20, 1층(만수동)</t>
  </si>
  <si>
    <t>471-7959</t>
  </si>
  <si>
    <t>2006.02.27</t>
  </si>
  <si>
    <t>구월말로27번길 90, 2층(구월동)</t>
  </si>
  <si>
    <t>469-8607</t>
  </si>
  <si>
    <t>2008.06.01</t>
  </si>
  <si>
    <t>유경임</t>
  </si>
  <si>
    <t>백범로 67, 4층(만수동)</t>
  </si>
  <si>
    <t>467-3057</t>
  </si>
  <si>
    <t>2003.06.02</t>
  </si>
  <si>
    <t>복개동로38번길 21, 2층(만수동)</t>
  </si>
  <si>
    <t>464-0972</t>
  </si>
  <si>
    <t>2007.08.01</t>
  </si>
  <si>
    <t>432-4344</t>
  </si>
  <si>
    <t>2005.07.07</t>
  </si>
  <si>
    <t>468-5791</t>
  </si>
  <si>
    <t>466-9789</t>
  </si>
  <si>
    <t>2005.05.14</t>
  </si>
  <si>
    <t>469-0644</t>
  </si>
  <si>
    <t>2005.03.25</t>
  </si>
  <si>
    <t>431-1532</t>
  </si>
  <si>
    <t>2011.10.27</t>
  </si>
  <si>
    <t>422-9634</t>
  </si>
  <si>
    <t>우리동네</t>
  </si>
  <si>
    <t>석정로461번길 10, 103호(간석동)</t>
  </si>
  <si>
    <t>203-2911</t>
  </si>
  <si>
    <t>2010.01.27</t>
  </si>
  <si>
    <t>남동대로726번길 15-20, 3층(구월동)</t>
  </si>
  <si>
    <t>464-7975</t>
  </si>
  <si>
    <t>2007.09.03</t>
  </si>
  <si>
    <t>인수로32번길 22-2(만수동)</t>
  </si>
  <si>
    <t>070-4239-4954</t>
  </si>
  <si>
    <t>2006.06.01</t>
  </si>
  <si>
    <t>김경언</t>
  </si>
  <si>
    <t>463-8674</t>
  </si>
  <si>
    <t>2005.11.15</t>
  </si>
  <si>
    <t>백범로124번길 162, 3층(만수동)</t>
  </si>
  <si>
    <t>464-9925</t>
  </si>
  <si>
    <t>2005.12.22</t>
  </si>
  <si>
    <t>423-8977</t>
  </si>
  <si>
    <t>2011.03.30</t>
  </si>
  <si>
    <t>432-6382</t>
  </si>
  <si>
    <t>2011.12.28</t>
  </si>
  <si>
    <t>구월로137번길 40, 3층(간석동)</t>
  </si>
  <si>
    <t>439-3220</t>
  </si>
  <si>
    <t>2009.03.27</t>
  </si>
  <si>
    <t>만수서로37번길 32(만수동)</t>
  </si>
  <si>
    <t>428-5370</t>
  </si>
  <si>
    <t>남동대로898번길 25(간석동)</t>
  </si>
  <si>
    <t>422-8291</t>
  </si>
  <si>
    <t>2005.04.18</t>
  </si>
  <si>
    <t>소래로669번길 30, 302호(만수동)</t>
  </si>
  <si>
    <t>462-4203</t>
  </si>
  <si>
    <t>매소홀로 1108, 202호(서창동)</t>
  </si>
  <si>
    <t>2016.11.29</t>
  </si>
  <si>
    <t>평천로 355(갈산동)</t>
  </si>
  <si>
    <t>527-0933</t>
  </si>
  <si>
    <t>전명구(법인)</t>
  </si>
  <si>
    <t>안남림</t>
  </si>
  <si>
    <t>마장로 14(십정동)</t>
  </si>
  <si>
    <t>법인(기독교대한감리회유지재단)</t>
  </si>
  <si>
    <t>부흥로 380, 2층(부개 2동)</t>
  </si>
  <si>
    <t>330-1135</t>
  </si>
  <si>
    <t>2007.10.04</t>
  </si>
  <si>
    <t>마장로450번길 18, 4층(청천동)</t>
  </si>
  <si>
    <t>514-1388</t>
  </si>
  <si>
    <t>항동로45번길 8(일신동)</t>
  </si>
  <si>
    <t>511-8291</t>
  </si>
  <si>
    <t>2005.01.02</t>
  </si>
  <si>
    <t>화랑남로5번길 20, 2층(산곡동)</t>
  </si>
  <si>
    <t>504-5477</t>
  </si>
  <si>
    <t>백범로406번길 64(십정동)</t>
  </si>
  <si>
    <t>429-8485</t>
  </si>
  <si>
    <t>부평문화로 127, 4층(부평동)</t>
  </si>
  <si>
    <t>330-1641</t>
  </si>
  <si>
    <t>남부역로5번길 38(부평동)</t>
  </si>
  <si>
    <t>526-4425</t>
  </si>
  <si>
    <t>마장로72번길 8, 2층(십정동)</t>
  </si>
  <si>
    <t>503-7598</t>
  </si>
  <si>
    <t>장제로159번길 34, 2층(부평동)</t>
  </si>
  <si>
    <t>521-4458</t>
  </si>
  <si>
    <t>512-9090</t>
  </si>
  <si>
    <t>523-3790</t>
  </si>
  <si>
    <t>523-7035</t>
  </si>
  <si>
    <t>하다영(법인)</t>
  </si>
  <si>
    <t>하다영</t>
  </si>
  <si>
    <t>주부토로 146, 3층(갈산동)</t>
  </si>
  <si>
    <t>525-2710</t>
  </si>
  <si>
    <t>부흥북로58번길 16, 2층(부평동)</t>
  </si>
  <si>
    <t>512-9063</t>
  </si>
  <si>
    <t>생명샘</t>
  </si>
  <si>
    <t>수변로10번길 5, 3층(부개1동)</t>
  </si>
  <si>
    <t>517-2077</t>
  </si>
  <si>
    <t>2006.04.13</t>
  </si>
  <si>
    <t>황성은</t>
  </si>
  <si>
    <t>주부토로219번길 36, 2층(갈산동)</t>
  </si>
  <si>
    <t>522-3312</t>
  </si>
  <si>
    <t>519-2525</t>
  </si>
  <si>
    <t>배곶로 71, 2층(십정동)</t>
  </si>
  <si>
    <t>에덴마을</t>
  </si>
  <si>
    <t>일신로40번길 21-2(일신동)</t>
  </si>
  <si>
    <t>502-3258</t>
  </si>
  <si>
    <t>2005.08.22</t>
  </si>
  <si>
    <t>경원대로1130번길 29, 3층(십정동)</t>
  </si>
  <si>
    <t>528-1270</t>
  </si>
  <si>
    <t>426-6016</t>
  </si>
  <si>
    <t>마장로364번길 7-1, 3층(청천동)</t>
  </si>
  <si>
    <t>507-2340</t>
  </si>
  <si>
    <t>카리타스
(구 갈산복지관)</t>
  </si>
  <si>
    <t>정윤화(법인)</t>
  </si>
  <si>
    <t>이보연</t>
  </si>
  <si>
    <t>주부토로 206, 2층(갈산동)</t>
  </si>
  <si>
    <t>527-7581</t>
  </si>
  <si>
    <t>2016.12.01.</t>
  </si>
  <si>
    <t>법인(사회복지법인 인천가톨릭사회복지회)</t>
  </si>
  <si>
    <t xml:space="preserve">인천부평사랑회 </t>
  </si>
  <si>
    <t>이선영</t>
  </si>
  <si>
    <t>항동로 27, 3층(부개 1동)</t>
  </si>
  <si>
    <t>518-3360</t>
  </si>
  <si>
    <t>2010.12.23</t>
  </si>
  <si>
    <t>부평문화로197번길 40(부개2동)</t>
  </si>
  <si>
    <t>508-1255</t>
  </si>
  <si>
    <t>522-7523</t>
  </si>
  <si>
    <t>512-3770</t>
  </si>
  <si>
    <t>길주남로 78, 2층(부평동)</t>
  </si>
  <si>
    <t>511-9065</t>
  </si>
  <si>
    <t>영성로 38, 2층(삼산동)</t>
  </si>
  <si>
    <t>528-6500</t>
  </si>
  <si>
    <t>김혜미</t>
  </si>
  <si>
    <t>437-6049</t>
  </si>
  <si>
    <t>504-6308</t>
  </si>
  <si>
    <t>영흥</t>
  </si>
  <si>
    <t>김현주</t>
  </si>
  <si>
    <t>070-4159-2189</t>
  </si>
  <si>
    <t>2016.1.14.</t>
  </si>
  <si>
    <t>미추홀구</t>
    <phoneticPr fontId="2" type="noConversion"/>
  </si>
  <si>
    <t>해솔</t>
  </si>
  <si>
    <t>서호진</t>
  </si>
  <si>
    <t>임옥여</t>
  </si>
  <si>
    <t>봉오대로531번길 6-9(효성1동)</t>
  </si>
  <si>
    <t>032-542-1254</t>
  </si>
  <si>
    <t>2020.10.05.</t>
  </si>
  <si>
    <t>중구</t>
  </si>
  <si>
    <t>구립 연안</t>
  </si>
  <si>
    <t>최성규</t>
  </si>
  <si>
    <t>881-9790</t>
  </si>
  <si>
    <t>2012.11.20</t>
  </si>
  <si>
    <t>구립-법인위탁
(성산청소년효재단)</t>
  </si>
  <si>
    <t>구립 월디</t>
  </si>
  <si>
    <t>정혁</t>
  </si>
  <si>
    <t>773-0984</t>
  </si>
  <si>
    <t>그루터기</t>
  </si>
  <si>
    <t>송일용</t>
  </si>
  <si>
    <t>2005. 8.25</t>
  </si>
  <si>
    <t>화수로 38, 7동 105호(송현동, 동부아파트)</t>
  </si>
  <si>
    <t>대한성공회유지재단</t>
  </si>
  <si>
    <t>법인
(대한성공회유지재단)</t>
  </si>
  <si>
    <t>송현샘</t>
  </si>
  <si>
    <t>2005.4.8/ 2008.2.20</t>
  </si>
  <si>
    <t>미추홀구</t>
  </si>
  <si>
    <t>민선미</t>
  </si>
  <si>
    <t>인하로298번길 9(주안동)</t>
  </si>
  <si>
    <t>경인로252번길 12(도화동)</t>
  </si>
  <si>
    <t>이영희</t>
  </si>
  <si>
    <t>독배로382번길 10(용현동)</t>
  </si>
  <si>
    <t>법인(함께걷기 사회적협동조합)</t>
  </si>
  <si>
    <t>주안중로38번길 13(주안동)</t>
  </si>
  <si>
    <t>기독교대한감리회유지재단</t>
  </si>
  <si>
    <t>김은주</t>
  </si>
  <si>
    <t>인하로430번길 30(관교동)</t>
  </si>
  <si>
    <t>송미정</t>
  </si>
  <si>
    <t>미추홀대로 633(주안동)</t>
  </si>
  <si>
    <t>또래모아</t>
  </si>
  <si>
    <t>김정란</t>
  </si>
  <si>
    <t>년세</t>
  </si>
  <si>
    <t>204-9827</t>
  </si>
  <si>
    <t>유현숙</t>
  </si>
  <si>
    <t>동주길135번길 8(주안동)</t>
  </si>
  <si>
    <t>이진숙</t>
  </si>
  <si>
    <t>함께걷기소망</t>
  </si>
  <si>
    <t>함께걷기사회적협동조합</t>
  </si>
  <si>
    <t>2020.12.16</t>
  </si>
  <si>
    <t>법인(함께걷기사회적협동조합)</t>
  </si>
  <si>
    <t>함께걷기 로뎀나무</t>
  </si>
  <si>
    <t>함께걷기사회적협동조합(신준범)</t>
  </si>
  <si>
    <t>경명대로1029번길 22-18, 1층(계산동)</t>
  </si>
  <si>
    <t>2020.12.15</t>
  </si>
  <si>
    <t>법인(함께걷기)</t>
  </si>
  <si>
    <t>204-0423</t>
  </si>
  <si>
    <t>효서로 93, 2층(효성1동)</t>
  </si>
  <si>
    <t xml:space="preserve">함께걷기 이지 </t>
  </si>
  <si>
    <t>신나는</t>
  </si>
  <si>
    <t>유혜옥</t>
  </si>
  <si>
    <t>강화읍 신문길44번길 8-4(신문리)</t>
  </si>
  <si>
    <t>934-1905</t>
  </si>
  <si>
    <t>2005.03.24</t>
  </si>
  <si>
    <t>고인돌</t>
  </si>
  <si>
    <t>하점면 강화대로 1089(부근리)</t>
  </si>
  <si>
    <t>933-6394</t>
  </si>
  <si>
    <t>2002.07.01 
2013.01.21</t>
  </si>
  <si>
    <t>밝은햇살</t>
  </si>
  <si>
    <t>강화읍 북문길 6(관청리)</t>
  </si>
  <si>
    <t>932-3688</t>
  </si>
  <si>
    <t>2006.08.10</t>
  </si>
  <si>
    <t>비전</t>
  </si>
  <si>
    <t>대한감리회유지재단
(김재근)</t>
  </si>
  <si>
    <t>길상면 길상로 306(온수리)</t>
  </si>
  <si>
    <t>937-7173</t>
  </si>
  <si>
    <t>열매</t>
  </si>
  <si>
    <t>강화읍 갑룡길 76-17(갑곳리)</t>
  </si>
  <si>
    <t>934-9963</t>
  </si>
  <si>
    <t>2007.03.08</t>
  </si>
  <si>
    <t>대한예수교장로회월곶교회
이은철</t>
  </si>
  <si>
    <t>강화읍 동문로141번길 17-7(옥림리)</t>
  </si>
  <si>
    <t>933-6235</t>
  </si>
  <si>
    <t>2006.07.02
2009.09.18</t>
  </si>
  <si>
    <t>제자</t>
  </si>
  <si>
    <t>강화읍 갑룡길 84(갑곳리)</t>
  </si>
  <si>
    <t>2011.10.05</t>
  </si>
  <si>
    <t>2층(프로그램실) 무료 임차</t>
  </si>
  <si>
    <t>화도마리</t>
  </si>
  <si>
    <t>양기순</t>
  </si>
  <si>
    <t>화도면 가능포로 37-12(상방리)</t>
  </si>
  <si>
    <t>937-9062</t>
  </si>
  <si>
    <t>2001.11.01
2007.01.31</t>
  </si>
  <si>
    <t>전세자금 지원(30,000천원)</t>
  </si>
  <si>
    <t>희망터</t>
  </si>
  <si>
    <t>길상면 온수길38번길 14(온수리)</t>
  </si>
  <si>
    <t>937-7811</t>
  </si>
  <si>
    <t>2005.04.28
2007.07.06</t>
  </si>
  <si>
    <t>(재)기독교대한감리회유지재단
전명구</t>
  </si>
  <si>
    <t>권영희</t>
  </si>
  <si>
    <t>강화읍 갑룡길117번길 28-3, 나동 102호(용정리)</t>
  </si>
  <si>
    <t>934-5123</t>
  </si>
  <si>
    <t>2005.04.25
2017.06.19</t>
  </si>
  <si>
    <t>미지원</t>
    <phoneticPr fontId="2" type="noConversion"/>
  </si>
  <si>
    <t>인하로 370, 3층</t>
    <phoneticPr fontId="2" type="noConversion"/>
  </si>
  <si>
    <t>개인</t>
    <phoneticPr fontId="2" type="noConversion"/>
  </si>
  <si>
    <t>박진홍</t>
    <phoneticPr fontId="2" type="noConversion"/>
  </si>
  <si>
    <t>함께걷기 키파
지역아동센터</t>
    <phoneticPr fontId="2" type="noConversion"/>
  </si>
  <si>
    <t>함께걷기사회적협동조합(신준범)</t>
    <phoneticPr fontId="2" type="noConversion"/>
  </si>
  <si>
    <t>계산로 3, 2층(계산동)</t>
    <phoneticPr fontId="2" type="noConversion"/>
  </si>
  <si>
    <t>법인(함께걷기)</t>
    <phoneticPr fontId="2" type="noConversion"/>
  </si>
  <si>
    <t xml:space="preserve">  </t>
    <phoneticPr fontId="2" type="noConversion"/>
  </si>
  <si>
    <t>권준</t>
    <phoneticPr fontId="2" type="noConversion"/>
  </si>
  <si>
    <t>검단로 623번길 17, 2층(마전동)</t>
    <phoneticPr fontId="2" type="noConversion"/>
  </si>
  <si>
    <t>2021.03.19.</t>
    <phoneticPr fontId="2" type="noConversion"/>
  </si>
  <si>
    <t>송림로 112-1, 3층(송림동)</t>
    <phoneticPr fontId="2" type="noConversion"/>
  </si>
  <si>
    <t>772-9037</t>
    <phoneticPr fontId="2" type="noConversion"/>
  </si>
  <si>
    <t>함께걷기꿈동산</t>
    <phoneticPr fontId="2" type="noConversion"/>
  </si>
  <si>
    <t>710-3992</t>
    <phoneticPr fontId="2" type="noConversion"/>
  </si>
  <si>
    <t>꿈과씨앗</t>
    <phoneticPr fontId="2" type="noConversion"/>
  </si>
  <si>
    <t>꿈나무</t>
    <phoneticPr fontId="2" type="noConversion"/>
  </si>
  <si>
    <t>이정민</t>
    <phoneticPr fontId="2" type="noConversion"/>
  </si>
  <si>
    <t>안경자</t>
    <phoneticPr fontId="2" type="noConversion"/>
  </si>
  <si>
    <t>423-2260</t>
    <phoneticPr fontId="2" type="noConversion"/>
  </si>
  <si>
    <t>지선희</t>
  </si>
  <si>
    <t>2022.1.1기준 32명으로 증원</t>
  </si>
  <si>
    <t>연수</t>
  </si>
  <si>
    <t>조영미</t>
  </si>
  <si>
    <t>한나루로158번길 5, 403호(옥련동)</t>
  </si>
  <si>
    <t>2021.4.6.</t>
  </si>
  <si>
    <t>인천행복한돌봄사회적협동조합
(이명숙)</t>
    <phoneticPr fontId="2" type="noConversion"/>
  </si>
  <si>
    <t>2021. 7. 1. 법인전환에 따른 시설명(게양지역아동센터-&gt;인천행복한돌봄 계양지역아동센터) 및 
대표자[황현옥-&gt;인천행복한돌봄 사회적협동조합(이명숙)] 변경</t>
    <phoneticPr fontId="2" type="noConversion"/>
  </si>
  <si>
    <t>인천행복한돌봄 예원</t>
    <phoneticPr fontId="2" type="noConversion"/>
  </si>
  <si>
    <t>2021. 7. 1. 법인전환에 따른 시설명(예원지역아동센터-&gt;인천행복한돌봄 예원지역아동센터) 및 
대표자[신우미-&gt;인천행복한돌봄 사회적협동조합(이명숙)] 변경</t>
    <phoneticPr fontId="2" type="noConversion"/>
  </si>
  <si>
    <t xml:space="preserve">인천행복한돌봄 임학 </t>
    <phoneticPr fontId="2" type="noConversion"/>
  </si>
  <si>
    <t>2021. 7. 1. 법인전환에 따른 시설명(예원지역아동센터-&gt;인천행복한돌봄 예원지역아동센터) 및 
대표자[이명숙-&gt;인천행복한돌봄 사회적협동조합(이명숙)] 변경</t>
    <phoneticPr fontId="2" type="noConversion"/>
  </si>
  <si>
    <t>-</t>
    <phoneticPr fontId="2" type="noConversion"/>
  </si>
  <si>
    <t>토요</t>
    <phoneticPr fontId="2" type="noConversion"/>
  </si>
  <si>
    <t>032-566-8920</t>
    <phoneticPr fontId="2" type="noConversion"/>
  </si>
  <si>
    <t>참외전로72번길 25, 3층(전동)</t>
    <phoneticPr fontId="2" type="noConversion"/>
  </si>
  <si>
    <t>축항대로86번길 38, 3층(항동7가)</t>
    <phoneticPr fontId="2" type="noConversion"/>
  </si>
  <si>
    <t>화수로 3-7,</t>
    <phoneticPr fontId="2" type="noConversion"/>
  </si>
  <si>
    <t xml:space="preserve">솔빛로91번길 7, </t>
    <phoneticPr fontId="2" type="noConversion"/>
  </si>
  <si>
    <t xml:space="preserve">화수로 67-1, </t>
    <phoneticPr fontId="2" type="noConversion"/>
  </si>
  <si>
    <t>법인</t>
    <phoneticPr fontId="2" type="noConversion"/>
  </si>
  <si>
    <t>영흥면 영흥서로 220</t>
    <phoneticPr fontId="2" type="noConversion"/>
  </si>
  <si>
    <t xml:space="preserve">인천행복한돌봄계양 </t>
    <phoneticPr fontId="2" type="noConversion"/>
  </si>
  <si>
    <t>김경숙</t>
    <phoneticPr fontId="2" type="noConversion"/>
  </si>
  <si>
    <t>검단로 501번길 69</t>
    <phoneticPr fontId="2" type="noConversion"/>
  </si>
  <si>
    <t>길주로 142번길 24-1</t>
    <phoneticPr fontId="2" type="noConversion"/>
  </si>
  <si>
    <t>월세</t>
    <phoneticPr fontId="2" type="noConversion"/>
  </si>
  <si>
    <t>지킴이문학</t>
    <phoneticPr fontId="2" type="noConversion"/>
  </si>
  <si>
    <t>서현숙</t>
    <phoneticPr fontId="2" type="noConversion"/>
  </si>
  <si>
    <t>김현선</t>
    <phoneticPr fontId="2" type="noConversion"/>
  </si>
  <si>
    <t>소성로318번길 18-12, 3층</t>
    <phoneticPr fontId="2" type="noConversion"/>
  </si>
  <si>
    <t>433-0557</t>
    <phoneticPr fontId="2" type="noConversion"/>
  </si>
  <si>
    <t>2022.04.22.</t>
    <phoneticPr fontId="2" type="noConversion"/>
  </si>
  <si>
    <t>함께걷기사회적협동조합
(신준범)</t>
    <phoneticPr fontId="2" type="noConversion"/>
  </si>
  <si>
    <t>꿈과씨앗
(김명기)</t>
    <phoneticPr fontId="2" type="noConversion"/>
  </si>
  <si>
    <t>최경희</t>
    <phoneticPr fontId="2" type="noConversion"/>
  </si>
  <si>
    <t>방애진</t>
    <phoneticPr fontId="2" type="noConversion"/>
  </si>
  <si>
    <t>2008.04.17</t>
    <phoneticPr fontId="2" type="noConversion"/>
  </si>
  <si>
    <t>2014.07.13.</t>
    <phoneticPr fontId="2" type="noConversion"/>
  </si>
  <si>
    <t>장성은</t>
    <phoneticPr fontId="2" type="noConversion"/>
  </si>
  <si>
    <t>황현숙</t>
    <phoneticPr fontId="2" type="noConversion"/>
  </si>
  <si>
    <t>법인
(충헌사회복지회)</t>
    <phoneticPr fontId="2" type="noConversion"/>
  </si>
  <si>
    <t>김미분
(사단법인 충헌사회복지회)</t>
    <phoneticPr fontId="2" type="noConversion"/>
  </si>
  <si>
    <t>정원</t>
    <phoneticPr fontId="2" type="noConversion"/>
  </si>
  <si>
    <t>20.12.15 신규처리 ( 개인-&gt;비영리법인)</t>
    <phoneticPr fontId="2" type="noConversion"/>
  </si>
  <si>
    <t>백은혜</t>
    <phoneticPr fontId="2" type="noConversion"/>
  </si>
  <si>
    <t>2019. 4. 1. 대표자 변경 운영비 특례 / 2022. 8. 1. 운영주체 변경(개인-&gt; 비영리법인)</t>
    <phoneticPr fontId="2" type="noConversion"/>
  </si>
  <si>
    <t>운영비지원 특례 적용 시설 : 돌봄서비스의 연속성 확보를 위해 기존과 동일한 운영비 지원을 적용받음.</t>
  </si>
  <si>
    <t>2022. 1. 1. 기준 32명으로 증원</t>
  </si>
  <si>
    <t>고미숙</t>
  </si>
  <si>
    <t>최순매</t>
  </si>
  <si>
    <t>유형</t>
    <phoneticPr fontId="2" type="noConversion"/>
  </si>
  <si>
    <t>정원유형</t>
    <phoneticPr fontId="2" type="noConversion"/>
  </si>
  <si>
    <t>다센터추가</t>
    <phoneticPr fontId="2" type="noConversion"/>
  </si>
  <si>
    <t>장애</t>
    <phoneticPr fontId="2" type="noConversion"/>
  </si>
  <si>
    <t>다문화</t>
    <phoneticPr fontId="2" type="noConversion"/>
  </si>
  <si>
    <t>야간</t>
    <phoneticPr fontId="2" type="noConversion"/>
  </si>
  <si>
    <t>2009.07.01
(2020. 12. 15. 운영비 특례)</t>
    <phoneticPr fontId="2" type="noConversion"/>
  </si>
  <si>
    <t>2008.03.18
(2019. 4. 1 운영비 특례/
2022. 8. 1. 운영비 특례)</t>
    <phoneticPr fontId="2" type="noConversion"/>
  </si>
  <si>
    <t>신규설치(2021.4.6.) 진입평가,  23년 4월 보조금 지급에정</t>
  </si>
  <si>
    <t>운영비지원특례</t>
    <phoneticPr fontId="2" type="noConversion"/>
  </si>
  <si>
    <t>동구</t>
    <phoneticPr fontId="2" type="noConversion"/>
  </si>
  <si>
    <t>음영칸 자동계산 서식으로 작성 금지</t>
    <phoneticPr fontId="2" type="noConversion"/>
  </si>
  <si>
    <t xml:space="preserve">아동복지교사파견시 
1표기
</t>
    <phoneticPr fontId="2" type="noConversion"/>
  </si>
  <si>
    <t>단체</t>
  </si>
  <si>
    <t>김봄</t>
  </si>
  <si>
    <t>전세</t>
    <phoneticPr fontId="2" type="noConversion"/>
  </si>
  <si>
    <t>고려대</t>
  </si>
  <si>
    <t>남동구구립</t>
  </si>
  <si>
    <t>남촌</t>
  </si>
  <si>
    <t>만수행복</t>
  </si>
  <si>
    <t>영문</t>
  </si>
  <si>
    <t>예꿈마을</t>
  </si>
  <si>
    <t>장미원</t>
  </si>
  <si>
    <t>해피아이</t>
  </si>
  <si>
    <t>북한이탈
주민</t>
    <phoneticPr fontId="2" type="noConversion"/>
  </si>
  <si>
    <t>김은송</t>
    <phoneticPr fontId="2" type="noConversion"/>
  </si>
  <si>
    <t>운영비 지원 및 추가지원(다센터, 특성별) 여부 (해당란에 1 표기)</t>
    <phoneticPr fontId="2" type="noConversion"/>
  </si>
  <si>
    <t>기본운영비
미지원</t>
    <phoneticPr fontId="2" type="noConversion"/>
  </si>
  <si>
    <t>수용인원</t>
    <phoneticPr fontId="2" type="noConversion"/>
  </si>
  <si>
    <t>돌봄특례아동 3명</t>
  </si>
  <si>
    <t>돌봄특례아동 5명</t>
  </si>
  <si>
    <t>돌봄특례아동 2명</t>
  </si>
  <si>
    <t>돌봄특례아동 6명</t>
  </si>
  <si>
    <t>돌봄특례아동 4명</t>
  </si>
  <si>
    <t>돌봄특례아동 7명</t>
  </si>
  <si>
    <t>돌봄특례아동 0명</t>
  </si>
  <si>
    <t>사회복무
요원
배치</t>
    <phoneticPr fontId="2" type="noConversion"/>
  </si>
  <si>
    <t>428-1848</t>
    <phoneticPr fontId="2" type="noConversion"/>
  </si>
  <si>
    <t>438-0557</t>
    <phoneticPr fontId="2" type="noConversion"/>
  </si>
  <si>
    <t>한나루로516번길 52, 3층(주안동)</t>
    <phoneticPr fontId="2" type="noConversion"/>
  </si>
  <si>
    <t>876-7779</t>
    <phoneticPr fontId="2" type="noConversion"/>
  </si>
  <si>
    <t>신규설치(2022. 4.22.)</t>
    <phoneticPr fontId="2" type="noConversion"/>
  </si>
  <si>
    <t>777-8991</t>
    <phoneticPr fontId="2" type="noConversion"/>
  </si>
  <si>
    <t>샛골로194번길 4-8, 2층(송림동)</t>
    <phoneticPr fontId="2" type="noConversion"/>
  </si>
  <si>
    <t>이경호</t>
    <phoneticPr fontId="2" type="noConversion"/>
  </si>
  <si>
    <t>참외전로 13번길 2, 송월아파트상가 제121-1호</t>
    <phoneticPr fontId="32" type="noConversion"/>
  </si>
  <si>
    <t>761-0964</t>
    <phoneticPr fontId="2" type="noConversion"/>
  </si>
  <si>
    <t xml:space="preserve"> 월 임차료 780천원</t>
    <phoneticPr fontId="2" type="noConversion"/>
  </si>
  <si>
    <t>소계</t>
  </si>
  <si>
    <t>단체강화여성의전화
(최미란)</t>
  </si>
  <si>
    <t>(사)밝은마을주요섭</t>
  </si>
  <si>
    <t>강화청소년</t>
  </si>
  <si>
    <t>(재)대한성공회유지재단
이경호</t>
  </si>
  <si>
    <t>2006.06.14.</t>
  </si>
  <si>
    <t>2021.07.01.</t>
  </si>
  <si>
    <t>2016.12.29</t>
  </si>
  <si>
    <t>2002.12.09.</t>
  </si>
  <si>
    <t>2007.12.26</t>
  </si>
  <si>
    <t>2008.04.17</t>
  </si>
  <si>
    <t>병방시장로 32-1, 2층/301,302호(임학동)</t>
    <phoneticPr fontId="2" type="noConversion"/>
  </si>
  <si>
    <t>2014.07.13.</t>
  </si>
  <si>
    <t>황형철</t>
    <phoneticPr fontId="2" type="noConversion"/>
  </si>
  <si>
    <t xml:space="preserve">염곡로383번길 24(신현동) </t>
    <phoneticPr fontId="2" type="noConversion"/>
  </si>
  <si>
    <t>반전세</t>
    <phoneticPr fontId="2" type="noConversion"/>
  </si>
  <si>
    <t>박지선</t>
    <phoneticPr fontId="2" type="noConversion"/>
  </si>
  <si>
    <t>넘말로55번길 19 2,3층(선학동)</t>
  </si>
  <si>
    <t>831-3565</t>
  </si>
  <si>
    <t>429-2655</t>
  </si>
  <si>
    <t>070-4124-4610</t>
  </si>
  <si>
    <t>까치말로 15번길 11-2, 3층(작전동)</t>
    <phoneticPr fontId="2" type="noConversion"/>
  </si>
  <si>
    <t>7
(미취학)</t>
    <phoneticPr fontId="2" type="noConversion"/>
  </si>
  <si>
    <t>최경숙</t>
  </si>
  <si>
    <t>용오로 84(용현동)</t>
    <phoneticPr fontId="2" type="noConversion"/>
  </si>
  <si>
    <t>돌봄특례아동 1명</t>
  </si>
  <si>
    <t>돌봄특례아동 10명</t>
  </si>
  <si>
    <t>돌봄특례아동 8명</t>
  </si>
  <si>
    <t>경인비전스쿨</t>
  </si>
  <si>
    <t>나라찬 예꿈</t>
  </si>
  <si>
    <t xml:space="preserve">한효석
(나라찬사회적협동조합) </t>
  </si>
  <si>
    <t>한영실</t>
  </si>
  <si>
    <t>경인로 918, 3층(부평동)</t>
  </si>
  <si>
    <t>2022.08.01</t>
  </si>
  <si>
    <t>법인
(나라찬사회적협동조합)</t>
  </si>
  <si>
    <t>나라찬 한사랑</t>
  </si>
  <si>
    <t>나라찬 한우리</t>
  </si>
  <si>
    <t>너른들 부평</t>
  </si>
  <si>
    <t>너른들사회적협동조합</t>
  </si>
  <si>
    <t>박미화</t>
  </si>
  <si>
    <t>2022.01.06.
(2000.12.20)</t>
  </si>
  <si>
    <t>법인
(너른들사회적협동조합)</t>
  </si>
  <si>
    <t>원적로 298, 4층(산곡동)</t>
  </si>
  <si>
    <t>인천행복한돌봄
동암</t>
  </si>
  <si>
    <t>인천행복한돌봄사회적협동조합</t>
  </si>
  <si>
    <t>2021.06.01.</t>
  </si>
  <si>
    <t>인천행복한돌봄
믿음</t>
  </si>
  <si>
    <t>함께걷기 다정</t>
  </si>
  <si>
    <t>함께걷기 사회적협동조합</t>
  </si>
  <si>
    <t>함께걷기보아스</t>
  </si>
  <si>
    <t>이수정</t>
  </si>
  <si>
    <t>2021. 1.27.
(2007.12.27)</t>
  </si>
  <si>
    <t>함께걷기참사랑</t>
  </si>
  <si>
    <t>부흥로 315번길 18-5</t>
  </si>
  <si>
    <t>2021.01.27.</t>
  </si>
  <si>
    <t>법인
(함께걷기 사회적협동조합)</t>
  </si>
  <si>
    <t>함께걷기큰사랑</t>
  </si>
  <si>
    <t>평천로 145, 2층(청천동)</t>
  </si>
  <si>
    <t>우리모아 사회적협동조합(남근형)</t>
    <phoneticPr fontId="2" type="noConversion"/>
  </si>
  <si>
    <t>사단법인 충헌사회복지회(김미분)</t>
    <phoneticPr fontId="2" type="noConversion"/>
  </si>
  <si>
    <t>BTC지역아동센터</t>
  </si>
  <si>
    <t>가좌지역아동센터</t>
  </si>
  <si>
    <t>검단지역아동센터</t>
  </si>
  <si>
    <t>그레이스힐검단지역아동센터</t>
  </si>
  <si>
    <t>꿈나무지역아동센터</t>
  </si>
  <si>
    <t>꿈이자라는지역아동센터</t>
  </si>
  <si>
    <t>내일을여는 교실지역아동센터</t>
  </si>
  <si>
    <t>늘푸른지역아동센터</t>
  </si>
  <si>
    <t>백합지역아동센터</t>
  </si>
  <si>
    <t>새벽공부방지역아동센터</t>
  </si>
  <si>
    <t>새일꾼지역아동센터</t>
  </si>
  <si>
    <t>샘물지역아동센터</t>
  </si>
  <si>
    <t>서곶지역아동센터</t>
  </si>
  <si>
    <t>서로사랑하는지역아동센터</t>
  </si>
  <si>
    <t>석남지역아동센터</t>
  </si>
  <si>
    <t>성문지역아동센터</t>
  </si>
  <si>
    <t>심곡지역아동센터</t>
  </si>
  <si>
    <t>어깨동무신나는집지역아동센터</t>
  </si>
  <si>
    <t>연희지역아동센터</t>
  </si>
  <si>
    <t>오트지역아동센터</t>
  </si>
  <si>
    <t>옹기종기지역아동센터</t>
  </si>
  <si>
    <t>위누리지역아동센터</t>
  </si>
  <si>
    <t>은가비지역아동센터</t>
  </si>
  <si>
    <t>푸른꿈지역아동센터</t>
  </si>
  <si>
    <t>푸른솔생활학교지역아동센터</t>
  </si>
  <si>
    <t>해바라기지역아동센터</t>
  </si>
  <si>
    <t>행복한 지역아동센터</t>
  </si>
  <si>
    <t>행복한동산지역아동센터</t>
  </si>
  <si>
    <t>호산나지역아동센터</t>
  </si>
  <si>
    <t>2024.01.01.</t>
    <phoneticPr fontId="2" type="noConversion"/>
  </si>
  <si>
    <t>김혜란</t>
    <phoneticPr fontId="2" type="noConversion"/>
  </si>
  <si>
    <t>진주공부방지역아동센터</t>
    <phoneticPr fontId="2" type="noConversion"/>
  </si>
  <si>
    <t>조종옥</t>
  </si>
  <si>
    <t>석산로 35, 2층 210호
(간석동, 간석마을풍림아이원아파트 상가)</t>
  </si>
  <si>
    <t>전세자금 지원(50,000천원/2층), 3층 : 월세, 정원변경(39-&gt;35. 2023.5.1.)</t>
  </si>
  <si>
    <t>201-5779</t>
  </si>
  <si>
    <t>운영비 지원 특례적용 신규설치(2020.11.05)</t>
  </si>
  <si>
    <t>작은자들의사회적협동조합</t>
  </si>
  <si>
    <t>이현경</t>
  </si>
  <si>
    <t>2023.01.01
(운영주체변경)</t>
  </si>
  <si>
    <t>비영리법인화</t>
  </si>
  <si>
    <t>재단법인 기독교대한감리회 
유지재단</t>
  </si>
  <si>
    <t>기타(미취학)</t>
  </si>
  <si>
    <t>청능대로715번길 22, 2층
(논현동, 논현주공14단지 관리동)</t>
  </si>
  <si>
    <t>사회적협동조합숲과나무 아이사랑지역아동센터</t>
  </si>
  <si>
    <t>사회적협동조합 숲과나무</t>
  </si>
  <si>
    <t>용천로 91, 2층(구월동)</t>
  </si>
  <si>
    <t>241-2300</t>
  </si>
  <si>
    <t>2023.07.01
(운영주체변경)</t>
  </si>
  <si>
    <t>서창</t>
  </si>
  <si>
    <t>박지연</t>
  </si>
  <si>
    <t>주안로259번길 23, 1층(간석동)</t>
  </si>
  <si>
    <t>소재지 및 정원 변경(2023.3.22.)</t>
  </si>
  <si>
    <t>사단법인충헌사회복지회</t>
  </si>
  <si>
    <t>인주대로850번길 31-3, 3층(만수동)</t>
  </si>
  <si>
    <t>기타(미취학), 비영리법인화</t>
  </si>
  <si>
    <t>김갑수</t>
  </si>
  <si>
    <t>담방서로17번길 21, 201호
(만수동, 이삭아파트 상가)</t>
  </si>
  <si>
    <t>김혜림</t>
  </si>
  <si>
    <t>앵고개로815번길 22, 1층
(논현동,소래휴먼시아3단지아파트 관리동)</t>
  </si>
  <si>
    <t>박연화</t>
  </si>
  <si>
    <t>으라차차</t>
  </si>
  <si>
    <t>언저리사회적협동조합</t>
  </si>
  <si>
    <t>2024.01.01</t>
  </si>
  <si>
    <t>운영비 지원 특례적용 신규설치(2024.01.01)</t>
  </si>
  <si>
    <t>고은희</t>
  </si>
  <si>
    <t>구립(민간위탁)</t>
  </si>
  <si>
    <t>서창남로 2, 2층
(서창동, 서창12단지LH아파트 주민복지동)</t>
  </si>
  <si>
    <t>큰사랑행복한홈스쿨</t>
  </si>
  <si>
    <t>청능대로715번길 59
(논현동, 주공아파트 주민복지관)</t>
  </si>
  <si>
    <t>조선영</t>
  </si>
  <si>
    <t>논현로 45, 2층
(논현동, 논현휴먼시아 하늘마을)</t>
  </si>
  <si>
    <t>황윤선</t>
  </si>
  <si>
    <r>
      <t>2023. 2. 1. 시설장 변경(정해경</t>
    </r>
    <r>
      <rPr>
        <sz val="10"/>
        <color rgb="FF000000"/>
        <rFont val="맑은 고딕"/>
        <family val="3"/>
        <charset val="129"/>
      </rPr>
      <t>→황윤선</t>
    </r>
    <r>
      <rPr>
        <sz val="10"/>
        <color rgb="FF000000"/>
        <rFont val="굴림"/>
        <family val="3"/>
        <charset val="129"/>
      </rPr>
      <t>), 2023. 9. 13. 정원변경(23→27)</t>
    </r>
  </si>
  <si>
    <t>희망온새미로</t>
  </si>
  <si>
    <t>온새미로사회적협동조합</t>
  </si>
  <si>
    <t>이용일</t>
  </si>
  <si>
    <t>석산로208번길 27-9, 2층 (구월동)</t>
  </si>
  <si>
    <t>간석3동청소년지역아동센터 명칭 및 소재지 변경(2022.11.29.), 비영리법인화, 2023. 9. 1. 정원변경(22→29)</t>
  </si>
  <si>
    <t>희망터 사회적협동조합</t>
  </si>
  <si>
    <t>미지원</t>
    <phoneticPr fontId="32" type="noConversion"/>
  </si>
  <si>
    <t>김은미</t>
  </si>
  <si>
    <t>백범로226번길 35, 2층(만수동)</t>
  </si>
  <si>
    <t>2023.09.01.</t>
  </si>
  <si>
    <t>2023.9.1. 신규 설치(운영비 미지원), 기타(미취학)</t>
  </si>
  <si>
    <t>올리브나무</t>
  </si>
  <si>
    <t>문향숙</t>
  </si>
  <si>
    <t>만수로 11, 2층 (만수동)</t>
  </si>
  <si>
    <t>213-2201</t>
  </si>
  <si>
    <t>2022.11.14.</t>
  </si>
  <si>
    <t>2022.11.14. 신규설치(운영비 미지원), 기타(미취학)</t>
  </si>
  <si>
    <t>계림로112번길 25, 2층(청학동)</t>
  </si>
  <si>
    <t>구월로336번길 53, 2층(만수동)</t>
    <phoneticPr fontId="2" type="noConversion"/>
  </si>
  <si>
    <t>원길로 11번길 45, 2층(산곡동)</t>
    <phoneticPr fontId="2" type="noConversion"/>
  </si>
  <si>
    <t>부평북로 448, 3층(삼산동)</t>
    <phoneticPr fontId="2" type="noConversion"/>
  </si>
  <si>
    <t>마장로 412, 2층(청천동)</t>
    <phoneticPr fontId="2" type="noConversion"/>
  </si>
  <si>
    <t>배곶북로 14, 2층(십정동)</t>
    <phoneticPr fontId="2" type="noConversion"/>
  </si>
  <si>
    <t>세월천로 11-8, 3층(청천동)</t>
    <phoneticPr fontId="2" type="noConversion"/>
  </si>
  <si>
    <t>효서로 39, 5층(효성동)</t>
    <phoneticPr fontId="2" type="noConversion"/>
  </si>
  <si>
    <t>장도로 10-3, 10동 1층 101호 
(논현동, 성화빌라)</t>
    <phoneticPr fontId="2" type="noConversion"/>
  </si>
  <si>
    <t>함께걷기 사회적협동조합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</si>
  <si>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2. 29.기준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</si>
  <si>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 xml:space="preserve"> 월 임차료 780천원</t>
  </si>
  <si>
    <t>돌봄특례아동 9명</t>
  </si>
  <si>
    <r>
      <t>2023. 2. 1. 시설장 변경(정해경</t>
    </r>
    <r>
      <rPr>
        <sz val="10"/>
        <rFont val="맑은 고딕"/>
        <family val="3"/>
        <charset val="129"/>
      </rPr>
      <t>→황윤선</t>
    </r>
    <r>
      <rPr>
        <sz val="10"/>
        <rFont val="굴림"/>
        <family val="3"/>
        <charset val="129"/>
      </rPr>
      <t>), 2023. 9. 13. 정원변경(23→27)</t>
    </r>
  </si>
  <si>
    <t>10
(미취학)</t>
    <phoneticPr fontId="2" type="noConversion"/>
  </si>
  <si>
    <t>김해정</t>
    <phoneticPr fontId="2" type="noConversion"/>
  </si>
  <si>
    <t>염미숙</t>
    <phoneticPr fontId="2" type="noConversion"/>
  </si>
  <si>
    <t>구본희</t>
    <phoneticPr fontId="2" type="noConversion"/>
  </si>
  <si>
    <t>구본희</t>
    <phoneticPr fontId="17" type="noConversion"/>
  </si>
  <si>
    <t>9인승 이상 차량(신고)</t>
    <phoneticPr fontId="2" type="noConversion"/>
  </si>
  <si>
    <t>차량 없음</t>
    <phoneticPr fontId="2" type="noConversion"/>
  </si>
  <si>
    <t>9인승 이상 차량(미신고)
연식 10년 이상으로 현재 업무용으로 사용</t>
    <phoneticPr fontId="2" type="noConversion"/>
  </si>
  <si>
    <t>9인승 이하 차량</t>
    <phoneticPr fontId="2" type="noConversion"/>
  </si>
  <si>
    <t>무료임차</t>
    <phoneticPr fontId="2" type="noConversion"/>
  </si>
  <si>
    <t>2020.10.05.</t>
    <phoneticPr fontId="2" type="noConversion"/>
  </si>
  <si>
    <t>길주로 142번길 24-1(석남동)</t>
    <phoneticPr fontId="2" type="noConversion"/>
  </si>
  <si>
    <t>070-8257-7582</t>
    <phoneticPr fontId="2" type="noConversion"/>
  </si>
  <si>
    <t>565-5060</t>
    <phoneticPr fontId="2" type="noConversion"/>
  </si>
  <si>
    <t>562-5702</t>
    <phoneticPr fontId="2" type="noConversion"/>
  </si>
  <si>
    <t>563-3393</t>
    <phoneticPr fontId="2" type="noConversion"/>
  </si>
  <si>
    <t>대한성공회서울교구사회복지재단 (이경호)</t>
    <phoneticPr fontId="2" type="noConversion"/>
  </si>
  <si>
    <t>(재)기독교대한감리회유지재단(전명구)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</si>
  <si>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3. 31.기준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</si>
  <si>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해님 공부방</t>
    <phoneticPr fontId="2" type="noConversion"/>
  </si>
  <si>
    <t>열우물사람들 사회적협동조합</t>
    <phoneticPr fontId="2" type="noConversion"/>
  </si>
  <si>
    <t>신소영</t>
    <phoneticPr fontId="2" type="noConversion"/>
  </si>
  <si>
    <t>황혜영</t>
    <phoneticPr fontId="2" type="noConversion"/>
  </si>
  <si>
    <t>김정순</t>
    <phoneticPr fontId="2" type="noConversion"/>
  </si>
  <si>
    <t>까치말로15번길 11-2, 3층(작전동)</t>
    <phoneticPr fontId="2" type="noConversion"/>
  </si>
  <si>
    <t>1
(미취학)</t>
    <phoneticPr fontId="2" type="noConversion"/>
  </si>
  <si>
    <t>서구</t>
    <phoneticPr fontId="2" type="noConversion"/>
  </si>
  <si>
    <t>서구 공립지역아동센터</t>
    <phoneticPr fontId="2" type="noConversion"/>
  </si>
  <si>
    <t>윤종선</t>
    <phoneticPr fontId="2" type="noConversion"/>
  </si>
  <si>
    <t>율도로 16번길 18(석남동)</t>
    <phoneticPr fontId="2" type="noConversion"/>
  </si>
  <si>
    <t>2024.03.01.</t>
    <phoneticPr fontId="2" type="noConversion"/>
  </si>
  <si>
    <t>무료임차(서구청)</t>
    <phoneticPr fontId="2" type="noConversion"/>
  </si>
  <si>
    <t>2007.12.26.</t>
    <phoneticPr fontId="2" type="noConversion"/>
  </si>
  <si>
    <t>미지원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</si>
  <si>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4. 30.기준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</si>
  <si>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신규설치(2022. 4.22.), 보조금 지원('24. 4월~)</t>
    <phoneticPr fontId="2" type="noConversion"/>
  </si>
  <si>
    <t>돌봄특례아동 4명</t>
    <phoneticPr fontId="2" type="noConversion"/>
  </si>
  <si>
    <t>소양</t>
    <phoneticPr fontId="2" type="noConversion"/>
  </si>
  <si>
    <t>윤희라</t>
    <phoneticPr fontId="2" type="noConversion"/>
  </si>
  <si>
    <t>장제로 997번길2, 2~3층(박촌동)</t>
    <phoneticPr fontId="2" type="noConversion"/>
  </si>
  <si>
    <t>032-544-6999</t>
    <phoneticPr fontId="2" type="noConversion"/>
  </si>
  <si>
    <t>2024. 04. 23.</t>
    <phoneticPr fontId="2" type="noConversion"/>
  </si>
  <si>
    <t>운영시간</t>
    <phoneticPr fontId="2" type="noConversion"/>
  </si>
  <si>
    <t>학기중</t>
    <phoneticPr fontId="2" type="noConversion"/>
  </si>
  <si>
    <t>방학중</t>
    <phoneticPr fontId="2" type="noConversion"/>
  </si>
  <si>
    <t>토요일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</si>
  <si>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5. 31.기준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</si>
  <si>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r>
      <t>2023. 2. 1. 시설장 변경(정해경</t>
    </r>
    <r>
      <rPr>
        <sz val="10"/>
        <color theme="1"/>
        <rFont val="맑은 고딕"/>
        <family val="3"/>
        <charset val="129"/>
      </rPr>
      <t>→황윤선</t>
    </r>
    <r>
      <rPr>
        <sz val="10"/>
        <color theme="1"/>
        <rFont val="굴림"/>
        <family val="3"/>
        <charset val="129"/>
      </rPr>
      <t>), 2023. 9. 13. 정원변경(23→27)</t>
    </r>
  </si>
  <si>
    <t>10:00~19:00</t>
  </si>
  <si>
    <t>09:00~19:00</t>
  </si>
  <si>
    <t>10:30~20:00</t>
  </si>
  <si>
    <t>10:30~19:30</t>
  </si>
  <si>
    <t>10:00~20:00</t>
  </si>
  <si>
    <t>12:00~21:00</t>
  </si>
  <si>
    <t>11:00~20:00</t>
  </si>
  <si>
    <t>10:00~20:30</t>
  </si>
  <si>
    <t>09:30~19:00</t>
  </si>
  <si>
    <t>11:00~15:00</t>
  </si>
  <si>
    <t>11:00~22:00</t>
  </si>
  <si>
    <t>09:00-19:00</t>
  </si>
  <si>
    <t>10:00-16:00</t>
  </si>
  <si>
    <t>10:00~21:00</t>
  </si>
  <si>
    <t>09:00~20:00</t>
  </si>
  <si>
    <t> 09:00~19:00</t>
  </si>
  <si>
    <t>10:00-21:00 </t>
  </si>
  <si>
    <t>10:00-21:00</t>
  </si>
  <si>
    <t>10:00~15:00</t>
  </si>
  <si>
    <t>10:00~22:00</t>
  </si>
  <si>
    <t>09:00~21:00</t>
  </si>
  <si>
    <t>10:00~14:00</t>
  </si>
  <si>
    <t>11:00~21:00</t>
  </si>
  <si>
    <t>08:00~18:00</t>
  </si>
  <si>
    <t>09:00~18:00</t>
  </si>
  <si>
    <t>10:00~19:00</t>
    <phoneticPr fontId="2" type="noConversion"/>
  </si>
  <si>
    <t>09:00~19:00</t>
    <phoneticPr fontId="2" type="noConversion"/>
  </si>
  <si>
    <t>10:00~14:00</t>
    <phoneticPr fontId="2" type="noConversion"/>
  </si>
  <si>
    <t>10:00-19:00</t>
    <phoneticPr fontId="2" type="noConversion"/>
  </si>
  <si>
    <t>11:00~20:00</t>
    <phoneticPr fontId="2" type="noConversion"/>
  </si>
  <si>
    <t>10:30~20:00</t>
    <phoneticPr fontId="2" type="noConversion"/>
  </si>
  <si>
    <t>필요시</t>
    <phoneticPr fontId="2" type="noConversion"/>
  </si>
  <si>
    <t>90:30~19:00</t>
    <phoneticPr fontId="2" type="noConversion"/>
  </si>
  <si>
    <t>09;00~19:00</t>
    <phoneticPr fontId="2" type="noConversion"/>
  </si>
  <si>
    <t>행사,긴급돌봄시</t>
    <phoneticPr fontId="2" type="noConversion"/>
  </si>
  <si>
    <t>행사시</t>
    <phoneticPr fontId="2" type="noConversion"/>
  </si>
  <si>
    <t>09:00~20:00</t>
    <phoneticPr fontId="2" type="noConversion"/>
  </si>
  <si>
    <t>08:00~20:00</t>
    <phoneticPr fontId="2" type="noConversion"/>
  </si>
  <si>
    <t>09:00~18:00</t>
    <phoneticPr fontId="2" type="noConversion"/>
  </si>
  <si>
    <t>10:00~20:00</t>
    <phoneticPr fontId="2" type="noConversion"/>
  </si>
  <si>
    <t>13:00~18:00</t>
    <phoneticPr fontId="2" type="noConversion"/>
  </si>
  <si>
    <t>10:00~22:00</t>
    <phoneticPr fontId="2" type="noConversion"/>
  </si>
  <si>
    <t>10:00~17:00</t>
    <phoneticPr fontId="2" type="noConversion"/>
  </si>
  <si>
    <t>12:00~21:00</t>
    <phoneticPr fontId="2" type="noConversion"/>
  </si>
  <si>
    <t>10:00~21:00</t>
    <phoneticPr fontId="2" type="noConversion"/>
  </si>
  <si>
    <t>10;00~19:00</t>
    <phoneticPr fontId="2" type="noConversion"/>
  </si>
  <si>
    <t>10;00~19:00</t>
  </si>
  <si>
    <t>법인
(사회적협동조합 열우물사람들)</t>
    <phoneticPr fontId="2" type="noConversion"/>
  </si>
  <si>
    <t>인천행복한돌봄동암</t>
    <phoneticPr fontId="2" type="noConversion"/>
  </si>
  <si>
    <t>인천행복한돌봄믿음</t>
    <phoneticPr fontId="2" type="noConversion"/>
  </si>
  <si>
    <t>기타(미취학), 비영리법인화, 소재지 변경(2024.5.7.)</t>
    <phoneticPr fontId="2" type="noConversion"/>
  </si>
  <si>
    <t>인주대로850번길 31-17, 2,3층 (만수동)</t>
    <phoneticPr fontId="2" type="noConversion"/>
  </si>
  <si>
    <t>09:30~20:00</t>
  </si>
  <si>
    <t>09:00~22:00</t>
  </si>
  <si>
    <t>기타</t>
    <phoneticPr fontId="2" type="noConversion"/>
  </si>
  <si>
    <t>12:00~17:00</t>
    <phoneticPr fontId="2" type="noConversion"/>
  </si>
  <si>
    <t>10:00~15:00</t>
    <phoneticPr fontId="2" type="noConversion"/>
  </si>
  <si>
    <t>11:00~15:00</t>
    <phoneticPr fontId="2" type="noConversion"/>
  </si>
  <si>
    <t>14:00~20:00</t>
  </si>
  <si>
    <t>12:00~17:00</t>
  </si>
  <si>
    <t>14:00~19:00</t>
  </si>
  <si>
    <t>14:00~21:00</t>
  </si>
  <si>
    <t>7월부터 운영</t>
  </si>
  <si>
    <t>09:00~18:00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</si>
  <si>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6. 30.기준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</si>
  <si>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2021.09.01.</t>
    <phoneticPr fontId="2" type="noConversion"/>
  </si>
  <si>
    <t>9인승 이하 차량(업무용)</t>
    <phoneticPr fontId="2" type="noConversion"/>
  </si>
  <si>
    <t>9인승 이상 차량(업무용)</t>
    <phoneticPr fontId="2" type="noConversion"/>
  </si>
  <si>
    <t>오미라</t>
    <phoneticPr fontId="2" type="noConversion"/>
  </si>
  <si>
    <t>김성복</t>
    <phoneticPr fontId="2" type="noConversion"/>
  </si>
  <si>
    <t>해님공부방</t>
    <phoneticPr fontId="2" type="noConversion"/>
  </si>
  <si>
    <t>2024.02.01</t>
    <phoneticPr fontId="2" type="noConversion"/>
  </si>
  <si>
    <r>
      <t xml:space="preserve">소재지 및 정원 변경(2023.3.22.), </t>
    </r>
    <r>
      <rPr>
        <sz val="10"/>
        <color rgb="FFFF0000"/>
        <rFont val="굴림"/>
        <family val="3"/>
        <charset val="129"/>
      </rPr>
      <t>비영리법인화, 2024. 7. 1.</t>
    </r>
    <phoneticPr fontId="32" type="noConversion"/>
  </si>
  <si>
    <t>사회적협동조합헤세드</t>
    <phoneticPr fontId="32" type="noConversion"/>
  </si>
  <si>
    <t>곽라엘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</si>
  <si>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7. 31.기준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</si>
  <si>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돌봄특례아동 6명</t>
    <phoneticPr fontId="2" type="noConversion"/>
  </si>
  <si>
    <t>2005.07.07
2024.07.01.
(운영주체변경)</t>
    <phoneticPr fontId="2" type="noConversion"/>
  </si>
  <si>
    <t>2023.01.01
(운영주체변경)</t>
    <phoneticPr fontId="2" type="noConversion"/>
  </si>
  <si>
    <t>2005.05.14</t>
    <phoneticPr fontId="2" type="noConversion"/>
  </si>
  <si>
    <t>10:00~14:30</t>
  </si>
  <si>
    <t>13:30~21:00</t>
  </si>
  <si>
    <t>11:30~20:00</t>
  </si>
  <si>
    <t>소재지 및 정원 변경(2023.3.22.), 비영리법인화, 2024. 7. 1.</t>
    <phoneticPr fontId="32" type="noConversion"/>
  </si>
  <si>
    <t>최원배</t>
    <phoneticPr fontId="2" type="noConversion"/>
  </si>
  <si>
    <t>12:00~19:00</t>
  </si>
  <si>
    <t>2024.01.01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</si>
  <si>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9. 30.기준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</si>
  <si>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2024. 9. 13. 폐업</t>
    <phoneticPr fontId="2" type="noConversion"/>
  </si>
  <si>
    <t>김은정</t>
    <phoneticPr fontId="2" type="noConversion"/>
  </si>
  <si>
    <t>돌봄특례아동 5명</t>
    <phoneticPr fontId="2" type="noConversion"/>
  </si>
  <si>
    <t>돌봄특례아동 3명</t>
    <phoneticPr fontId="2" type="noConversion"/>
  </si>
  <si>
    <t>돌봄특례아동 1명</t>
    <phoneticPr fontId="2" type="noConversion"/>
  </si>
  <si>
    <t>나</t>
    <phoneticPr fontId="2" type="noConversion"/>
  </si>
  <si>
    <t>희망터</t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</si>
  <si>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8. 31.기준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</si>
  <si>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10. 31.기준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</si>
  <si>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(재)기독교대한감리회유지재단(전명구)</t>
  </si>
  <si>
    <r>
      <t>2024년 지역아동센터 현황 (</t>
    </r>
    <r>
      <rPr>
        <b/>
        <sz val="20"/>
        <color rgb="FFFF0000"/>
        <rFont val="HY견고딕"/>
        <family val="1"/>
        <charset val="129"/>
      </rPr>
      <t>2024. 11. 30.기준</t>
    </r>
    <r>
      <rPr>
        <b/>
        <sz val="20"/>
        <rFont val="HY견고딕"/>
        <family val="1"/>
        <charset val="129"/>
      </rPr>
      <t xml:space="preserve">) </t>
    </r>
    <phoneticPr fontId="2" type="noConversion"/>
  </si>
  <si>
    <t>군.구</t>
    <phoneticPr fontId="2" type="noConversion"/>
  </si>
  <si>
    <t>비고</t>
    <phoneticPr fontId="2" type="noConversion"/>
  </si>
  <si>
    <t>연락처</t>
    <phoneticPr fontId="2" type="noConversion"/>
  </si>
  <si>
    <r>
      <t>2025년 어린이활동공간 환경안전진단(납</t>
    </r>
    <r>
      <rPr>
        <b/>
        <sz val="20"/>
        <rFont val="Calibri"/>
        <family val="1"/>
      </rPr>
      <t>·</t>
    </r>
    <r>
      <rPr>
        <b/>
        <sz val="20"/>
        <rFont val="HY견고딕"/>
        <family val="1"/>
        <charset val="129"/>
      </rPr>
      <t>프탈레이트류 강화기준) 측정분석 지원사업(인천)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</si>
</sst>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176" formatCode="[&lt;=9999999]###\-####;\(0##\)\ ###\-####"/>
    <numFmt numFmtId="177" formatCode="#,##0_);[Red]\(#,##0\)"/>
    <numFmt numFmtId="178" formatCode="0_);[Red]\(0\)"/>
    <numFmt numFmtId="179" formatCode="[&lt;=999999]####\-####;\(0##\)\ ####\-####"/>
    <numFmt numFmtId="180" formatCode="#,##0_ "/>
    <numFmt numFmtId="181" formatCode="[$-412]_-* #,##0_-;\-* #,##0_-;_-* \-_-;_-@_-"/>
  </numFmts>
  <fonts count="6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20"/>
      <name val="HY견고딕"/>
      <family val="1"/>
      <charset val="129"/>
    </font>
    <font>
      <b/>
      <sz val="20"/>
      <color rgb="FFFF0000"/>
      <name val="HY견고딕"/>
      <family val="1"/>
      <charset val="129"/>
    </font>
    <font>
      <b/>
      <sz val="10"/>
      <name val="HY견고딕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HY견고딕"/>
      <family val="1"/>
      <charset val="129"/>
    </font>
    <font>
      <sz val="11"/>
      <color indexed="8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굴림"/>
      <family val="3"/>
      <charset val="129"/>
    </font>
    <font>
      <sz val="10"/>
      <color indexed="81"/>
      <name val="HY견고딕"/>
      <family val="1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0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000000"/>
      <name val="Tahoma"/>
      <family val="2"/>
    </font>
    <font>
      <b/>
      <sz val="10"/>
      <color rgb="FF000000"/>
      <name val="돋움"/>
      <family val="3"/>
      <charset val="129"/>
    </font>
    <font>
      <sz val="9"/>
      <color rgb="FF000000"/>
      <name val="Tahoma"/>
      <family val="2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10"/>
      <color rgb="FF3333FF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3333FF"/>
      <name val="굴림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33CC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0"/>
      <color rgb="FF0000FF"/>
      <name val="굴림"/>
      <family val="3"/>
      <charset val="129"/>
    </font>
    <font>
      <sz val="10"/>
      <name val="맑은 고딕"/>
      <family val="3"/>
      <charset val="129"/>
    </font>
    <font>
      <b/>
      <sz val="10"/>
      <color rgb="FF0000FF"/>
      <name val="굴림"/>
      <family val="3"/>
      <charset val="129"/>
    </font>
    <font>
      <sz val="11"/>
      <color rgb="FF0000FF"/>
      <name val="맑은 고딕"/>
      <family val="3"/>
      <charset val="129"/>
    </font>
    <font>
      <sz val="11"/>
      <name val="맑은 고딕"/>
      <family val="3"/>
      <charset val="129"/>
    </font>
    <font>
      <sz val="9"/>
      <color rgb="FF000000"/>
      <name val="굴림"/>
      <family val="3"/>
      <charset val="129"/>
    </font>
    <font>
      <sz val="10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trike/>
      <sz val="10"/>
      <color rgb="FFFF0000"/>
      <name val="굴림"/>
      <family val="3"/>
      <charset val="129"/>
    </font>
    <font>
      <b/>
      <strike/>
      <sz val="10"/>
      <color rgb="FFFF0000"/>
      <name val="굴림"/>
      <family val="3"/>
      <charset val="129"/>
    </font>
    <font>
      <sz val="10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rgb="FFFF3399"/>
      <name val="굴림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20"/>
      <name val="Calibri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DEADB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/>
      <top style="medium">
        <color rgb="FF0000FF"/>
      </top>
      <bottom style="thin">
        <color indexed="64"/>
      </bottom>
      <diagonal/>
    </border>
    <border>
      <left/>
      <right/>
      <top style="medium">
        <color rgb="FF0000FF"/>
      </top>
      <bottom style="thin">
        <color indexed="64"/>
      </bottom>
      <diagonal/>
    </border>
    <border>
      <left/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FF"/>
      </right>
      <top/>
      <bottom style="medium">
        <color indexed="64"/>
      </bottom>
      <diagonal/>
    </border>
    <border>
      <left style="medium">
        <color rgb="FF0000FF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FF"/>
      </right>
      <top style="medium">
        <color indexed="64"/>
      </top>
      <bottom style="medium">
        <color indexed="64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thin">
        <color auto="1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0000FF"/>
      </right>
      <top/>
      <bottom style="thin">
        <color auto="1"/>
      </bottom>
      <diagonal/>
    </border>
    <border diagonalUp="1" diagonalDown="1"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FF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3333FF"/>
      </left>
      <right style="thin">
        <color indexed="64"/>
      </right>
      <top style="medium">
        <color rgb="FF3333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3333FF"/>
      </top>
      <bottom style="thin">
        <color indexed="64"/>
      </bottom>
      <diagonal/>
    </border>
    <border>
      <left style="thin">
        <color indexed="64"/>
      </left>
      <right style="medium">
        <color rgb="FF3333FF"/>
      </right>
      <top style="medium">
        <color rgb="FF3333FF"/>
      </top>
      <bottom style="thin">
        <color indexed="64"/>
      </bottom>
      <diagonal/>
    </border>
    <border>
      <left style="medium">
        <color rgb="FF3333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3333FF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rgb="FF3333FF"/>
      </right>
      <top/>
      <bottom style="thin">
        <color indexed="64"/>
      </bottom>
      <diagonal/>
    </border>
  </borders>
  <cellStyleXfs count="451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" fillId="0" borderId="0">
      <alignment vertical="center"/>
    </xf>
    <xf numFmtId="0" fontId="3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8" fillId="0" borderId="0"/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5" fillId="0" borderId="0">
      <alignment vertical="center"/>
    </xf>
    <xf numFmtId="181" fontId="18" fillId="0" borderId="0">
      <alignment vertical="center"/>
    </xf>
  </cellStyleXfs>
  <cellXfs count="164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10" fillId="0" borderId="0" xfId="1" applyFont="1" applyAlignment="1">
      <alignment horizontal="center" vertical="center" shrinkToFit="1"/>
    </xf>
    <xf numFmtId="0" fontId="6" fillId="0" borderId="0" xfId="1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1" fontId="7" fillId="0" borderId="0" xfId="24" applyFont="1" applyAlignment="1">
      <alignment vertical="center"/>
    </xf>
    <xf numFmtId="41" fontId="5" fillId="0" borderId="0" xfId="24" applyFont="1" applyAlignment="1">
      <alignment vertical="center"/>
    </xf>
    <xf numFmtId="0" fontId="5" fillId="2" borderId="0" xfId="0" applyFont="1" applyFill="1">
      <alignment vertical="center"/>
    </xf>
    <xf numFmtId="41" fontId="5" fillId="0" borderId="0" xfId="24" applyFont="1" applyBorder="1" applyAlignment="1">
      <alignment vertical="center"/>
    </xf>
    <xf numFmtId="41" fontId="7" fillId="0" borderId="0" xfId="24" applyFont="1" applyBorder="1" applyAlignment="1">
      <alignment vertical="center"/>
    </xf>
    <xf numFmtId="41" fontId="5" fillId="0" borderId="0" xfId="24" applyFont="1" applyFill="1" applyBorder="1" applyAlignment="1">
      <alignment vertical="center"/>
    </xf>
    <xf numFmtId="41" fontId="7" fillId="0" borderId="0" xfId="24" applyFont="1" applyFill="1" applyBorder="1" applyAlignment="1">
      <alignment vertical="center"/>
    </xf>
    <xf numFmtId="0" fontId="7" fillId="4" borderId="17" xfId="1" applyFont="1" applyFill="1" applyBorder="1" applyAlignment="1">
      <alignment horizontal="center" vertical="center"/>
    </xf>
    <xf numFmtId="41" fontId="7" fillId="4" borderId="17" xfId="24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41" fontId="21" fillId="0" borderId="15" xfId="24" applyFont="1" applyFill="1" applyBorder="1" applyAlignment="1">
      <alignment horizontal="center" vertical="center"/>
    </xf>
    <xf numFmtId="0" fontId="21" fillId="0" borderId="2" xfId="24" applyNumberFormat="1" applyFont="1" applyFill="1" applyBorder="1" applyAlignment="1">
      <alignment horizontal="center" vertical="center" wrapText="1"/>
    </xf>
    <xf numFmtId="41" fontId="21" fillId="0" borderId="2" xfId="24" applyFont="1" applyFill="1" applyBorder="1" applyAlignment="1">
      <alignment horizontal="center" vertical="center"/>
    </xf>
    <xf numFmtId="41" fontId="21" fillId="0" borderId="2" xfId="24" applyFont="1" applyFill="1" applyBorder="1" applyAlignment="1">
      <alignment horizontal="center" vertical="center" wrapText="1"/>
    </xf>
    <xf numFmtId="41" fontId="21" fillId="0" borderId="2" xfId="24" applyFont="1" applyFill="1" applyBorder="1" applyAlignment="1">
      <alignment horizontal="center" vertical="center" shrinkToFit="1"/>
    </xf>
    <xf numFmtId="180" fontId="21" fillId="0" borderId="2" xfId="24" applyNumberFormat="1" applyFont="1" applyFill="1" applyBorder="1" applyAlignment="1">
      <alignment horizontal="center" vertical="center"/>
    </xf>
    <xf numFmtId="180" fontId="21" fillId="6" borderId="2" xfId="24" applyNumberFormat="1" applyFont="1" applyFill="1" applyBorder="1" applyAlignment="1">
      <alignment horizontal="center" vertical="center"/>
    </xf>
    <xf numFmtId="0" fontId="21" fillId="6" borderId="2" xfId="24" applyNumberFormat="1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7" fontId="4" fillId="0" borderId="0" xfId="0" applyNumberFormat="1" applyFont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41" fontId="19" fillId="0" borderId="0" xfId="24" applyFont="1" applyFill="1" applyBorder="1" applyAlignment="1">
      <alignment horizontal="center" vertical="center"/>
    </xf>
    <xf numFmtId="41" fontId="21" fillId="0" borderId="24" xfId="24" applyFont="1" applyFill="1" applyBorder="1" applyAlignment="1">
      <alignment horizontal="center" vertical="center"/>
    </xf>
    <xf numFmtId="0" fontId="21" fillId="0" borderId="3" xfId="24" applyNumberFormat="1" applyFont="1" applyFill="1" applyBorder="1" applyAlignment="1">
      <alignment horizontal="center" vertical="center" wrapText="1"/>
    </xf>
    <xf numFmtId="0" fontId="21" fillId="6" borderId="3" xfId="24" applyNumberFormat="1" applyFont="1" applyFill="1" applyBorder="1" applyAlignment="1">
      <alignment horizontal="center" vertical="center"/>
    </xf>
    <xf numFmtId="41" fontId="21" fillId="0" borderId="3" xfId="24" applyFont="1" applyFill="1" applyBorder="1" applyAlignment="1">
      <alignment horizontal="center" vertical="center"/>
    </xf>
    <xf numFmtId="180" fontId="21" fillId="0" borderId="3" xfId="24" applyNumberFormat="1" applyFont="1" applyFill="1" applyBorder="1" applyAlignment="1">
      <alignment horizontal="center" vertical="center"/>
    </xf>
    <xf numFmtId="180" fontId="21" fillId="6" borderId="3" xfId="24" applyNumberFormat="1" applyFont="1" applyFill="1" applyBorder="1" applyAlignment="1">
      <alignment horizontal="center" vertical="center"/>
    </xf>
    <xf numFmtId="41" fontId="21" fillId="0" borderId="3" xfId="24" applyFont="1" applyFill="1" applyBorder="1" applyAlignment="1">
      <alignment horizontal="center" vertical="center" wrapText="1"/>
    </xf>
    <xf numFmtId="41" fontId="21" fillId="0" borderId="3" xfId="24" applyFont="1" applyFill="1" applyBorder="1" applyAlignment="1">
      <alignment horizontal="center" vertical="center" shrinkToFit="1"/>
    </xf>
    <xf numFmtId="0" fontId="5" fillId="2" borderId="0" xfId="5" applyFont="1" applyFill="1" applyAlignment="1">
      <alignment horizontal="center" vertical="center"/>
    </xf>
    <xf numFmtId="0" fontId="10" fillId="0" borderId="0" xfId="1" applyFont="1" applyAlignment="1">
      <alignment horizontal="left" vertical="center"/>
    </xf>
    <xf numFmtId="41" fontId="21" fillId="0" borderId="5" xfId="24" applyFont="1" applyFill="1" applyBorder="1" applyAlignment="1">
      <alignment horizontal="left" vertical="center" wrapText="1"/>
    </xf>
    <xf numFmtId="41" fontId="21" fillId="0" borderId="25" xfId="24" applyFont="1" applyFill="1" applyBorder="1" applyAlignment="1">
      <alignment horizontal="left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7" fillId="4" borderId="31" xfId="0" applyFont="1" applyFill="1" applyBorder="1" applyAlignment="1">
      <alignment horizontal="center" vertical="center" wrapText="1"/>
    </xf>
    <xf numFmtId="177" fontId="7" fillId="4" borderId="31" xfId="24" applyNumberFormat="1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/>
    </xf>
    <xf numFmtId="41" fontId="7" fillId="4" borderId="31" xfId="24" applyFont="1" applyFill="1" applyBorder="1" applyAlignment="1">
      <alignment horizontal="center" vertical="center"/>
    </xf>
    <xf numFmtId="0" fontId="6" fillId="6" borderId="31" xfId="1" applyFont="1" applyFill="1" applyBorder="1" applyAlignment="1">
      <alignment horizontal="center" vertical="center" wrapText="1"/>
    </xf>
    <xf numFmtId="0" fontId="6" fillId="6" borderId="31" xfId="1" applyFont="1" applyFill="1" applyBorder="1" applyAlignment="1">
      <alignment horizontal="center" vertical="center"/>
    </xf>
    <xf numFmtId="0" fontId="6" fillId="5" borderId="32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7" fillId="0" borderId="0" xfId="24" applyFont="1" applyFill="1" applyBorder="1" applyAlignment="1">
      <alignment horizontal="center" vertical="center"/>
    </xf>
    <xf numFmtId="0" fontId="5" fillId="2" borderId="0" xfId="5" applyFont="1" applyFill="1" applyAlignment="1">
      <alignment horizontal="center" vertical="center" shrinkToFit="1"/>
    </xf>
    <xf numFmtId="0" fontId="34" fillId="0" borderId="0" xfId="44" applyFont="1" applyAlignment="1">
      <alignment horizontal="center" vertical="center"/>
    </xf>
    <xf numFmtId="0" fontId="34" fillId="0" borderId="0" xfId="44" applyFont="1">
      <alignment vertical="center"/>
    </xf>
    <xf numFmtId="0" fontId="5" fillId="0" borderId="0" xfId="44" applyFont="1" applyAlignment="1">
      <alignment horizontal="center" vertical="center"/>
    </xf>
    <xf numFmtId="0" fontId="5" fillId="0" borderId="0" xfId="44" applyFont="1">
      <alignment vertical="center"/>
    </xf>
    <xf numFmtId="0" fontId="6" fillId="5" borderId="32" xfId="1" applyFont="1" applyFill="1" applyBorder="1" applyAlignment="1">
      <alignment horizontal="center" vertical="center" wrapText="1"/>
    </xf>
    <xf numFmtId="0" fontId="7" fillId="5" borderId="32" xfId="1" applyFont="1" applyFill="1" applyBorder="1" applyAlignment="1">
      <alignment horizontal="center" vertical="center" wrapText="1"/>
    </xf>
    <xf numFmtId="0" fontId="6" fillId="5" borderId="32" xfId="1" applyFont="1" applyFill="1" applyBorder="1" applyAlignment="1">
      <alignment horizontal="center" vertical="center" shrinkToFit="1"/>
    </xf>
    <xf numFmtId="0" fontId="7" fillId="4" borderId="35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left" vertical="center" wrapText="1"/>
    </xf>
    <xf numFmtId="41" fontId="7" fillId="4" borderId="31" xfId="24" applyFont="1" applyFill="1" applyBorder="1" applyAlignment="1">
      <alignment horizontal="center" vertical="center" wrapText="1"/>
    </xf>
    <xf numFmtId="0" fontId="7" fillId="4" borderId="31" xfId="24" applyNumberFormat="1" applyFont="1" applyFill="1" applyBorder="1" applyAlignment="1">
      <alignment horizontal="center" vertical="center"/>
    </xf>
    <xf numFmtId="41" fontId="7" fillId="4" borderId="31" xfId="24" applyFont="1" applyFill="1" applyBorder="1" applyAlignment="1">
      <alignment horizontal="left" vertical="center"/>
    </xf>
    <xf numFmtId="0" fontId="7" fillId="4" borderId="29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/>
    </xf>
    <xf numFmtId="0" fontId="7" fillId="4" borderId="29" xfId="1" applyFont="1" applyFill="1" applyBorder="1" applyAlignment="1">
      <alignment horizontal="left" vertical="center"/>
    </xf>
    <xf numFmtId="0" fontId="7" fillId="4" borderId="30" xfId="1" applyFont="1" applyFill="1" applyBorder="1" applyAlignment="1">
      <alignment horizontal="left" vertical="center" wrapText="1"/>
    </xf>
    <xf numFmtId="178" fontId="7" fillId="4" borderId="29" xfId="1" applyNumberFormat="1" applyFont="1" applyFill="1" applyBorder="1" applyAlignment="1">
      <alignment horizontal="center" vertical="center" wrapText="1"/>
    </xf>
    <xf numFmtId="0" fontId="7" fillId="2" borderId="0" xfId="0" applyFont="1" applyFill="1">
      <alignment vertical="center"/>
    </xf>
    <xf numFmtId="0" fontId="7" fillId="2" borderId="31" xfId="0" applyFont="1" applyFill="1" applyBorder="1">
      <alignment vertical="center"/>
    </xf>
    <xf numFmtId="41" fontId="21" fillId="0" borderId="41" xfId="24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 wrapText="1"/>
    </xf>
    <xf numFmtId="0" fontId="7" fillId="4" borderId="42" xfId="1" applyFont="1" applyFill="1" applyBorder="1" applyAlignment="1">
      <alignment horizontal="left" vertical="center" wrapText="1"/>
    </xf>
    <xf numFmtId="0" fontId="6" fillId="6" borderId="32" xfId="1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 shrinkToFit="1"/>
    </xf>
    <xf numFmtId="178" fontId="7" fillId="2" borderId="42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19" fillId="2" borderId="42" xfId="0" applyFont="1" applyFill="1" applyBorder="1" applyAlignment="1">
      <alignment horizontal="left" vertical="center" wrapText="1"/>
    </xf>
    <xf numFmtId="0" fontId="19" fillId="0" borderId="42" xfId="44" applyFont="1" applyBorder="1" applyAlignment="1">
      <alignment horizontal="center" vertical="center" wrapText="1"/>
    </xf>
    <xf numFmtId="0" fontId="7" fillId="9" borderId="17" xfId="81" applyFont="1" applyFill="1" applyBorder="1" applyAlignment="1">
      <alignment horizontal="center" vertical="center"/>
    </xf>
    <xf numFmtId="0" fontId="7" fillId="9" borderId="42" xfId="81" applyFont="1" applyFill="1" applyBorder="1" applyAlignment="1">
      <alignment horizontal="center" vertical="center" wrapText="1"/>
    </xf>
    <xf numFmtId="0" fontId="7" fillId="9" borderId="42" xfId="81" applyFont="1" applyFill="1" applyBorder="1" applyAlignment="1">
      <alignment horizontal="center" vertical="center"/>
    </xf>
    <xf numFmtId="0" fontId="7" fillId="9" borderId="42" xfId="81" applyFont="1" applyFill="1" applyBorder="1" applyAlignment="1">
      <alignment horizontal="left" vertical="center"/>
    </xf>
    <xf numFmtId="0" fontId="7" fillId="9" borderId="39" xfId="81" applyFont="1" applyFill="1" applyBorder="1" applyAlignment="1">
      <alignment horizontal="center" vertical="center" wrapText="1"/>
    </xf>
    <xf numFmtId="0" fontId="7" fillId="9" borderId="42" xfId="81" applyFont="1" applyFill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shrinkToFit="1"/>
    </xf>
    <xf numFmtId="0" fontId="5" fillId="0" borderId="42" xfId="4" applyFont="1" applyBorder="1" applyAlignment="1">
      <alignment horizontal="center" vertical="center" shrinkToFit="1"/>
    </xf>
    <xf numFmtId="0" fontId="5" fillId="0" borderId="42" xfId="4" applyFont="1" applyBorder="1" applyAlignment="1">
      <alignment horizontal="center" vertical="center" wrapText="1" shrinkToFit="1"/>
    </xf>
    <xf numFmtId="0" fontId="5" fillId="0" borderId="42" xfId="4" applyFont="1" applyBorder="1" applyAlignment="1">
      <alignment horizontal="left" vertical="center" shrinkToFit="1"/>
    </xf>
    <xf numFmtId="0" fontId="5" fillId="0" borderId="42" xfId="0" applyFont="1" applyBorder="1" applyAlignment="1">
      <alignment horizontal="center" vertical="center" shrinkToFit="1"/>
    </xf>
    <xf numFmtId="0" fontId="7" fillId="0" borderId="42" xfId="4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178" fontId="5" fillId="0" borderId="42" xfId="0" applyNumberFormat="1" applyFont="1" applyBorder="1" applyAlignment="1">
      <alignment horizontal="center" vertical="center" shrinkToFit="1"/>
    </xf>
    <xf numFmtId="178" fontId="5" fillId="0" borderId="42" xfId="0" applyNumberFormat="1" applyFont="1" applyBorder="1" applyAlignment="1">
      <alignment horizontal="center" vertical="center"/>
    </xf>
    <xf numFmtId="14" fontId="5" fillId="0" borderId="42" xfId="4" applyNumberFormat="1" applyFont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 shrinkToFit="1"/>
    </xf>
    <xf numFmtId="0" fontId="5" fillId="0" borderId="43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center" vertical="center" shrinkToFit="1"/>
    </xf>
    <xf numFmtId="14" fontId="5" fillId="0" borderId="42" xfId="4" applyNumberFormat="1" applyFont="1" applyBorder="1" applyAlignment="1">
      <alignment horizontal="center" vertical="center" wrapText="1" shrinkToFit="1"/>
    </xf>
    <xf numFmtId="0" fontId="5" fillId="0" borderId="42" xfId="0" applyFont="1" applyBorder="1" applyAlignment="1">
      <alignment horizontal="center" vertical="center"/>
    </xf>
    <xf numFmtId="178" fontId="5" fillId="0" borderId="42" xfId="0" applyNumberFormat="1" applyFont="1" applyBorder="1" applyAlignment="1">
      <alignment horizontal="center" vertical="center" wrapText="1" shrinkToFit="1"/>
    </xf>
    <xf numFmtId="0" fontId="5" fillId="0" borderId="42" xfId="4" applyFont="1" applyBorder="1" applyAlignment="1">
      <alignment horizontal="left" vertical="center" wrapText="1" shrinkToFi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/>
    </xf>
    <xf numFmtId="0" fontId="7" fillId="4" borderId="16" xfId="1" applyFont="1" applyFill="1" applyBorder="1" applyAlignment="1">
      <alignment horizontal="center" vertical="center"/>
    </xf>
    <xf numFmtId="0" fontId="7" fillId="4" borderId="39" xfId="1" applyFont="1" applyFill="1" applyBorder="1" applyAlignment="1">
      <alignment horizontal="center" vertical="center" wrapText="1"/>
    </xf>
    <xf numFmtId="0" fontId="7" fillId="4" borderId="39" xfId="1" applyFont="1" applyFill="1" applyBorder="1" applyAlignment="1">
      <alignment horizontal="center" vertical="center"/>
    </xf>
    <xf numFmtId="178" fontId="7" fillId="4" borderId="39" xfId="1" applyNumberFormat="1" applyFont="1" applyFill="1" applyBorder="1" applyAlignment="1">
      <alignment horizontal="center" vertical="center" wrapText="1"/>
    </xf>
    <xf numFmtId="0" fontId="7" fillId="4" borderId="39" xfId="1" applyFont="1" applyFill="1" applyBorder="1" applyAlignment="1">
      <alignment horizontal="center" vertical="center" shrinkToFit="1"/>
    </xf>
    <xf numFmtId="0" fontId="7" fillId="4" borderId="40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left" vertical="center"/>
    </xf>
    <xf numFmtId="178" fontId="5" fillId="3" borderId="42" xfId="0" applyNumberFormat="1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3" borderId="42" xfId="0" applyFont="1" applyFill="1" applyBorder="1" applyAlignment="1">
      <alignment horizontal="left" vertical="center"/>
    </xf>
    <xf numFmtId="0" fontId="5" fillId="2" borderId="42" xfId="0" quotePrefix="1" applyFont="1" applyFill="1" applyBorder="1" applyAlignment="1">
      <alignment horizontal="center" vertical="center"/>
    </xf>
    <xf numFmtId="178" fontId="5" fillId="2" borderId="42" xfId="0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left" vertical="center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left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center"/>
    </xf>
    <xf numFmtId="0" fontId="5" fillId="0" borderId="42" xfId="2" applyFont="1" applyBorder="1" applyAlignment="1">
      <alignment horizontal="center" vertical="center"/>
    </xf>
    <xf numFmtId="0" fontId="5" fillId="0" borderId="42" xfId="2" applyFont="1" applyBorder="1" applyAlignment="1">
      <alignment horizontal="left" vertical="center"/>
    </xf>
    <xf numFmtId="0" fontId="7" fillId="0" borderId="42" xfId="2" applyFont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 shrinkToFit="1"/>
    </xf>
    <xf numFmtId="178" fontId="5" fillId="2" borderId="42" xfId="2" applyNumberFormat="1" applyFont="1" applyFill="1" applyBorder="1" applyAlignment="1">
      <alignment horizontal="center" vertical="center"/>
    </xf>
    <xf numFmtId="0" fontId="5" fillId="0" borderId="42" xfId="2" applyFont="1" applyBorder="1" applyAlignment="1">
      <alignment horizontal="center" vertical="center" wrapText="1"/>
    </xf>
    <xf numFmtId="0" fontId="5" fillId="0" borderId="43" xfId="2" applyFont="1" applyBorder="1" applyAlignment="1">
      <alignment horizontal="left" vertical="center" indent="1"/>
    </xf>
    <xf numFmtId="0" fontId="5" fillId="0" borderId="17" xfId="2" applyFont="1" applyBorder="1" applyAlignment="1">
      <alignment horizontal="center" vertical="center"/>
    </xf>
    <xf numFmtId="0" fontId="5" fillId="0" borderId="43" xfId="82" applyFont="1" applyBorder="1" applyAlignment="1">
      <alignment horizontal="left" vertical="center" wrapText="1" indent="1"/>
    </xf>
    <xf numFmtId="0" fontId="5" fillId="0" borderId="42" xfId="82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7" fillId="4" borderId="42" xfId="1" applyFont="1" applyFill="1" applyBorder="1" applyAlignment="1">
      <alignment horizontal="center" vertical="center" wrapText="1"/>
    </xf>
    <xf numFmtId="0" fontId="7" fillId="4" borderId="42" xfId="1" applyFont="1" applyFill="1" applyBorder="1" applyAlignment="1">
      <alignment horizontal="center" vertical="center"/>
    </xf>
    <xf numFmtId="0" fontId="7" fillId="4" borderId="42" xfId="1" applyFont="1" applyFill="1" applyBorder="1" applyAlignment="1">
      <alignment horizontal="left" vertical="center"/>
    </xf>
    <xf numFmtId="178" fontId="7" fillId="4" borderId="42" xfId="1" applyNumberFormat="1" applyFont="1" applyFill="1" applyBorder="1" applyAlignment="1">
      <alignment horizontal="center" vertical="center" wrapText="1"/>
    </xf>
    <xf numFmtId="0" fontId="7" fillId="4" borderId="43" xfId="1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7" fillId="2" borderId="42" xfId="0" applyFont="1" applyFill="1" applyBorder="1" applyAlignment="1">
      <alignment horizontal="center" vertical="center" wrapText="1"/>
    </xf>
    <xf numFmtId="178" fontId="5" fillId="2" borderId="42" xfId="0" applyNumberFormat="1" applyFont="1" applyFill="1" applyBorder="1" applyAlignment="1">
      <alignment horizontal="center" vertical="center" wrapText="1"/>
    </xf>
    <xf numFmtId="178" fontId="5" fillId="2" borderId="42" xfId="0" applyNumberFormat="1" applyFont="1" applyFill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left" vertical="center" indent="1"/>
    </xf>
    <xf numFmtId="0" fontId="7" fillId="2" borderId="42" xfId="0" applyFont="1" applyFill="1" applyBorder="1" applyAlignment="1">
      <alignment horizontal="center" vertical="center"/>
    </xf>
    <xf numFmtId="176" fontId="5" fillId="2" borderId="42" xfId="0" applyNumberFormat="1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left" vertical="center" indent="1" shrinkToFit="1"/>
    </xf>
    <xf numFmtId="0" fontId="5" fillId="6" borderId="17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/>
    </xf>
    <xf numFmtId="0" fontId="5" fillId="7" borderId="42" xfId="0" applyFont="1" applyFill="1" applyBorder="1" applyAlignment="1">
      <alignment horizontal="left" vertical="center"/>
    </xf>
    <xf numFmtId="0" fontId="7" fillId="7" borderId="42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shrinkToFit="1"/>
    </xf>
    <xf numFmtId="178" fontId="5" fillId="7" borderId="42" xfId="0" applyNumberFormat="1" applyFont="1" applyFill="1" applyBorder="1" applyAlignment="1">
      <alignment horizontal="center" vertical="center"/>
    </xf>
    <xf numFmtId="178" fontId="5" fillId="7" borderId="42" xfId="0" applyNumberFormat="1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left" vertical="center" indent="1"/>
    </xf>
    <xf numFmtId="0" fontId="5" fillId="0" borderId="17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9" xfId="9" applyFont="1" applyBorder="1" applyAlignment="1">
      <alignment horizontal="left" vertical="center"/>
    </xf>
    <xf numFmtId="0" fontId="7" fillId="3" borderId="9" xfId="9" applyFont="1" applyFill="1" applyBorder="1" applyAlignment="1">
      <alignment horizontal="center" vertical="center"/>
    </xf>
    <xf numFmtId="0" fontId="5" fillId="0" borderId="9" xfId="9" applyFont="1" applyBorder="1" applyAlignment="1">
      <alignment horizontal="center" vertical="center" wrapText="1"/>
    </xf>
    <xf numFmtId="0" fontId="5" fillId="0" borderId="14" xfId="9" applyFont="1" applyBorder="1" applyAlignment="1">
      <alignment horizontal="left" vertical="center" wrapText="1" indent="1"/>
    </xf>
    <xf numFmtId="0" fontId="5" fillId="0" borderId="0" xfId="9" applyFont="1">
      <alignment vertical="center"/>
    </xf>
    <xf numFmtId="0" fontId="5" fillId="0" borderId="42" xfId="9" applyFont="1" applyBorder="1" applyAlignment="1">
      <alignment horizontal="center" vertical="center"/>
    </xf>
    <xf numFmtId="0" fontId="5" fillId="0" borderId="42" xfId="9" applyFont="1" applyBorder="1" applyAlignment="1">
      <alignment horizontal="left" vertical="center"/>
    </xf>
    <xf numFmtId="0" fontId="7" fillId="3" borderId="42" xfId="9" applyFont="1" applyFill="1" applyBorder="1" applyAlignment="1">
      <alignment horizontal="center" vertical="center"/>
    </xf>
    <xf numFmtId="0" fontId="7" fillId="0" borderId="42" xfId="9" applyFont="1" applyBorder="1" applyAlignment="1">
      <alignment horizontal="center" vertical="center" shrinkToFit="1"/>
    </xf>
    <xf numFmtId="178" fontId="5" fillId="0" borderId="42" xfId="9" applyNumberFormat="1" applyFont="1" applyBorder="1" applyAlignment="1">
      <alignment horizontal="center" vertical="center"/>
    </xf>
    <xf numFmtId="0" fontId="5" fillId="0" borderId="42" xfId="9" applyFont="1" applyBorder="1" applyAlignment="1">
      <alignment horizontal="center" vertical="center" wrapText="1"/>
    </xf>
    <xf numFmtId="0" fontId="5" fillId="0" borderId="43" xfId="9" applyFont="1" applyBorder="1" applyAlignment="1">
      <alignment horizontal="left" vertical="center" indent="1"/>
    </xf>
    <xf numFmtId="0" fontId="5" fillId="0" borderId="42" xfId="9" applyFont="1" applyBorder="1" applyAlignment="1">
      <alignment horizontal="center" vertical="center" wrapText="1" shrinkToFit="1"/>
    </xf>
    <xf numFmtId="0" fontId="5" fillId="0" borderId="43" xfId="9" applyFont="1" applyBorder="1" applyAlignment="1">
      <alignment horizontal="left" vertical="center" wrapText="1" indent="1"/>
    </xf>
    <xf numFmtId="0" fontId="7" fillId="0" borderId="42" xfId="9" applyFont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 wrapText="1"/>
    </xf>
    <xf numFmtId="179" fontId="5" fillId="0" borderId="42" xfId="0" applyNumberFormat="1" applyFont="1" applyBorder="1" applyAlignment="1">
      <alignment horizontal="center" vertical="center" wrapText="1"/>
    </xf>
    <xf numFmtId="38" fontId="5" fillId="0" borderId="42" xfId="0" applyNumberFormat="1" applyFont="1" applyBorder="1" applyAlignment="1">
      <alignment horizontal="center" vertical="center" wrapText="1"/>
    </xf>
    <xf numFmtId="38" fontId="5" fillId="0" borderId="42" xfId="0" applyNumberFormat="1" applyFont="1" applyBorder="1" applyAlignment="1">
      <alignment horizontal="center" vertical="center"/>
    </xf>
    <xf numFmtId="38" fontId="5" fillId="0" borderId="31" xfId="0" applyNumberFormat="1" applyFont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38" fontId="5" fillId="0" borderId="31" xfId="0" applyNumberFormat="1" applyFont="1" applyBorder="1" applyAlignment="1">
      <alignment horizontal="center" vertical="center" wrapText="1"/>
    </xf>
    <xf numFmtId="38" fontId="5" fillId="0" borderId="42" xfId="0" applyNumberFormat="1" applyFont="1" applyBorder="1" applyAlignment="1">
      <alignment horizontal="left" vertical="center" wrapText="1"/>
    </xf>
    <xf numFmtId="0" fontId="5" fillId="0" borderId="42" xfId="0" applyFont="1" applyBorder="1">
      <alignment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38" fontId="7" fillId="4" borderId="1" xfId="0" applyNumberFormat="1" applyFont="1" applyFill="1" applyBorder="1" applyAlignment="1">
      <alignment horizontal="center" vertical="center" wrapText="1"/>
    </xf>
    <xf numFmtId="0" fontId="5" fillId="2" borderId="42" xfId="3" applyFont="1" applyFill="1" applyBorder="1" applyAlignment="1">
      <alignment horizontal="center" vertical="center" wrapText="1"/>
    </xf>
    <xf numFmtId="0" fontId="5" fillId="2" borderId="42" xfId="0" applyFont="1" applyFill="1" applyBorder="1" applyAlignment="1" applyProtection="1">
      <alignment horizontal="center" vertical="center"/>
      <protection locked="0"/>
    </xf>
    <xf numFmtId="14" fontId="5" fillId="2" borderId="42" xfId="0" applyNumberFormat="1" applyFont="1" applyFill="1" applyBorder="1" applyAlignment="1">
      <alignment horizontal="center" vertical="center" wrapText="1"/>
    </xf>
    <xf numFmtId="0" fontId="5" fillId="2" borderId="42" xfId="0" applyFont="1" applyFill="1" applyBorder="1" applyAlignment="1" applyProtection="1">
      <alignment horizontal="center" vertical="center" wrapText="1"/>
      <protection locked="0"/>
    </xf>
    <xf numFmtId="0" fontId="5" fillId="2" borderId="42" xfId="0" applyFont="1" applyFill="1" applyBorder="1" applyAlignment="1">
      <alignment horizontal="center" vertical="center" shrinkToFit="1"/>
    </xf>
    <xf numFmtId="0" fontId="5" fillId="2" borderId="42" xfId="3" applyFont="1" applyFill="1" applyBorder="1" applyAlignment="1">
      <alignment horizontal="center" vertical="center"/>
    </xf>
    <xf numFmtId="0" fontId="5" fillId="2" borderId="42" xfId="3" applyFont="1" applyFill="1" applyBorder="1" applyAlignment="1">
      <alignment horizontal="left" vertical="center" wrapText="1"/>
    </xf>
    <xf numFmtId="0" fontId="5" fillId="2" borderId="42" xfId="3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 applyProtection="1">
      <alignment horizontal="center" vertical="center" wrapText="1" shrinkToFit="1"/>
      <protection locked="0"/>
    </xf>
    <xf numFmtId="14" fontId="5" fillId="2" borderId="23" xfId="0" applyNumberFormat="1" applyFont="1" applyFill="1" applyBorder="1" applyAlignment="1">
      <alignment horizontal="center" vertical="center" wrapText="1"/>
    </xf>
    <xf numFmtId="0" fontId="5" fillId="2" borderId="32" xfId="3" applyFont="1" applyFill="1" applyBorder="1" applyAlignment="1">
      <alignment horizontal="center" vertical="center"/>
    </xf>
    <xf numFmtId="0" fontId="15" fillId="2" borderId="42" xfId="0" applyFont="1" applyFill="1" applyBorder="1" applyAlignment="1">
      <alignment horizontal="center" vertical="center"/>
    </xf>
    <xf numFmtId="178" fontId="7" fillId="4" borderId="42" xfId="0" applyNumberFormat="1" applyFont="1" applyFill="1" applyBorder="1" applyAlignment="1">
      <alignment horizontal="center" vertical="center" shrinkToFit="1"/>
    </xf>
    <xf numFmtId="0" fontId="25" fillId="2" borderId="42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178" fontId="19" fillId="2" borderId="42" xfId="0" applyNumberFormat="1" applyFont="1" applyFill="1" applyBorder="1" applyAlignment="1" applyProtection="1">
      <alignment horizontal="center" vertical="center"/>
      <protection locked="0"/>
    </xf>
    <xf numFmtId="178" fontId="19" fillId="2" borderId="42" xfId="0" applyNumberFormat="1" applyFont="1" applyFill="1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/>
    </xf>
    <xf numFmtId="178" fontId="19" fillId="2" borderId="42" xfId="0" applyNumberFormat="1" applyFont="1" applyFill="1" applyBorder="1" applyAlignment="1" applyProtection="1">
      <alignment horizontal="center" vertical="center" wrapText="1"/>
      <protection locked="0"/>
    </xf>
    <xf numFmtId="178" fontId="25" fillId="2" borderId="42" xfId="0" applyNumberFormat="1" applyFont="1" applyFill="1" applyBorder="1" applyAlignment="1">
      <alignment horizontal="center" vertical="center" wrapText="1"/>
    </xf>
    <xf numFmtId="178" fontId="19" fillId="2" borderId="42" xfId="3" applyNumberFormat="1" applyFont="1" applyFill="1" applyBorder="1" applyAlignment="1" applyProtection="1">
      <alignment horizontal="center" vertical="center"/>
      <protection locked="0"/>
    </xf>
    <xf numFmtId="0" fontId="19" fillId="2" borderId="23" xfId="0" applyFont="1" applyFill="1" applyBorder="1" applyAlignment="1">
      <alignment horizontal="center" vertical="center" wrapText="1"/>
    </xf>
    <xf numFmtId="178" fontId="19" fillId="2" borderId="23" xfId="0" applyNumberFormat="1" applyFont="1" applyFill="1" applyBorder="1" applyAlignment="1" applyProtection="1">
      <alignment horizontal="center" vertical="center" wrapText="1" shrinkToFit="1"/>
      <protection locked="0"/>
    </xf>
    <xf numFmtId="178" fontId="19" fillId="2" borderId="23" xfId="0" applyNumberFormat="1" applyFont="1" applyFill="1" applyBorder="1" applyAlignment="1" applyProtection="1">
      <alignment horizontal="center" vertical="center"/>
      <protection locked="0"/>
    </xf>
    <xf numFmtId="0" fontId="33" fillId="2" borderId="42" xfId="0" applyFont="1" applyFill="1" applyBorder="1" applyAlignment="1">
      <alignment horizontal="center" vertical="center"/>
    </xf>
    <xf numFmtId="0" fontId="19" fillId="0" borderId="42" xfId="2" applyFont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 shrinkToFit="1"/>
    </xf>
    <xf numFmtId="0" fontId="25" fillId="4" borderId="42" xfId="0" applyFont="1" applyFill="1" applyBorder="1" applyAlignment="1">
      <alignment horizontal="center" vertical="center"/>
    </xf>
    <xf numFmtId="0" fontId="19" fillId="2" borderId="42" xfId="2" applyFont="1" applyFill="1" applyBorder="1" applyAlignment="1">
      <alignment horizontal="center" vertical="center"/>
    </xf>
    <xf numFmtId="178" fontId="19" fillId="2" borderId="42" xfId="2" applyNumberFormat="1" applyFont="1" applyFill="1" applyBorder="1" applyAlignment="1">
      <alignment horizontal="center" vertical="center"/>
    </xf>
    <xf numFmtId="178" fontId="4" fillId="2" borderId="42" xfId="0" applyNumberFormat="1" applyFont="1" applyFill="1" applyBorder="1" applyAlignment="1">
      <alignment horizontal="center" vertical="center"/>
    </xf>
    <xf numFmtId="0" fontId="19" fillId="0" borderId="42" xfId="4" applyFont="1" applyBorder="1" applyAlignment="1">
      <alignment horizontal="center" vertical="center" shrinkToFit="1"/>
    </xf>
    <xf numFmtId="178" fontId="19" fillId="0" borderId="42" xfId="0" applyNumberFormat="1" applyFont="1" applyBorder="1" applyAlignment="1">
      <alignment horizontal="center" vertical="center" shrinkToFit="1"/>
    </xf>
    <xf numFmtId="0" fontId="25" fillId="0" borderId="42" xfId="0" applyFont="1" applyBorder="1" applyAlignment="1">
      <alignment horizontal="center" vertical="center" shrinkToFit="1"/>
    </xf>
    <xf numFmtId="178" fontId="19" fillId="0" borderId="42" xfId="0" applyNumberFormat="1" applyFont="1" applyBorder="1" applyAlignment="1">
      <alignment horizontal="center" vertical="center" wrapText="1" shrinkToFit="1"/>
    </xf>
    <xf numFmtId="0" fontId="25" fillId="9" borderId="39" xfId="81" applyFont="1" applyFill="1" applyBorder="1" applyAlignment="1">
      <alignment horizontal="center" vertical="center" wrapText="1"/>
    </xf>
    <xf numFmtId="178" fontId="19" fillId="0" borderId="42" xfId="0" applyNumberFormat="1" applyFont="1" applyBorder="1" applyAlignment="1">
      <alignment horizontal="center" vertical="center"/>
    </xf>
    <xf numFmtId="178" fontId="19" fillId="2" borderId="42" xfId="0" applyNumberFormat="1" applyFont="1" applyFill="1" applyBorder="1" applyAlignment="1">
      <alignment horizontal="center" vertical="center" shrinkToFit="1"/>
    </xf>
    <xf numFmtId="178" fontId="19" fillId="2" borderId="42" xfId="0" applyNumberFormat="1" applyFont="1" applyFill="1" applyBorder="1" applyAlignment="1">
      <alignment horizontal="center" vertical="center" wrapText="1"/>
    </xf>
    <xf numFmtId="38" fontId="19" fillId="0" borderId="42" xfId="0" applyNumberFormat="1" applyFont="1" applyBorder="1" applyAlignment="1">
      <alignment horizontal="center" vertical="center" wrapText="1"/>
    </xf>
    <xf numFmtId="0" fontId="4" fillId="0" borderId="17" xfId="44" applyFont="1" applyBorder="1" applyAlignment="1">
      <alignment horizontal="center" vertical="center"/>
    </xf>
    <xf numFmtId="0" fontId="4" fillId="0" borderId="42" xfId="44" applyFont="1" applyBorder="1" applyAlignment="1">
      <alignment horizontal="center" vertical="center"/>
    </xf>
    <xf numFmtId="0" fontId="4" fillId="2" borderId="42" xfId="44" applyFont="1" applyFill="1" applyBorder="1" applyAlignment="1">
      <alignment horizontal="center" vertical="center"/>
    </xf>
    <xf numFmtId="0" fontId="4" fillId="0" borderId="42" xfId="44" applyFont="1" applyBorder="1" applyAlignment="1">
      <alignment horizontal="center" vertical="center" wrapText="1"/>
    </xf>
    <xf numFmtId="0" fontId="4" fillId="0" borderId="42" xfId="44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5" fillId="0" borderId="42" xfId="44" applyFont="1" applyBorder="1" applyAlignment="1">
      <alignment horizontal="center" vertical="center" shrinkToFit="1"/>
    </xf>
    <xf numFmtId="0" fontId="19" fillId="0" borderId="42" xfId="44" applyFont="1" applyBorder="1" applyAlignment="1">
      <alignment horizontal="center" vertical="center"/>
    </xf>
    <xf numFmtId="178" fontId="19" fillId="0" borderId="42" xfId="44" applyNumberFormat="1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44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43" xfId="0" applyFont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 wrapText="1"/>
    </xf>
    <xf numFmtId="0" fontId="4" fillId="0" borderId="42" xfId="44" applyFont="1" applyBorder="1" applyAlignment="1">
      <alignment horizontal="left" vertical="center"/>
    </xf>
    <xf numFmtId="0" fontId="19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9" fillId="0" borderId="4" xfId="44" applyFont="1" applyBorder="1" applyAlignment="1">
      <alignment horizontal="center" vertical="center" wrapText="1"/>
    </xf>
    <xf numFmtId="0" fontId="19" fillId="0" borderId="4" xfId="44" applyFont="1" applyBorder="1" applyAlignment="1">
      <alignment horizontal="center" vertical="center"/>
    </xf>
    <xf numFmtId="178" fontId="19" fillId="0" borderId="4" xfId="44" applyNumberFormat="1" applyFont="1" applyBorder="1" applyAlignment="1">
      <alignment horizontal="center" vertical="center" wrapText="1"/>
    </xf>
    <xf numFmtId="0" fontId="19" fillId="0" borderId="42" xfId="155" applyFont="1" applyBorder="1" applyAlignment="1">
      <alignment horizontal="center" vertical="center" wrapText="1"/>
    </xf>
    <xf numFmtId="0" fontId="19" fillId="0" borderId="42" xfId="155" applyFont="1" applyBorder="1" applyAlignment="1">
      <alignment horizontal="center" vertical="center"/>
    </xf>
    <xf numFmtId="178" fontId="19" fillId="0" borderId="42" xfId="155" applyNumberFormat="1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shrinkToFit="1"/>
    </xf>
    <xf numFmtId="0" fontId="19" fillId="0" borderId="20" xfId="0" applyFont="1" applyBorder="1" applyAlignment="1">
      <alignment horizontal="center" vertical="center"/>
    </xf>
    <xf numFmtId="178" fontId="19" fillId="0" borderId="21" xfId="0" applyNumberFormat="1" applyFont="1" applyBorder="1" applyAlignment="1">
      <alignment horizontal="center" vertical="center"/>
    </xf>
    <xf numFmtId="0" fontId="39" fillId="3" borderId="16" xfId="9" applyFont="1" applyFill="1" applyBorder="1" applyAlignment="1">
      <alignment horizontal="center" vertical="center"/>
    </xf>
    <xf numFmtId="0" fontId="39" fillId="3" borderId="39" xfId="9" applyFont="1" applyFill="1" applyBorder="1" applyAlignment="1">
      <alignment horizontal="center" vertical="center" wrapText="1"/>
    </xf>
    <xf numFmtId="49" fontId="39" fillId="3" borderId="7" xfId="0" applyNumberFormat="1" applyFont="1" applyFill="1" applyBorder="1" applyAlignment="1">
      <alignment horizontal="center" vertical="center" wrapText="1"/>
    </xf>
    <xf numFmtId="0" fontId="39" fillId="3" borderId="7" xfId="0" applyFont="1" applyFill="1" applyBorder="1" applyAlignment="1">
      <alignment horizontal="center" vertical="center" wrapText="1"/>
    </xf>
    <xf numFmtId="49" fontId="39" fillId="3" borderId="7" xfId="0" applyNumberFormat="1" applyFont="1" applyFill="1" applyBorder="1" applyAlignment="1">
      <alignment horizontal="left" vertical="center" wrapText="1"/>
    </xf>
    <xf numFmtId="0" fontId="39" fillId="3" borderId="39" xfId="9" applyFont="1" applyFill="1" applyBorder="1" applyAlignment="1">
      <alignment horizontal="center" vertical="center" wrapText="1" shrinkToFit="1"/>
    </xf>
    <xf numFmtId="0" fontId="39" fillId="3" borderId="39" xfId="9" applyFont="1" applyFill="1" applyBorder="1" applyAlignment="1">
      <alignment horizontal="center" vertical="center"/>
    </xf>
    <xf numFmtId="0" fontId="40" fillId="3" borderId="39" xfId="9" applyFont="1" applyFill="1" applyBorder="1" applyAlignment="1">
      <alignment horizontal="center" vertical="center"/>
    </xf>
    <xf numFmtId="178" fontId="40" fillId="3" borderId="39" xfId="0" applyNumberFormat="1" applyFont="1" applyFill="1" applyBorder="1" applyAlignment="1">
      <alignment horizontal="center" vertical="center" shrinkToFit="1"/>
    </xf>
    <xf numFmtId="178" fontId="39" fillId="3" borderId="39" xfId="9" applyNumberFormat="1" applyFont="1" applyFill="1" applyBorder="1" applyAlignment="1">
      <alignment horizontal="center" vertical="center"/>
    </xf>
    <xf numFmtId="178" fontId="39" fillId="3" borderId="39" xfId="0" applyNumberFormat="1" applyFont="1" applyFill="1" applyBorder="1" applyAlignment="1">
      <alignment horizontal="center" vertical="center"/>
    </xf>
    <xf numFmtId="14" fontId="39" fillId="3" borderId="39" xfId="0" applyNumberFormat="1" applyFont="1" applyFill="1" applyBorder="1" applyAlignment="1">
      <alignment horizontal="center" vertical="center"/>
    </xf>
    <xf numFmtId="0" fontId="39" fillId="3" borderId="39" xfId="0" applyFont="1" applyFill="1" applyBorder="1" applyAlignment="1">
      <alignment horizontal="center" vertical="center"/>
    </xf>
    <xf numFmtId="41" fontId="39" fillId="3" borderId="39" xfId="1960" applyFont="1" applyFill="1" applyBorder="1" applyAlignment="1">
      <alignment horizontal="center" vertical="center" wrapText="1" shrinkToFit="1"/>
    </xf>
    <xf numFmtId="0" fontId="39" fillId="3" borderId="40" xfId="9" applyFont="1" applyFill="1" applyBorder="1" applyAlignment="1">
      <alignment horizontal="left" vertical="center"/>
    </xf>
    <xf numFmtId="0" fontId="39" fillId="3" borderId="44" xfId="9" applyFont="1" applyFill="1" applyBorder="1" applyAlignment="1">
      <alignment horizontal="center" vertical="center"/>
    </xf>
    <xf numFmtId="0" fontId="39" fillId="3" borderId="42" xfId="9" applyFont="1" applyFill="1" applyBorder="1" applyAlignment="1">
      <alignment horizontal="center" vertical="center" wrapText="1"/>
    </xf>
    <xf numFmtId="49" fontId="39" fillId="3" borderId="7" xfId="0" applyNumberFormat="1" applyFont="1" applyFill="1" applyBorder="1" applyAlignment="1">
      <alignment horizontal="left" vertical="center"/>
    </xf>
    <xf numFmtId="0" fontId="39" fillId="3" borderId="42" xfId="9" applyFont="1" applyFill="1" applyBorder="1" applyAlignment="1">
      <alignment horizontal="center" vertical="center" wrapText="1" shrinkToFit="1"/>
    </xf>
    <xf numFmtId="0" fontId="39" fillId="3" borderId="42" xfId="9" applyFont="1" applyFill="1" applyBorder="1" applyAlignment="1">
      <alignment horizontal="center" vertical="center"/>
    </xf>
    <xf numFmtId="0" fontId="40" fillId="3" borderId="42" xfId="9" applyFont="1" applyFill="1" applyBorder="1" applyAlignment="1">
      <alignment horizontal="center" vertical="center"/>
    </xf>
    <xf numFmtId="178" fontId="41" fillId="3" borderId="39" xfId="0" applyNumberFormat="1" applyFont="1" applyFill="1" applyBorder="1" applyAlignment="1">
      <alignment horizontal="center" vertical="center" shrinkToFit="1"/>
    </xf>
    <xf numFmtId="0" fontId="36" fillId="3" borderId="42" xfId="9" applyFont="1" applyFill="1" applyBorder="1" applyAlignment="1">
      <alignment horizontal="center" vertical="center"/>
    </xf>
    <xf numFmtId="178" fontId="39" fillId="3" borderId="42" xfId="9" applyNumberFormat="1" applyFont="1" applyFill="1" applyBorder="1" applyAlignment="1">
      <alignment horizontal="center" vertical="center"/>
    </xf>
    <xf numFmtId="178" fontId="36" fillId="3" borderId="42" xfId="9" applyNumberFormat="1" applyFont="1" applyFill="1" applyBorder="1" applyAlignment="1">
      <alignment horizontal="center" vertical="center"/>
    </xf>
    <xf numFmtId="178" fontId="36" fillId="3" borderId="39" xfId="9" applyNumberFormat="1" applyFont="1" applyFill="1" applyBorder="1" applyAlignment="1">
      <alignment horizontal="center" vertical="center"/>
    </xf>
    <xf numFmtId="14" fontId="39" fillId="3" borderId="42" xfId="0" applyNumberFormat="1" applyFont="1" applyFill="1" applyBorder="1" applyAlignment="1">
      <alignment horizontal="center" vertical="center" wrapText="1"/>
    </xf>
    <xf numFmtId="0" fontId="39" fillId="3" borderId="42" xfId="0" applyFont="1" applyFill="1" applyBorder="1" applyAlignment="1">
      <alignment horizontal="center" vertical="center" wrapText="1"/>
    </xf>
    <xf numFmtId="0" fontId="39" fillId="3" borderId="42" xfId="0" applyFont="1" applyFill="1" applyBorder="1" applyAlignment="1">
      <alignment horizontal="center" vertical="center"/>
    </xf>
    <xf numFmtId="41" fontId="39" fillId="3" borderId="42" xfId="2097" applyFont="1" applyFill="1" applyBorder="1" applyAlignment="1">
      <alignment horizontal="center" vertical="center" wrapText="1" shrinkToFit="1"/>
    </xf>
    <xf numFmtId="0" fontId="39" fillId="3" borderId="43" xfId="9" applyFont="1" applyFill="1" applyBorder="1" applyAlignment="1">
      <alignment horizontal="left" vertical="center"/>
    </xf>
    <xf numFmtId="178" fontId="39" fillId="3" borderId="42" xfId="9" applyNumberFormat="1" applyFont="1" applyFill="1" applyBorder="1" applyAlignment="1">
      <alignment horizontal="center" vertical="center" wrapText="1"/>
    </xf>
    <xf numFmtId="14" fontId="39" fillId="3" borderId="42" xfId="9" applyNumberFormat="1" applyFont="1" applyFill="1" applyBorder="1" applyAlignment="1">
      <alignment horizontal="center" vertical="center" wrapText="1"/>
    </xf>
    <xf numFmtId="41" fontId="39" fillId="3" borderId="42" xfId="1946" applyFont="1" applyFill="1" applyBorder="1" applyAlignment="1">
      <alignment horizontal="center" vertical="center" wrapText="1" shrinkToFit="1"/>
    </xf>
    <xf numFmtId="0" fontId="39" fillId="3" borderId="43" xfId="0" applyFont="1" applyFill="1" applyBorder="1" applyAlignment="1">
      <alignment horizontal="left" vertical="center" shrinkToFit="1"/>
    </xf>
    <xf numFmtId="14" fontId="39" fillId="3" borderId="42" xfId="0" applyNumberFormat="1" applyFont="1" applyFill="1" applyBorder="1" applyAlignment="1">
      <alignment horizontal="center" vertical="center"/>
    </xf>
    <xf numFmtId="41" fontId="39" fillId="3" borderId="42" xfId="2245" applyFont="1" applyFill="1" applyBorder="1" applyAlignment="1">
      <alignment horizontal="center" vertical="center" wrapText="1" shrinkToFit="1"/>
    </xf>
    <xf numFmtId="178" fontId="36" fillId="3" borderId="39" xfId="0" applyNumberFormat="1" applyFont="1" applyFill="1" applyBorder="1" applyAlignment="1">
      <alignment horizontal="center" vertical="center"/>
    </xf>
    <xf numFmtId="41" fontId="39" fillId="3" borderId="42" xfId="2145" applyFont="1" applyFill="1" applyBorder="1" applyAlignment="1">
      <alignment horizontal="center" vertical="center" wrapText="1" shrinkToFit="1"/>
    </xf>
    <xf numFmtId="0" fontId="39" fillId="3" borderId="43" xfId="9" applyFont="1" applyFill="1" applyBorder="1" applyAlignment="1">
      <alignment horizontal="left" vertical="center" wrapText="1" shrinkToFit="1"/>
    </xf>
    <xf numFmtId="41" fontId="39" fillId="3" borderId="7" xfId="2110" applyFont="1" applyFill="1" applyBorder="1" applyAlignment="1">
      <alignment horizontal="center" vertical="center" wrapText="1"/>
    </xf>
    <xf numFmtId="41" fontId="39" fillId="3" borderId="42" xfId="2168" applyFont="1" applyFill="1" applyBorder="1" applyAlignment="1">
      <alignment horizontal="center" vertical="center" wrapText="1" shrinkToFit="1"/>
    </xf>
    <xf numFmtId="41" fontId="39" fillId="3" borderId="42" xfId="1960" applyFont="1" applyFill="1" applyBorder="1" applyAlignment="1">
      <alignment horizontal="center" vertical="center" wrapText="1" shrinkToFit="1"/>
    </xf>
    <xf numFmtId="41" fontId="39" fillId="3" borderId="42" xfId="2123" applyFont="1" applyFill="1" applyBorder="1" applyAlignment="1">
      <alignment horizontal="center" vertical="center" wrapText="1" shrinkToFit="1"/>
    </xf>
    <xf numFmtId="0" fontId="39" fillId="3" borderId="43" xfId="9" applyFont="1" applyFill="1" applyBorder="1" applyAlignment="1">
      <alignment horizontal="left" vertical="center" shrinkToFit="1"/>
    </xf>
    <xf numFmtId="41" fontId="39" fillId="3" borderId="42" xfId="2095" applyFont="1" applyFill="1" applyBorder="1" applyAlignment="1">
      <alignment horizontal="center" vertical="center" wrapText="1" shrinkToFit="1"/>
    </xf>
    <xf numFmtId="0" fontId="42" fillId="3" borderId="42" xfId="0" applyFont="1" applyFill="1" applyBorder="1" applyAlignment="1">
      <alignment horizontal="left" vertical="center" wrapText="1"/>
    </xf>
    <xf numFmtId="41" fontId="39" fillId="3" borderId="42" xfId="2005" applyFont="1" applyFill="1" applyBorder="1" applyAlignment="1">
      <alignment horizontal="center" vertical="center" wrapText="1" shrinkToFit="1"/>
    </xf>
    <xf numFmtId="178" fontId="36" fillId="3" borderId="42" xfId="9" applyNumberFormat="1" applyFont="1" applyFill="1" applyBorder="1" applyAlignment="1">
      <alignment horizontal="center" vertical="center" wrapText="1"/>
    </xf>
    <xf numFmtId="41" fontId="39" fillId="3" borderId="42" xfId="2236" applyFont="1" applyFill="1" applyBorder="1" applyAlignment="1">
      <alignment horizontal="center" vertical="center" wrapText="1" shrinkToFit="1"/>
    </xf>
    <xf numFmtId="0" fontId="36" fillId="3" borderId="42" xfId="0" applyFont="1" applyFill="1" applyBorder="1" applyAlignment="1">
      <alignment horizontal="center" vertical="center"/>
    </xf>
    <xf numFmtId="0" fontId="39" fillId="3" borderId="42" xfId="0" applyFont="1" applyFill="1" applyBorder="1" applyAlignment="1">
      <alignment horizontal="left" vertical="center"/>
    </xf>
    <xf numFmtId="0" fontId="40" fillId="3" borderId="42" xfId="0" applyFont="1" applyFill="1" applyBorder="1" applyAlignment="1">
      <alignment horizontal="center" vertical="center"/>
    </xf>
    <xf numFmtId="178" fontId="39" fillId="3" borderId="42" xfId="0" applyNumberFormat="1" applyFont="1" applyFill="1" applyBorder="1" applyAlignment="1">
      <alignment horizontal="center" vertical="center"/>
    </xf>
    <xf numFmtId="41" fontId="39" fillId="3" borderId="42" xfId="2214" applyFont="1" applyFill="1" applyBorder="1" applyAlignment="1">
      <alignment horizontal="center" vertical="center" wrapText="1" shrinkToFit="1"/>
    </xf>
    <xf numFmtId="0" fontId="39" fillId="3" borderId="32" xfId="0" applyFont="1" applyFill="1" applyBorder="1" applyAlignment="1">
      <alignment horizontal="center" vertical="center" wrapText="1"/>
    </xf>
    <xf numFmtId="0" fontId="39" fillId="3" borderId="32" xfId="9" applyFont="1" applyFill="1" applyBorder="1" applyAlignment="1">
      <alignment horizontal="center" vertical="center"/>
    </xf>
    <xf numFmtId="0" fontId="40" fillId="3" borderId="32" xfId="0" applyFont="1" applyFill="1" applyBorder="1" applyAlignment="1">
      <alignment horizontal="center" vertical="center"/>
    </xf>
    <xf numFmtId="0" fontId="36" fillId="3" borderId="32" xfId="0" applyFont="1" applyFill="1" applyBorder="1" applyAlignment="1">
      <alignment horizontal="center" vertical="center"/>
    </xf>
    <xf numFmtId="0" fontId="39" fillId="3" borderId="32" xfId="0" applyFont="1" applyFill="1" applyBorder="1" applyAlignment="1">
      <alignment horizontal="center" vertical="center"/>
    </xf>
    <xf numFmtId="178" fontId="39" fillId="3" borderId="32" xfId="0" applyNumberFormat="1" applyFont="1" applyFill="1" applyBorder="1" applyAlignment="1">
      <alignment horizontal="center" vertical="center" wrapText="1"/>
    </xf>
    <xf numFmtId="14" fontId="39" fillId="3" borderId="32" xfId="0" applyNumberFormat="1" applyFont="1" applyFill="1" applyBorder="1" applyAlignment="1">
      <alignment horizontal="center" vertical="center"/>
    </xf>
    <xf numFmtId="0" fontId="39" fillId="3" borderId="32" xfId="0" applyFont="1" applyFill="1" applyBorder="1" applyAlignment="1">
      <alignment horizontal="center" vertical="center" shrinkToFit="1"/>
    </xf>
    <xf numFmtId="0" fontId="39" fillId="3" borderId="34" xfId="0" applyFont="1" applyFill="1" applyBorder="1" applyAlignment="1">
      <alignment horizontal="left" vertical="center"/>
    </xf>
    <xf numFmtId="0" fontId="39" fillId="3" borderId="31" xfId="9" applyFont="1" applyFill="1" applyBorder="1" applyAlignment="1">
      <alignment horizontal="center" vertical="center" wrapText="1"/>
    </xf>
    <xf numFmtId="49" fontId="39" fillId="3" borderId="31" xfId="0" applyNumberFormat="1" applyFont="1" applyFill="1" applyBorder="1" applyAlignment="1">
      <alignment horizontal="center" vertical="center" wrapText="1"/>
    </xf>
    <xf numFmtId="49" fontId="39" fillId="3" borderId="31" xfId="0" applyNumberFormat="1" applyFont="1" applyFill="1" applyBorder="1" applyAlignment="1">
      <alignment horizontal="left" vertical="center"/>
    </xf>
    <xf numFmtId="0" fontId="39" fillId="3" borderId="31" xfId="9" applyFont="1" applyFill="1" applyBorder="1" applyAlignment="1">
      <alignment horizontal="center" vertical="center" wrapText="1" shrinkToFit="1"/>
    </xf>
    <xf numFmtId="0" fontId="39" fillId="3" borderId="31" xfId="9" applyFont="1" applyFill="1" applyBorder="1" applyAlignment="1">
      <alignment horizontal="center" vertical="center"/>
    </xf>
    <xf numFmtId="0" fontId="40" fillId="3" borderId="31" xfId="9" applyFont="1" applyFill="1" applyBorder="1" applyAlignment="1">
      <alignment horizontal="center" vertical="center"/>
    </xf>
    <xf numFmtId="178" fontId="41" fillId="3" borderId="31" xfId="0" applyNumberFormat="1" applyFont="1" applyFill="1" applyBorder="1" applyAlignment="1">
      <alignment horizontal="center" vertical="center" shrinkToFit="1"/>
    </xf>
    <xf numFmtId="0" fontId="36" fillId="3" borderId="31" xfId="9" applyFont="1" applyFill="1" applyBorder="1" applyAlignment="1">
      <alignment horizontal="center" vertical="center"/>
    </xf>
    <xf numFmtId="178" fontId="39" fillId="3" borderId="31" xfId="9" applyNumberFormat="1" applyFont="1" applyFill="1" applyBorder="1" applyAlignment="1">
      <alignment horizontal="center" vertical="center"/>
    </xf>
    <xf numFmtId="178" fontId="36" fillId="3" borderId="31" xfId="0" applyNumberFormat="1" applyFont="1" applyFill="1" applyBorder="1" applyAlignment="1">
      <alignment horizontal="center" vertical="center"/>
    </xf>
    <xf numFmtId="178" fontId="36" fillId="3" borderId="31" xfId="9" applyNumberFormat="1" applyFont="1" applyFill="1" applyBorder="1" applyAlignment="1">
      <alignment horizontal="center" vertical="center"/>
    </xf>
    <xf numFmtId="14" fontId="39" fillId="3" borderId="31" xfId="0" applyNumberFormat="1" applyFont="1" applyFill="1" applyBorder="1" applyAlignment="1">
      <alignment horizontal="center" vertical="center"/>
    </xf>
    <xf numFmtId="0" fontId="39" fillId="3" borderId="31" xfId="0" applyFont="1" applyFill="1" applyBorder="1" applyAlignment="1">
      <alignment horizontal="center" vertical="center"/>
    </xf>
    <xf numFmtId="41" fontId="39" fillId="3" borderId="31" xfId="1927" applyFont="1" applyFill="1" applyBorder="1" applyAlignment="1">
      <alignment horizontal="center" vertical="center" wrapText="1" shrinkToFit="1"/>
    </xf>
    <xf numFmtId="0" fontId="39" fillId="3" borderId="35" xfId="9" applyFont="1" applyFill="1" applyBorder="1" applyAlignment="1">
      <alignment horizontal="left" vertical="center"/>
    </xf>
    <xf numFmtId="41" fontId="39" fillId="3" borderId="31" xfId="2071" applyFont="1" applyFill="1" applyBorder="1" applyAlignment="1">
      <alignment horizontal="center" vertical="center" wrapText="1" shrinkToFit="1"/>
    </xf>
    <xf numFmtId="0" fontId="36" fillId="3" borderId="39" xfId="9" applyFont="1" applyFill="1" applyBorder="1" applyAlignment="1">
      <alignment horizontal="center" vertical="center"/>
    </xf>
    <xf numFmtId="178" fontId="39" fillId="3" borderId="39" xfId="9" applyNumberFormat="1" applyFont="1" applyFill="1" applyBorder="1" applyAlignment="1">
      <alignment horizontal="center" vertical="center" wrapText="1"/>
    </xf>
    <xf numFmtId="14" fontId="39" fillId="3" borderId="39" xfId="0" applyNumberFormat="1" applyFont="1" applyFill="1" applyBorder="1" applyAlignment="1">
      <alignment horizontal="center" vertical="center" wrapText="1"/>
    </xf>
    <xf numFmtId="0" fontId="39" fillId="3" borderId="39" xfId="0" applyFont="1" applyFill="1" applyBorder="1" applyAlignment="1">
      <alignment horizontal="center" vertical="center" wrapText="1"/>
    </xf>
    <xf numFmtId="41" fontId="39" fillId="3" borderId="39" xfId="2095" applyFont="1" applyFill="1" applyBorder="1" applyAlignment="1">
      <alignment horizontal="center" vertical="center" wrapText="1" shrinkToFit="1"/>
    </xf>
    <xf numFmtId="0" fontId="39" fillId="3" borderId="40" xfId="9" applyFont="1" applyFill="1" applyBorder="1" applyAlignment="1">
      <alignment horizontal="left" vertical="center" shrinkToFit="1"/>
    </xf>
    <xf numFmtId="49" fontId="36" fillId="3" borderId="7" xfId="10" applyNumberFormat="1" applyFont="1" applyFill="1" applyBorder="1" applyAlignment="1">
      <alignment horizontal="center" vertical="center" wrapText="1"/>
    </xf>
    <xf numFmtId="49" fontId="39" fillId="3" borderId="7" xfId="10" applyNumberFormat="1" applyFont="1" applyFill="1" applyBorder="1" applyAlignment="1">
      <alignment horizontal="left" vertical="center"/>
    </xf>
    <xf numFmtId="178" fontId="39" fillId="3" borderId="31" xfId="9" applyNumberFormat="1" applyFont="1" applyFill="1" applyBorder="1" applyAlignment="1">
      <alignment horizontal="center" vertical="center" wrapText="1"/>
    </xf>
    <xf numFmtId="14" fontId="39" fillId="3" borderId="31" xfId="10" applyNumberFormat="1" applyFont="1" applyFill="1" applyBorder="1" applyAlignment="1">
      <alignment horizontal="center" vertical="center"/>
    </xf>
    <xf numFmtId="0" fontId="39" fillId="3" borderId="31" xfId="10" applyFont="1" applyFill="1" applyBorder="1" applyAlignment="1">
      <alignment horizontal="center" vertical="center"/>
    </xf>
    <xf numFmtId="41" fontId="39" fillId="3" borderId="31" xfId="220" applyFont="1" applyFill="1" applyBorder="1" applyAlignment="1">
      <alignment horizontal="center" vertical="center" wrapText="1" shrinkToFit="1"/>
    </xf>
    <xf numFmtId="41" fontId="39" fillId="3" borderId="31" xfId="1960" applyFont="1" applyFill="1" applyBorder="1" applyAlignment="1">
      <alignment horizontal="center" vertical="center" wrapText="1" shrinkToFit="1"/>
    </xf>
    <xf numFmtId="178" fontId="36" fillId="3" borderId="31" xfId="9" applyNumberFormat="1" applyFont="1" applyFill="1" applyBorder="1" applyAlignment="1">
      <alignment horizontal="center" vertical="center" wrapText="1"/>
    </xf>
    <xf numFmtId="0" fontId="39" fillId="3" borderId="35" xfId="9" applyFont="1" applyFill="1" applyBorder="1" applyAlignment="1">
      <alignment horizontal="left" vertical="center" shrinkToFit="1"/>
    </xf>
    <xf numFmtId="41" fontId="39" fillId="3" borderId="31" xfId="2154" applyFont="1" applyFill="1" applyBorder="1" applyAlignment="1">
      <alignment horizontal="center" vertical="center" wrapText="1" shrinkToFit="1"/>
    </xf>
    <xf numFmtId="0" fontId="36" fillId="3" borderId="31" xfId="9" applyFont="1" applyFill="1" applyBorder="1" applyAlignment="1">
      <alignment horizontal="center" vertical="center" wrapText="1"/>
    </xf>
    <xf numFmtId="49" fontId="36" fillId="3" borderId="7" xfId="0" applyNumberFormat="1" applyFont="1" applyFill="1" applyBorder="1" applyAlignment="1">
      <alignment horizontal="center" vertical="center" wrapText="1"/>
    </xf>
    <xf numFmtId="14" fontId="43" fillId="3" borderId="31" xfId="0" applyNumberFormat="1" applyFont="1" applyFill="1" applyBorder="1" applyAlignment="1">
      <alignment horizontal="center" vertical="center"/>
    </xf>
    <xf numFmtId="0" fontId="43" fillId="3" borderId="31" xfId="0" applyFont="1" applyFill="1" applyBorder="1" applyAlignment="1">
      <alignment horizontal="center" vertical="center"/>
    </xf>
    <xf numFmtId="0" fontId="43" fillId="3" borderId="31" xfId="9" applyFont="1" applyFill="1" applyBorder="1" applyAlignment="1">
      <alignment horizontal="center" vertical="center" wrapText="1"/>
    </xf>
    <xf numFmtId="41" fontId="39" fillId="3" borderId="31" xfId="2214" applyFont="1" applyFill="1" applyBorder="1" applyAlignment="1">
      <alignment horizontal="center" vertical="center" wrapText="1" shrinkToFit="1"/>
    </xf>
    <xf numFmtId="0" fontId="36" fillId="3" borderId="35" xfId="9" applyFont="1" applyFill="1" applyBorder="1" applyAlignment="1">
      <alignment horizontal="left" vertical="center"/>
    </xf>
    <xf numFmtId="41" fontId="39" fillId="3" borderId="31" xfId="1946" applyFont="1" applyFill="1" applyBorder="1" applyAlignment="1">
      <alignment horizontal="center" vertical="center" wrapText="1" shrinkToFit="1"/>
    </xf>
    <xf numFmtId="0" fontId="39" fillId="3" borderId="35" xfId="9" applyFont="1" applyFill="1" applyBorder="1" applyAlignment="1">
      <alignment horizontal="left" vertical="center" wrapText="1"/>
    </xf>
    <xf numFmtId="41" fontId="39" fillId="3" borderId="31" xfId="2014" applyFont="1" applyFill="1" applyBorder="1" applyAlignment="1">
      <alignment horizontal="center" vertical="center" wrapText="1" shrinkToFit="1"/>
    </xf>
    <xf numFmtId="41" fontId="39" fillId="3" borderId="31" xfId="2149" applyFont="1" applyFill="1" applyBorder="1" applyAlignment="1">
      <alignment horizontal="center" vertical="center" wrapText="1" shrinkToFit="1"/>
    </xf>
    <xf numFmtId="41" fontId="39" fillId="3" borderId="31" xfId="2242" applyFont="1" applyFill="1" applyBorder="1" applyAlignment="1">
      <alignment horizontal="center" vertical="center" wrapText="1" shrinkToFit="1"/>
    </xf>
    <xf numFmtId="41" fontId="39" fillId="3" borderId="31" xfId="2032" applyFont="1" applyFill="1" applyBorder="1" applyAlignment="1">
      <alignment horizontal="center" vertical="center" wrapText="1" shrinkToFit="1"/>
    </xf>
    <xf numFmtId="41" fontId="39" fillId="3" borderId="31" xfId="2110" applyFont="1" applyFill="1" applyBorder="1" applyAlignment="1">
      <alignment horizontal="center" vertical="center" wrapText="1" shrinkToFit="1"/>
    </xf>
    <xf numFmtId="14" fontId="39" fillId="3" borderId="31" xfId="0" applyNumberFormat="1" applyFont="1" applyFill="1" applyBorder="1" applyAlignment="1">
      <alignment horizontal="center" vertical="center" wrapText="1"/>
    </xf>
    <xf numFmtId="0" fontId="39" fillId="3" borderId="31" xfId="0" applyFont="1" applyFill="1" applyBorder="1" applyAlignment="1">
      <alignment horizontal="center" vertical="center" wrapText="1"/>
    </xf>
    <xf numFmtId="41" fontId="39" fillId="3" borderId="31" xfId="2125" applyFont="1" applyFill="1" applyBorder="1" applyAlignment="1">
      <alignment horizontal="center" vertical="center" wrapText="1" shrinkToFit="1"/>
    </xf>
    <xf numFmtId="0" fontId="39" fillId="3" borderId="32" xfId="9" applyFont="1" applyFill="1" applyBorder="1" applyAlignment="1">
      <alignment horizontal="center" vertical="center" wrapText="1"/>
    </xf>
    <xf numFmtId="49" fontId="39" fillId="3" borderId="45" xfId="0" applyNumberFormat="1" applyFont="1" applyFill="1" applyBorder="1" applyAlignment="1">
      <alignment horizontal="center" vertical="center" wrapText="1"/>
    </xf>
    <xf numFmtId="49" fontId="39" fillId="3" borderId="45" xfId="0" applyNumberFormat="1" applyFont="1" applyFill="1" applyBorder="1" applyAlignment="1">
      <alignment horizontal="left" vertical="center"/>
    </xf>
    <xf numFmtId="0" fontId="39" fillId="3" borderId="32" xfId="9" applyFont="1" applyFill="1" applyBorder="1" applyAlignment="1">
      <alignment horizontal="center" vertical="center" wrapText="1" shrinkToFit="1"/>
    </xf>
    <xf numFmtId="0" fontId="39" fillId="3" borderId="46" xfId="9" applyFont="1" applyFill="1" applyBorder="1" applyAlignment="1">
      <alignment horizontal="center" vertical="center" wrapText="1" shrinkToFit="1"/>
    </xf>
    <xf numFmtId="0" fontId="39" fillId="3" borderId="46" xfId="9" applyFont="1" applyFill="1" applyBorder="1" applyAlignment="1">
      <alignment horizontal="center" vertical="center"/>
    </xf>
    <xf numFmtId="0" fontId="40" fillId="3" borderId="32" xfId="9" applyFont="1" applyFill="1" applyBorder="1" applyAlignment="1">
      <alignment horizontal="center" vertical="center"/>
    </xf>
    <xf numFmtId="178" fontId="41" fillId="3" borderId="46" xfId="0" applyNumberFormat="1" applyFont="1" applyFill="1" applyBorder="1" applyAlignment="1">
      <alignment horizontal="center" vertical="center" shrinkToFit="1"/>
    </xf>
    <xf numFmtId="0" fontId="36" fillId="3" borderId="32" xfId="9" applyFont="1" applyFill="1" applyBorder="1" applyAlignment="1">
      <alignment horizontal="center" vertical="center"/>
    </xf>
    <xf numFmtId="178" fontId="39" fillId="3" borderId="32" xfId="9" applyNumberFormat="1" applyFont="1" applyFill="1" applyBorder="1" applyAlignment="1">
      <alignment horizontal="center" vertical="center" wrapText="1"/>
    </xf>
    <xf numFmtId="178" fontId="36" fillId="3" borderId="46" xfId="0" applyNumberFormat="1" applyFont="1" applyFill="1" applyBorder="1" applyAlignment="1">
      <alignment horizontal="center" vertical="center"/>
    </xf>
    <xf numFmtId="178" fontId="36" fillId="3" borderId="32" xfId="9" applyNumberFormat="1" applyFont="1" applyFill="1" applyBorder="1" applyAlignment="1">
      <alignment horizontal="center" vertical="center"/>
    </xf>
    <xf numFmtId="178" fontId="36" fillId="3" borderId="46" xfId="9" applyNumberFormat="1" applyFont="1" applyFill="1" applyBorder="1" applyAlignment="1">
      <alignment horizontal="center" vertical="center"/>
    </xf>
    <xf numFmtId="14" fontId="39" fillId="3" borderId="32" xfId="0" applyNumberFormat="1" applyFont="1" applyFill="1" applyBorder="1" applyAlignment="1">
      <alignment horizontal="center" vertical="center" wrapText="1"/>
    </xf>
    <xf numFmtId="0" fontId="36" fillId="3" borderId="32" xfId="0" applyFont="1" applyFill="1" applyBorder="1" applyAlignment="1">
      <alignment horizontal="center" vertical="center" wrapText="1"/>
    </xf>
    <xf numFmtId="41" fontId="39" fillId="3" borderId="32" xfId="2097" applyFont="1" applyFill="1" applyBorder="1" applyAlignment="1">
      <alignment horizontal="center" vertical="center" wrapText="1" shrinkToFit="1"/>
    </xf>
    <xf numFmtId="0" fontId="39" fillId="3" borderId="34" xfId="9" applyFont="1" applyFill="1" applyBorder="1" applyAlignment="1">
      <alignment horizontal="left" vertical="center"/>
    </xf>
    <xf numFmtId="0" fontId="39" fillId="0" borderId="31" xfId="9" applyFont="1" applyBorder="1" applyAlignment="1">
      <alignment horizontal="center" vertical="center" wrapText="1"/>
    </xf>
    <xf numFmtId="49" fontId="43" fillId="0" borderId="31" xfId="0" applyNumberFormat="1" applyFont="1" applyBorder="1" applyAlignment="1">
      <alignment horizontal="center" vertical="center" wrapText="1"/>
    </xf>
    <xf numFmtId="49" fontId="39" fillId="0" borderId="31" xfId="0" applyNumberFormat="1" applyFont="1" applyBorder="1" applyAlignment="1">
      <alignment horizontal="center" vertical="center" wrapText="1"/>
    </xf>
    <xf numFmtId="49" fontId="39" fillId="0" borderId="31" xfId="0" applyNumberFormat="1" applyFont="1" applyBorder="1" applyAlignment="1">
      <alignment horizontal="left" vertical="center"/>
    </xf>
    <xf numFmtId="0" fontId="39" fillId="0" borderId="31" xfId="9" applyFont="1" applyBorder="1" applyAlignment="1">
      <alignment horizontal="center" vertical="center" wrapText="1" shrinkToFit="1"/>
    </xf>
    <xf numFmtId="0" fontId="39" fillId="0" borderId="31" xfId="9" applyFont="1" applyBorder="1" applyAlignment="1">
      <alignment horizontal="center" vertical="center"/>
    </xf>
    <xf numFmtId="0" fontId="41" fillId="0" borderId="31" xfId="9" applyFont="1" applyBorder="1" applyAlignment="1">
      <alignment horizontal="center" vertical="center"/>
    </xf>
    <xf numFmtId="0" fontId="40" fillId="0" borderId="31" xfId="9" applyFont="1" applyBorder="1" applyAlignment="1">
      <alignment horizontal="center" vertical="center"/>
    </xf>
    <xf numFmtId="0" fontId="36" fillId="0" borderId="31" xfId="9" applyFont="1" applyBorder="1" applyAlignment="1">
      <alignment horizontal="center" vertical="center"/>
    </xf>
    <xf numFmtId="178" fontId="39" fillId="0" borderId="31" xfId="9" applyNumberFormat="1" applyFont="1" applyBorder="1" applyAlignment="1">
      <alignment horizontal="center" vertical="center"/>
    </xf>
    <xf numFmtId="178" fontId="36" fillId="0" borderId="31" xfId="9" applyNumberFormat="1" applyFont="1" applyBorder="1" applyAlignment="1">
      <alignment horizontal="center" vertical="center"/>
    </xf>
    <xf numFmtId="41" fontId="39" fillId="0" borderId="31" xfId="2125" applyFont="1" applyBorder="1" applyAlignment="1">
      <alignment horizontal="center" vertical="center" wrapText="1" shrinkToFit="1"/>
    </xf>
    <xf numFmtId="0" fontId="39" fillId="6" borderId="47" xfId="9" applyFont="1" applyFill="1" applyBorder="1" applyAlignment="1">
      <alignment horizontal="center" vertical="center"/>
    </xf>
    <xf numFmtId="0" fontId="19" fillId="0" borderId="42" xfId="9" applyFont="1" applyBorder="1" applyAlignment="1">
      <alignment horizontal="left" vertical="center"/>
    </xf>
    <xf numFmtId="0" fontId="19" fillId="0" borderId="9" xfId="4" applyFont="1" applyBorder="1" applyAlignment="1">
      <alignment horizontal="center" vertical="center" shrinkToFit="1"/>
    </xf>
    <xf numFmtId="0" fontId="25" fillId="4" borderId="31" xfId="0" applyFont="1" applyFill="1" applyBorder="1" applyAlignment="1">
      <alignment horizontal="center" vertical="center" wrapText="1"/>
    </xf>
    <xf numFmtId="0" fontId="19" fillId="0" borderId="42" xfId="9" applyFont="1" applyBorder="1" applyAlignment="1">
      <alignment horizontal="center" vertical="center"/>
    </xf>
    <xf numFmtId="0" fontId="4" fillId="0" borderId="42" xfId="9" applyFont="1" applyBorder="1" applyAlignment="1">
      <alignment horizontal="center" vertical="center"/>
    </xf>
    <xf numFmtId="0" fontId="19" fillId="0" borderId="9" xfId="9" applyFont="1" applyBorder="1" applyAlignment="1">
      <alignment horizontal="center" vertical="center"/>
    </xf>
    <xf numFmtId="0" fontId="39" fillId="0" borderId="9" xfId="9" applyFont="1" applyBorder="1" applyAlignment="1">
      <alignment horizontal="center" vertical="center"/>
    </xf>
    <xf numFmtId="178" fontId="39" fillId="0" borderId="9" xfId="9" applyNumberFormat="1" applyFont="1" applyBorder="1" applyAlignment="1">
      <alignment horizontal="center" vertical="center"/>
    </xf>
    <xf numFmtId="178" fontId="19" fillId="0" borderId="42" xfId="9" applyNumberFormat="1" applyFont="1" applyBorder="1" applyAlignment="1">
      <alignment horizontal="center" vertical="center"/>
    </xf>
    <xf numFmtId="0" fontId="39" fillId="0" borderId="42" xfId="9" applyFont="1" applyBorder="1" applyAlignment="1">
      <alignment horizontal="center" vertical="center"/>
    </xf>
    <xf numFmtId="178" fontId="39" fillId="0" borderId="42" xfId="9" applyNumberFormat="1" applyFont="1" applyBorder="1" applyAlignment="1">
      <alignment horizontal="center" vertical="center" wrapText="1"/>
    </xf>
    <xf numFmtId="0" fontId="19" fillId="3" borderId="42" xfId="9" applyFont="1" applyFill="1" applyBorder="1" applyAlignment="1">
      <alignment horizontal="center" vertical="center"/>
    </xf>
    <xf numFmtId="178" fontId="19" fillId="3" borderId="42" xfId="9" applyNumberFormat="1" applyFont="1" applyFill="1" applyBorder="1" applyAlignment="1">
      <alignment horizontal="center" vertical="center" wrapText="1"/>
    </xf>
    <xf numFmtId="178" fontId="39" fillId="0" borderId="42" xfId="9" applyNumberFormat="1" applyFont="1" applyBorder="1" applyAlignment="1">
      <alignment horizontal="center" vertical="center"/>
    </xf>
    <xf numFmtId="0" fontId="25" fillId="0" borderId="9" xfId="9" applyFont="1" applyBorder="1" applyAlignment="1">
      <alignment horizontal="center" vertical="center" shrinkToFit="1"/>
    </xf>
    <xf numFmtId="0" fontId="25" fillId="0" borderId="42" xfId="9" applyFont="1" applyBorder="1" applyAlignment="1">
      <alignment horizontal="center" vertical="center" shrinkToFit="1"/>
    </xf>
    <xf numFmtId="178" fontId="19" fillId="0" borderId="9" xfId="9" applyNumberFormat="1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8" fontId="19" fillId="3" borderId="42" xfId="9" applyNumberFormat="1" applyFont="1" applyFill="1" applyBorder="1" applyAlignment="1">
      <alignment horizontal="center" vertical="center"/>
    </xf>
    <xf numFmtId="0" fontId="44" fillId="3" borderId="42" xfId="0" applyFont="1" applyFill="1" applyBorder="1" applyAlignment="1">
      <alignment horizontal="center" vertical="center"/>
    </xf>
    <xf numFmtId="0" fontId="39" fillId="2" borderId="42" xfId="9" applyFont="1" applyFill="1" applyBorder="1" applyAlignment="1">
      <alignment horizontal="center" vertical="center" wrapText="1"/>
    </xf>
    <xf numFmtId="38" fontId="5" fillId="2" borderId="42" xfId="0" applyNumberFormat="1" applyFont="1" applyFill="1" applyBorder="1" applyAlignment="1">
      <alignment horizontal="center" vertical="center" wrapText="1"/>
    </xf>
    <xf numFmtId="0" fontId="39" fillId="2" borderId="42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 shrinkToFit="1"/>
    </xf>
    <xf numFmtId="0" fontId="5" fillId="10" borderId="32" xfId="0" applyFont="1" applyFill="1" applyBorder="1" applyAlignment="1">
      <alignment horizontal="center" vertical="center" shrinkToFit="1"/>
    </xf>
    <xf numFmtId="0" fontId="5" fillId="10" borderId="42" xfId="4" applyFont="1" applyFill="1" applyBorder="1" applyAlignment="1">
      <alignment horizontal="center" vertical="center" shrinkToFit="1"/>
    </xf>
    <xf numFmtId="0" fontId="5" fillId="10" borderId="42" xfId="4" applyFont="1" applyFill="1" applyBorder="1" applyAlignment="1">
      <alignment horizontal="center" vertical="center" wrapText="1" shrinkToFit="1"/>
    </xf>
    <xf numFmtId="0" fontId="5" fillId="10" borderId="42" xfId="4" applyFont="1" applyFill="1" applyBorder="1" applyAlignment="1">
      <alignment horizontal="left" vertical="center" shrinkToFit="1"/>
    </xf>
    <xf numFmtId="0" fontId="5" fillId="10" borderId="42" xfId="0" applyFont="1" applyFill="1" applyBorder="1" applyAlignment="1">
      <alignment horizontal="center" vertical="center" shrinkToFit="1"/>
    </xf>
    <xf numFmtId="0" fontId="7" fillId="10" borderId="42" xfId="4" applyFont="1" applyFill="1" applyBorder="1" applyAlignment="1">
      <alignment horizontal="center" vertical="center" shrinkToFit="1"/>
    </xf>
    <xf numFmtId="0" fontId="25" fillId="10" borderId="42" xfId="0" applyFont="1" applyFill="1" applyBorder="1" applyAlignment="1">
      <alignment horizontal="center" vertical="center" shrinkToFit="1"/>
    </xf>
    <xf numFmtId="0" fontId="19" fillId="10" borderId="42" xfId="4" applyFont="1" applyFill="1" applyBorder="1" applyAlignment="1">
      <alignment horizontal="center" vertical="center" shrinkToFit="1"/>
    </xf>
    <xf numFmtId="178" fontId="19" fillId="10" borderId="42" xfId="0" applyNumberFormat="1" applyFont="1" applyFill="1" applyBorder="1" applyAlignment="1">
      <alignment horizontal="center" vertical="center" shrinkToFit="1"/>
    </xf>
    <xf numFmtId="178" fontId="19" fillId="10" borderId="42" xfId="0" applyNumberFormat="1" applyFont="1" applyFill="1" applyBorder="1" applyAlignment="1">
      <alignment horizontal="center" vertical="center"/>
    </xf>
    <xf numFmtId="0" fontId="5" fillId="10" borderId="39" xfId="4" applyFont="1" applyFill="1" applyBorder="1" applyAlignment="1">
      <alignment horizontal="center" vertical="center" shrinkToFit="1"/>
    </xf>
    <xf numFmtId="14" fontId="5" fillId="10" borderId="42" xfId="4" applyNumberFormat="1" applyFont="1" applyFill="1" applyBorder="1" applyAlignment="1">
      <alignment horizontal="center" vertical="center" shrinkToFit="1"/>
    </xf>
    <xf numFmtId="0" fontId="5" fillId="10" borderId="42" xfId="0" applyFont="1" applyFill="1" applyBorder="1" applyAlignment="1">
      <alignment horizontal="center" vertical="center"/>
    </xf>
    <xf numFmtId="0" fontId="5" fillId="10" borderId="43" xfId="0" applyFont="1" applyFill="1" applyBorder="1" applyAlignment="1">
      <alignment horizontal="left" vertical="center" shrinkToFit="1"/>
    </xf>
    <xf numFmtId="0" fontId="5" fillId="10" borderId="0" xfId="0" applyFont="1" applyFill="1" applyAlignment="1">
      <alignment vertical="center" shrinkToFit="1"/>
    </xf>
    <xf numFmtId="0" fontId="7" fillId="10" borderId="42" xfId="0" applyFont="1" applyFill="1" applyBorder="1" applyAlignment="1">
      <alignment horizontal="center" vertical="center" shrinkToFit="1"/>
    </xf>
    <xf numFmtId="178" fontId="5" fillId="10" borderId="42" xfId="0" applyNumberFormat="1" applyFont="1" applyFill="1" applyBorder="1" applyAlignment="1">
      <alignment horizontal="center" vertical="center" shrinkToFit="1"/>
    </xf>
    <xf numFmtId="178" fontId="5" fillId="10" borderId="42" xfId="0" applyNumberFormat="1" applyFont="1" applyFill="1" applyBorder="1" applyAlignment="1">
      <alignment horizontal="center" vertical="center"/>
    </xf>
    <xf numFmtId="14" fontId="5" fillId="10" borderId="42" xfId="4" applyNumberFormat="1" applyFont="1" applyFill="1" applyBorder="1" applyAlignment="1">
      <alignment horizontal="center" vertical="center" wrapText="1" shrinkToFit="1"/>
    </xf>
    <xf numFmtId="0" fontId="19" fillId="10" borderId="42" xfId="0" applyFont="1" applyFill="1" applyBorder="1" applyAlignment="1">
      <alignment horizontal="center" vertical="center" shrinkToFit="1"/>
    </xf>
    <xf numFmtId="178" fontId="5" fillId="10" borderId="42" xfId="0" applyNumberFormat="1" applyFont="1" applyFill="1" applyBorder="1" applyAlignment="1">
      <alignment horizontal="center" vertical="center" wrapText="1" shrinkToFit="1"/>
    </xf>
    <xf numFmtId="178" fontId="19" fillId="10" borderId="42" xfId="0" applyNumberFormat="1" applyFont="1" applyFill="1" applyBorder="1" applyAlignment="1">
      <alignment horizontal="center" vertical="center" wrapText="1" shrinkToFit="1"/>
    </xf>
    <xf numFmtId="0" fontId="5" fillId="10" borderId="17" xfId="2" applyFont="1" applyFill="1" applyBorder="1" applyAlignment="1">
      <alignment horizontal="center" vertical="center"/>
    </xf>
    <xf numFmtId="0" fontId="5" fillId="10" borderId="42" xfId="2" applyFont="1" applyFill="1" applyBorder="1" applyAlignment="1">
      <alignment horizontal="center" vertical="center"/>
    </xf>
    <xf numFmtId="0" fontId="5" fillId="10" borderId="42" xfId="2" applyFont="1" applyFill="1" applyBorder="1" applyAlignment="1">
      <alignment horizontal="left" vertical="center"/>
    </xf>
    <xf numFmtId="0" fontId="7" fillId="10" borderId="42" xfId="2" applyFont="1" applyFill="1" applyBorder="1" applyAlignment="1">
      <alignment horizontal="center" vertical="center"/>
    </xf>
    <xf numFmtId="178" fontId="5" fillId="10" borderId="42" xfId="2" applyNumberFormat="1" applyFont="1" applyFill="1" applyBorder="1" applyAlignment="1">
      <alignment horizontal="center" vertical="center"/>
    </xf>
    <xf numFmtId="178" fontId="19" fillId="10" borderId="42" xfId="2" applyNumberFormat="1" applyFont="1" applyFill="1" applyBorder="1" applyAlignment="1">
      <alignment horizontal="center" vertical="center"/>
    </xf>
    <xf numFmtId="0" fontId="5" fillId="10" borderId="42" xfId="2" applyFont="1" applyFill="1" applyBorder="1" applyAlignment="1">
      <alignment horizontal="center" vertical="center" wrapText="1"/>
    </xf>
    <xf numFmtId="0" fontId="5" fillId="10" borderId="43" xfId="2" applyFont="1" applyFill="1" applyBorder="1" applyAlignment="1">
      <alignment horizontal="left" vertical="center" indent="1"/>
    </xf>
    <xf numFmtId="0" fontId="5" fillId="10" borderId="0" xfId="0" applyFont="1" applyFill="1">
      <alignment vertical="center"/>
    </xf>
    <xf numFmtId="0" fontId="5" fillId="10" borderId="17" xfId="0" applyFont="1" applyFill="1" applyBorder="1" applyAlignment="1">
      <alignment horizontal="center" vertical="center"/>
    </xf>
    <xf numFmtId="0" fontId="5" fillId="10" borderId="42" xfId="0" applyFont="1" applyFill="1" applyBorder="1" applyAlignment="1">
      <alignment horizontal="center" vertical="center" wrapText="1"/>
    </xf>
    <xf numFmtId="0" fontId="5" fillId="10" borderId="42" xfId="0" applyFont="1" applyFill="1" applyBorder="1" applyAlignment="1">
      <alignment horizontal="left" vertical="center" wrapText="1"/>
    </xf>
    <xf numFmtId="0" fontId="7" fillId="10" borderId="42" xfId="0" applyFont="1" applyFill="1" applyBorder="1" applyAlignment="1">
      <alignment horizontal="center" vertical="center" wrapText="1"/>
    </xf>
    <xf numFmtId="0" fontId="19" fillId="10" borderId="42" xfId="0" applyFont="1" applyFill="1" applyBorder="1" applyAlignment="1">
      <alignment horizontal="center" vertical="center" wrapText="1"/>
    </xf>
    <xf numFmtId="0" fontId="5" fillId="10" borderId="43" xfId="0" applyFont="1" applyFill="1" applyBorder="1" applyAlignment="1">
      <alignment horizontal="left" vertical="center" indent="1"/>
    </xf>
    <xf numFmtId="38" fontId="5" fillId="10" borderId="42" xfId="0" applyNumberFormat="1" applyFont="1" applyFill="1" applyBorder="1" applyAlignment="1">
      <alignment horizontal="center" vertical="center" wrapText="1"/>
    </xf>
    <xf numFmtId="179" fontId="5" fillId="10" borderId="42" xfId="0" applyNumberFormat="1" applyFont="1" applyFill="1" applyBorder="1" applyAlignment="1">
      <alignment horizontal="center" vertical="center" wrapText="1"/>
    </xf>
    <xf numFmtId="0" fontId="7" fillId="10" borderId="42" xfId="0" applyFont="1" applyFill="1" applyBorder="1" applyAlignment="1">
      <alignment horizontal="center" vertical="center"/>
    </xf>
    <xf numFmtId="178" fontId="7" fillId="10" borderId="42" xfId="0" applyNumberFormat="1" applyFont="1" applyFill="1" applyBorder="1" applyAlignment="1">
      <alignment horizontal="center" vertical="center" shrinkToFit="1"/>
    </xf>
    <xf numFmtId="178" fontId="5" fillId="10" borderId="42" xfId="0" applyNumberFormat="1" applyFont="1" applyFill="1" applyBorder="1" applyAlignment="1">
      <alignment horizontal="center" vertical="center" wrapText="1"/>
    </xf>
    <xf numFmtId="38" fontId="5" fillId="10" borderId="42" xfId="0" applyNumberFormat="1" applyFont="1" applyFill="1" applyBorder="1" applyAlignment="1">
      <alignment horizontal="center" vertical="center"/>
    </xf>
    <xf numFmtId="38" fontId="5" fillId="10" borderId="31" xfId="0" applyNumberFormat="1" applyFont="1" applyFill="1" applyBorder="1" applyAlignment="1">
      <alignment horizontal="center" vertical="center"/>
    </xf>
    <xf numFmtId="0" fontId="5" fillId="10" borderId="43" xfId="0" applyFont="1" applyFill="1" applyBorder="1" applyAlignment="1">
      <alignment horizontal="center" vertical="center"/>
    </xf>
    <xf numFmtId="0" fontId="25" fillId="10" borderId="42" xfId="0" applyFont="1" applyFill="1" applyBorder="1" applyAlignment="1">
      <alignment horizontal="center" vertical="center" wrapText="1"/>
    </xf>
    <xf numFmtId="178" fontId="19" fillId="10" borderId="42" xfId="0" applyNumberFormat="1" applyFont="1" applyFill="1" applyBorder="1" applyAlignment="1" applyProtection="1">
      <alignment horizontal="center" vertical="center" wrapText="1"/>
      <protection locked="0"/>
    </xf>
    <xf numFmtId="178" fontId="19" fillId="10" borderId="42" xfId="0" applyNumberFormat="1" applyFont="1" applyFill="1" applyBorder="1" applyAlignment="1" applyProtection="1">
      <alignment horizontal="center" vertical="center"/>
      <protection locked="0"/>
    </xf>
    <xf numFmtId="0" fontId="5" fillId="10" borderId="42" xfId="0" applyFont="1" applyFill="1" applyBorder="1" applyAlignment="1" applyProtection="1">
      <alignment horizontal="center" vertical="center" wrapText="1"/>
      <protection locked="0"/>
    </xf>
    <xf numFmtId="0" fontId="5" fillId="10" borderId="42" xfId="0" applyFont="1" applyFill="1" applyBorder="1" applyAlignment="1">
      <alignment horizontal="left" vertical="center"/>
    </xf>
    <xf numFmtId="0" fontId="25" fillId="4" borderId="39" xfId="1" applyFont="1" applyFill="1" applyBorder="1" applyAlignment="1">
      <alignment horizontal="center" vertical="center" wrapText="1"/>
    </xf>
    <xf numFmtId="0" fontId="19" fillId="3" borderId="42" xfId="0" applyFont="1" applyFill="1" applyBorder="1" applyAlignment="1">
      <alignment horizontal="center" vertical="center"/>
    </xf>
    <xf numFmtId="178" fontId="19" fillId="3" borderId="42" xfId="0" applyNumberFormat="1" applyFont="1" applyFill="1" applyBorder="1" applyAlignment="1">
      <alignment horizontal="center" vertical="center"/>
    </xf>
    <xf numFmtId="0" fontId="25" fillId="3" borderId="42" xfId="0" applyFont="1" applyFill="1" applyBorder="1" applyAlignment="1">
      <alignment horizontal="center" vertical="center" shrinkToFit="1"/>
    </xf>
    <xf numFmtId="178" fontId="19" fillId="3" borderId="33" xfId="9" applyNumberFormat="1" applyFont="1" applyFill="1" applyBorder="1" applyAlignment="1">
      <alignment horizontal="center" vertical="center"/>
    </xf>
    <xf numFmtId="0" fontId="5" fillId="2" borderId="42" xfId="9" applyFont="1" applyFill="1" applyBorder="1" applyAlignment="1">
      <alignment horizontal="center" vertical="center"/>
    </xf>
    <xf numFmtId="0" fontId="19" fillId="2" borderId="42" xfId="9" applyFont="1" applyFill="1" applyBorder="1" applyAlignment="1">
      <alignment horizontal="center" vertical="center"/>
    </xf>
    <xf numFmtId="0" fontId="5" fillId="2" borderId="42" xfId="9" applyFont="1" applyFill="1" applyBorder="1" applyAlignment="1">
      <alignment horizontal="center" vertical="center" wrapText="1"/>
    </xf>
    <xf numFmtId="0" fontId="5" fillId="2" borderId="43" xfId="9" applyFont="1" applyFill="1" applyBorder="1" applyAlignment="1">
      <alignment horizontal="left" vertical="center" wrapText="1" indent="1"/>
    </xf>
    <xf numFmtId="0" fontId="5" fillId="2" borderId="17" xfId="9" applyFont="1" applyFill="1" applyBorder="1" applyAlignment="1">
      <alignment horizontal="center" vertical="center"/>
    </xf>
    <xf numFmtId="0" fontId="5" fillId="2" borderId="42" xfId="9" applyFont="1" applyFill="1" applyBorder="1" applyAlignment="1">
      <alignment horizontal="left" vertical="center"/>
    </xf>
    <xf numFmtId="0" fontId="7" fillId="2" borderId="42" xfId="9" applyFont="1" applyFill="1" applyBorder="1" applyAlignment="1">
      <alignment horizontal="center" vertical="center"/>
    </xf>
    <xf numFmtId="0" fontId="7" fillId="2" borderId="42" xfId="9" applyFont="1" applyFill="1" applyBorder="1" applyAlignment="1">
      <alignment horizontal="center" vertical="center" shrinkToFit="1"/>
    </xf>
    <xf numFmtId="0" fontId="39" fillId="2" borderId="42" xfId="9" applyFont="1" applyFill="1" applyBorder="1" applyAlignment="1">
      <alignment horizontal="center" vertical="center"/>
    </xf>
    <xf numFmtId="178" fontId="39" fillId="2" borderId="42" xfId="9" applyNumberFormat="1" applyFont="1" applyFill="1" applyBorder="1" applyAlignment="1">
      <alignment horizontal="center" vertical="center"/>
    </xf>
    <xf numFmtId="178" fontId="5" fillId="2" borderId="42" xfId="9" applyNumberFormat="1" applyFont="1" applyFill="1" applyBorder="1" applyAlignment="1">
      <alignment horizontal="center" vertical="center"/>
    </xf>
    <xf numFmtId="178" fontId="25" fillId="9" borderId="39" xfId="81" applyNumberFormat="1" applyFont="1" applyFill="1" applyBorder="1" applyAlignment="1">
      <alignment horizontal="center" vertical="center" wrapText="1"/>
    </xf>
    <xf numFmtId="0" fontId="39" fillId="6" borderId="31" xfId="0" applyFont="1" applyFill="1" applyBorder="1" applyAlignment="1">
      <alignment horizontal="center" vertical="center"/>
    </xf>
    <xf numFmtId="0" fontId="39" fillId="7" borderId="31" xfId="9" applyFont="1" applyFill="1" applyBorder="1" applyAlignment="1">
      <alignment horizontal="center" vertical="center" wrapText="1"/>
    </xf>
    <xf numFmtId="49" fontId="39" fillId="7" borderId="7" xfId="0" applyNumberFormat="1" applyFont="1" applyFill="1" applyBorder="1" applyAlignment="1">
      <alignment horizontal="center" vertical="center" wrapText="1"/>
    </xf>
    <xf numFmtId="49" fontId="39" fillId="7" borderId="7" xfId="0" applyNumberFormat="1" applyFont="1" applyFill="1" applyBorder="1" applyAlignment="1">
      <alignment horizontal="left" vertical="center" wrapText="1"/>
    </xf>
    <xf numFmtId="0" fontId="39" fillId="7" borderId="31" xfId="9" applyFont="1" applyFill="1" applyBorder="1" applyAlignment="1">
      <alignment horizontal="center" vertical="center" wrapText="1" shrinkToFit="1"/>
    </xf>
    <xf numFmtId="0" fontId="39" fillId="7" borderId="39" xfId="9" applyFont="1" applyFill="1" applyBorder="1" applyAlignment="1">
      <alignment horizontal="center" vertical="center" wrapText="1" shrinkToFit="1"/>
    </xf>
    <xf numFmtId="0" fontId="39" fillId="7" borderId="31" xfId="9" applyFont="1" applyFill="1" applyBorder="1" applyAlignment="1">
      <alignment horizontal="center" vertical="center"/>
    </xf>
    <xf numFmtId="0" fontId="39" fillId="7" borderId="39" xfId="9" applyFont="1" applyFill="1" applyBorder="1" applyAlignment="1">
      <alignment horizontal="center" vertical="center"/>
    </xf>
    <xf numFmtId="0" fontId="40" fillId="7" borderId="31" xfId="9" applyFont="1" applyFill="1" applyBorder="1" applyAlignment="1">
      <alignment horizontal="center" vertical="center"/>
    </xf>
    <xf numFmtId="178" fontId="40" fillId="7" borderId="39" xfId="0" applyNumberFormat="1" applyFont="1" applyFill="1" applyBorder="1" applyAlignment="1">
      <alignment horizontal="center" vertical="center" shrinkToFit="1"/>
    </xf>
    <xf numFmtId="178" fontId="39" fillId="7" borderId="31" xfId="9" applyNumberFormat="1" applyFont="1" applyFill="1" applyBorder="1" applyAlignment="1">
      <alignment horizontal="center" vertical="center"/>
    </xf>
    <xf numFmtId="178" fontId="39" fillId="7" borderId="39" xfId="0" applyNumberFormat="1" applyFont="1" applyFill="1" applyBorder="1" applyAlignment="1">
      <alignment horizontal="center" vertical="center"/>
    </xf>
    <xf numFmtId="178" fontId="39" fillId="7" borderId="39" xfId="9" applyNumberFormat="1" applyFont="1" applyFill="1" applyBorder="1" applyAlignment="1">
      <alignment horizontal="center" vertical="center"/>
    </xf>
    <xf numFmtId="14" fontId="39" fillId="7" borderId="31" xfId="0" applyNumberFormat="1" applyFont="1" applyFill="1" applyBorder="1" applyAlignment="1">
      <alignment horizontal="center" vertical="center"/>
    </xf>
    <xf numFmtId="0" fontId="39" fillId="7" borderId="31" xfId="0" applyFont="1" applyFill="1" applyBorder="1" applyAlignment="1">
      <alignment horizontal="center" vertical="center"/>
    </xf>
    <xf numFmtId="41" fontId="39" fillId="7" borderId="31" xfId="2010" applyFont="1" applyFill="1" applyBorder="1" applyAlignment="1">
      <alignment horizontal="center" vertical="center" wrapText="1" shrinkToFit="1"/>
    </xf>
    <xf numFmtId="0" fontId="39" fillId="7" borderId="35" xfId="9" applyFont="1" applyFill="1" applyBorder="1" applyAlignment="1">
      <alignment horizontal="left" vertical="center"/>
    </xf>
    <xf numFmtId="0" fontId="39" fillId="7" borderId="31" xfId="0" applyFont="1" applyFill="1" applyBorder="1" applyAlignment="1">
      <alignment horizontal="left" vertical="center"/>
    </xf>
    <xf numFmtId="0" fontId="39" fillId="7" borderId="31" xfId="0" applyFont="1" applyFill="1" applyBorder="1" applyAlignment="1">
      <alignment horizontal="center" vertical="center" wrapText="1"/>
    </xf>
    <xf numFmtId="0" fontId="40" fillId="7" borderId="31" xfId="0" applyFont="1" applyFill="1" applyBorder="1" applyAlignment="1">
      <alignment horizontal="center" vertical="center"/>
    </xf>
    <xf numFmtId="178" fontId="41" fillId="7" borderId="39" xfId="0" applyNumberFormat="1" applyFont="1" applyFill="1" applyBorder="1" applyAlignment="1">
      <alignment horizontal="center" vertical="center" shrinkToFit="1"/>
    </xf>
    <xf numFmtId="0" fontId="36" fillId="7" borderId="31" xfId="0" applyFont="1" applyFill="1" applyBorder="1" applyAlignment="1">
      <alignment horizontal="center" vertical="center"/>
    </xf>
    <xf numFmtId="178" fontId="36" fillId="7" borderId="31" xfId="0" applyNumberFormat="1" applyFont="1" applyFill="1" applyBorder="1" applyAlignment="1">
      <alignment horizontal="center" vertical="center" wrapText="1"/>
    </xf>
    <xf numFmtId="178" fontId="36" fillId="7" borderId="39" xfId="0" applyNumberFormat="1" applyFont="1" applyFill="1" applyBorder="1" applyAlignment="1">
      <alignment horizontal="center" vertical="center"/>
    </xf>
    <xf numFmtId="178" fontId="36" fillId="7" borderId="31" xfId="0" applyNumberFormat="1" applyFont="1" applyFill="1" applyBorder="1" applyAlignment="1">
      <alignment horizontal="center" vertical="center"/>
    </xf>
    <xf numFmtId="0" fontId="39" fillId="7" borderId="31" xfId="0" applyFont="1" applyFill="1" applyBorder="1" applyAlignment="1">
      <alignment horizontal="center" vertical="center" shrinkToFit="1"/>
    </xf>
    <xf numFmtId="0" fontId="39" fillId="7" borderId="35" xfId="0" applyFont="1" applyFill="1" applyBorder="1" applyAlignment="1">
      <alignment horizontal="left" vertical="center"/>
    </xf>
    <xf numFmtId="0" fontId="4" fillId="0" borderId="42" xfId="4" applyFont="1" applyBorder="1" applyAlignment="1">
      <alignment horizontal="center" vertical="center" shrinkToFit="1"/>
    </xf>
    <xf numFmtId="0" fontId="4" fillId="0" borderId="42" xfId="4" applyFont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 shrinkToFit="1"/>
    </xf>
    <xf numFmtId="0" fontId="6" fillId="0" borderId="42" xfId="4" applyFont="1" applyBorder="1" applyAlignment="1">
      <alignment horizontal="center" vertical="center" shrinkToFit="1"/>
    </xf>
    <xf numFmtId="0" fontId="6" fillId="0" borderId="42" xfId="0" applyFont="1" applyBorder="1" applyAlignment="1">
      <alignment horizontal="center" vertical="center" shrinkToFit="1"/>
    </xf>
    <xf numFmtId="178" fontId="4" fillId="0" borderId="42" xfId="0" applyNumberFormat="1" applyFont="1" applyBorder="1" applyAlignment="1">
      <alignment horizontal="center" vertical="center" shrinkToFit="1"/>
    </xf>
    <xf numFmtId="178" fontId="4" fillId="0" borderId="42" xfId="0" applyNumberFormat="1" applyFont="1" applyBorder="1" applyAlignment="1">
      <alignment horizontal="center" vertical="center"/>
    </xf>
    <xf numFmtId="178" fontId="4" fillId="0" borderId="42" xfId="0" applyNumberFormat="1" applyFont="1" applyBorder="1" applyAlignment="1">
      <alignment horizontal="center" vertical="center" wrapText="1" shrinkToFit="1"/>
    </xf>
    <xf numFmtId="0" fontId="4" fillId="0" borderId="42" xfId="4" applyFont="1" applyBorder="1" applyAlignment="1">
      <alignment horizontal="left" vertical="center" wrapText="1" shrinkToFit="1"/>
    </xf>
    <xf numFmtId="0" fontId="6" fillId="9" borderId="39" xfId="81" applyFont="1" applyFill="1" applyBorder="1" applyAlignment="1">
      <alignment horizontal="center" vertical="center" wrapText="1"/>
    </xf>
    <xf numFmtId="178" fontId="6" fillId="9" borderId="39" xfId="81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178" fontId="4" fillId="0" borderId="19" xfId="0" applyNumberFormat="1" applyFont="1" applyBorder="1" applyAlignment="1">
      <alignment horizontal="center" vertical="center"/>
    </xf>
    <xf numFmtId="178" fontId="4" fillId="0" borderId="21" xfId="0" applyNumberFormat="1" applyFont="1" applyBorder="1" applyAlignment="1">
      <alignment horizontal="center" vertical="center"/>
    </xf>
    <xf numFmtId="0" fontId="6" fillId="4" borderId="39" xfId="1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178" fontId="6" fillId="4" borderId="39" xfId="1" applyNumberFormat="1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shrinkToFit="1"/>
    </xf>
    <xf numFmtId="0" fontId="4" fillId="3" borderId="42" xfId="0" applyFont="1" applyFill="1" applyBorder="1" applyAlignment="1">
      <alignment horizontal="center" vertical="center"/>
    </xf>
    <xf numFmtId="178" fontId="4" fillId="3" borderId="42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42" xfId="9" applyFont="1" applyFill="1" applyBorder="1" applyAlignment="1">
      <alignment horizontal="center" vertical="center"/>
    </xf>
    <xf numFmtId="178" fontId="4" fillId="3" borderId="42" xfId="9" applyNumberFormat="1" applyFont="1" applyFill="1" applyBorder="1" applyAlignment="1">
      <alignment horizontal="center" vertical="center"/>
    </xf>
    <xf numFmtId="178" fontId="4" fillId="3" borderId="33" xfId="9" applyNumberFormat="1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0" borderId="42" xfId="2" applyFont="1" applyBorder="1" applyAlignment="1">
      <alignment horizontal="center" vertical="center"/>
    </xf>
    <xf numFmtId="0" fontId="4" fillId="2" borderId="42" xfId="2" applyFont="1" applyFill="1" applyBorder="1" applyAlignment="1">
      <alignment horizontal="center" vertical="center"/>
    </xf>
    <xf numFmtId="0" fontId="4" fillId="0" borderId="42" xfId="2" applyFont="1" applyBorder="1" applyAlignment="1">
      <alignment horizontal="center" vertical="center"/>
    </xf>
    <xf numFmtId="0" fontId="6" fillId="4" borderId="42" xfId="1" applyFont="1" applyFill="1" applyBorder="1" applyAlignment="1">
      <alignment horizontal="center" vertical="center" wrapText="1"/>
    </xf>
    <xf numFmtId="178" fontId="6" fillId="4" borderId="42" xfId="1" applyNumberFormat="1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wrapText="1"/>
    </xf>
    <xf numFmtId="178" fontId="4" fillId="2" borderId="42" xfId="0" applyNumberFormat="1" applyFont="1" applyFill="1" applyBorder="1" applyAlignment="1">
      <alignment horizontal="center" vertical="center" wrapText="1"/>
    </xf>
    <xf numFmtId="178" fontId="4" fillId="2" borderId="42" xfId="0" applyNumberFormat="1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178" fontId="4" fillId="7" borderId="42" xfId="0" applyNumberFormat="1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3" borderId="9" xfId="9" applyFont="1" applyFill="1" applyBorder="1" applyAlignment="1">
      <alignment horizontal="center" vertical="center"/>
    </xf>
    <xf numFmtId="0" fontId="4" fillId="0" borderId="9" xfId="9" applyFont="1" applyBorder="1" applyAlignment="1">
      <alignment horizontal="center" vertical="center"/>
    </xf>
    <xf numFmtId="0" fontId="4" fillId="0" borderId="9" xfId="9" applyFont="1" applyBorder="1" applyAlignment="1">
      <alignment horizontal="center" vertical="center" wrapText="1"/>
    </xf>
    <xf numFmtId="0" fontId="6" fillId="3" borderId="42" xfId="9" applyFont="1" applyFill="1" applyBorder="1" applyAlignment="1">
      <alignment horizontal="center" vertical="center"/>
    </xf>
    <xf numFmtId="178" fontId="4" fillId="0" borderId="42" xfId="9" applyNumberFormat="1" applyFont="1" applyBorder="1" applyAlignment="1">
      <alignment horizontal="center" vertical="center"/>
    </xf>
    <xf numFmtId="0" fontId="4" fillId="0" borderId="42" xfId="9" applyFont="1" applyBorder="1" applyAlignment="1">
      <alignment horizontal="center" vertical="center" wrapText="1"/>
    </xf>
    <xf numFmtId="0" fontId="6" fillId="0" borderId="42" xfId="9" applyFont="1" applyBorder="1" applyAlignment="1">
      <alignment horizontal="center" vertical="center"/>
    </xf>
    <xf numFmtId="178" fontId="4" fillId="3" borderId="42" xfId="9" applyNumberFormat="1" applyFont="1" applyFill="1" applyBorder="1" applyAlignment="1">
      <alignment horizontal="center" vertical="center" wrapText="1"/>
    </xf>
    <xf numFmtId="0" fontId="6" fillId="2" borderId="42" xfId="9" applyFont="1" applyFill="1" applyBorder="1" applyAlignment="1">
      <alignment horizontal="center" vertical="center"/>
    </xf>
    <xf numFmtId="0" fontId="4" fillId="2" borderId="42" xfId="9" applyFont="1" applyFill="1" applyBorder="1" applyAlignment="1">
      <alignment horizontal="center" vertical="center"/>
    </xf>
    <xf numFmtId="178" fontId="4" fillId="2" borderId="42" xfId="9" applyNumberFormat="1" applyFont="1" applyFill="1" applyBorder="1" applyAlignment="1">
      <alignment horizontal="center" vertical="center"/>
    </xf>
    <xf numFmtId="177" fontId="6" fillId="4" borderId="31" xfId="24" applyNumberFormat="1" applyFont="1" applyFill="1" applyBorder="1" applyAlignment="1">
      <alignment horizontal="center" vertical="center" wrapText="1"/>
    </xf>
    <xf numFmtId="0" fontId="6" fillId="3" borderId="39" xfId="9" applyFont="1" applyFill="1" applyBorder="1" applyAlignment="1">
      <alignment horizontal="center" vertical="center"/>
    </xf>
    <xf numFmtId="178" fontId="6" fillId="3" borderId="39" xfId="0" applyNumberFormat="1" applyFont="1" applyFill="1" applyBorder="1" applyAlignment="1">
      <alignment horizontal="center" vertical="center" shrinkToFit="1"/>
    </xf>
    <xf numFmtId="0" fontId="4" fillId="3" borderId="39" xfId="9" applyFont="1" applyFill="1" applyBorder="1" applyAlignment="1">
      <alignment horizontal="center" vertical="center"/>
    </xf>
    <xf numFmtId="178" fontId="4" fillId="3" borderId="39" xfId="9" applyNumberFormat="1" applyFont="1" applyFill="1" applyBorder="1" applyAlignment="1">
      <alignment horizontal="center" vertical="center"/>
    </xf>
    <xf numFmtId="178" fontId="4" fillId="3" borderId="39" xfId="0" applyNumberFormat="1" applyFont="1" applyFill="1" applyBorder="1" applyAlignment="1">
      <alignment horizontal="center" vertical="center"/>
    </xf>
    <xf numFmtId="14" fontId="4" fillId="3" borderId="42" xfId="0" applyNumberFormat="1" applyFont="1" applyFill="1" applyBorder="1" applyAlignment="1">
      <alignment horizontal="center" vertical="center" wrapText="1"/>
    </xf>
    <xf numFmtId="14" fontId="4" fillId="3" borderId="42" xfId="9" applyNumberFormat="1" applyFont="1" applyFill="1" applyBorder="1" applyAlignment="1">
      <alignment horizontal="center" vertical="center" wrapText="1"/>
    </xf>
    <xf numFmtId="14" fontId="4" fillId="3" borderId="42" xfId="0" applyNumberFormat="1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178" fontId="4" fillId="3" borderId="32" xfId="0" applyNumberFormat="1" applyFont="1" applyFill="1" applyBorder="1" applyAlignment="1">
      <alignment horizontal="center" vertical="center" wrapText="1"/>
    </xf>
    <xf numFmtId="14" fontId="4" fillId="3" borderId="32" xfId="0" applyNumberFormat="1" applyFont="1" applyFill="1" applyBorder="1" applyAlignment="1">
      <alignment horizontal="center" vertical="center"/>
    </xf>
    <xf numFmtId="178" fontId="4" fillId="3" borderId="39" xfId="9" applyNumberFormat="1" applyFont="1" applyFill="1" applyBorder="1" applyAlignment="1">
      <alignment horizontal="center" vertical="center" wrapText="1"/>
    </xf>
    <xf numFmtId="14" fontId="4" fillId="3" borderId="39" xfId="0" applyNumberFormat="1" applyFont="1" applyFill="1" applyBorder="1" applyAlignment="1">
      <alignment horizontal="center" vertical="center" wrapText="1"/>
    </xf>
    <xf numFmtId="0" fontId="6" fillId="3" borderId="32" xfId="9" applyFont="1" applyFill="1" applyBorder="1" applyAlignment="1">
      <alignment horizontal="center" vertical="center"/>
    </xf>
    <xf numFmtId="178" fontId="6" fillId="3" borderId="46" xfId="0" applyNumberFormat="1" applyFont="1" applyFill="1" applyBorder="1" applyAlignment="1">
      <alignment horizontal="center" vertical="center" shrinkToFit="1"/>
    </xf>
    <xf numFmtId="0" fontId="4" fillId="3" borderId="32" xfId="9" applyFont="1" applyFill="1" applyBorder="1" applyAlignment="1">
      <alignment horizontal="center" vertical="center"/>
    </xf>
    <xf numFmtId="178" fontId="4" fillId="3" borderId="32" xfId="9" applyNumberFormat="1" applyFont="1" applyFill="1" applyBorder="1" applyAlignment="1">
      <alignment horizontal="center" vertical="center" wrapText="1"/>
    </xf>
    <xf numFmtId="178" fontId="4" fillId="3" borderId="46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178" fontId="6" fillId="2" borderId="42" xfId="0" applyNumberFormat="1" applyFont="1" applyFill="1" applyBorder="1" applyAlignment="1">
      <alignment horizontal="center" vertical="center" shrinkToFit="1"/>
    </xf>
    <xf numFmtId="38" fontId="4" fillId="0" borderId="42" xfId="0" applyNumberFormat="1" applyFont="1" applyBorder="1" applyAlignment="1">
      <alignment horizontal="center" vertical="center"/>
    </xf>
    <xf numFmtId="38" fontId="4" fillId="0" borderId="42" xfId="0" applyNumberFormat="1" applyFont="1" applyBorder="1" applyAlignment="1">
      <alignment horizontal="center" vertical="center" wrapText="1"/>
    </xf>
    <xf numFmtId="0" fontId="4" fillId="0" borderId="42" xfId="0" applyFont="1" applyBorder="1">
      <alignment vertical="center"/>
    </xf>
    <xf numFmtId="178" fontId="4" fillId="2" borderId="42" xfId="0" applyNumberFormat="1" applyFont="1" applyFill="1" applyBorder="1" applyAlignment="1" applyProtection="1">
      <alignment horizontal="center" vertical="center"/>
      <protection locked="0"/>
    </xf>
    <xf numFmtId="0" fontId="4" fillId="2" borderId="42" xfId="0" applyFont="1" applyFill="1" applyBorder="1" applyAlignment="1" applyProtection="1">
      <alignment horizontal="center" vertical="center"/>
      <protection locked="0"/>
    </xf>
    <xf numFmtId="14" fontId="4" fillId="2" borderId="42" xfId="0" applyNumberFormat="1" applyFont="1" applyFill="1" applyBorder="1" applyAlignment="1">
      <alignment horizontal="center" vertical="center" wrapText="1"/>
    </xf>
    <xf numFmtId="178" fontId="4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2" xfId="0" applyFont="1" applyFill="1" applyBorder="1" applyAlignment="1" applyProtection="1">
      <alignment horizontal="center" vertical="center" wrapText="1"/>
      <protection locked="0"/>
    </xf>
    <xf numFmtId="178" fontId="4" fillId="2" borderId="42" xfId="3" applyNumberFormat="1" applyFont="1" applyFill="1" applyBorder="1" applyAlignment="1" applyProtection="1">
      <alignment horizontal="center" vertical="center"/>
      <protection locked="0"/>
    </xf>
    <xf numFmtId="0" fontId="4" fillId="2" borderId="42" xfId="3" applyFont="1" applyFill="1" applyBorder="1" applyAlignment="1" applyProtection="1">
      <alignment horizontal="center" vertical="center"/>
      <protection locked="0"/>
    </xf>
    <xf numFmtId="0" fontId="4" fillId="2" borderId="42" xfId="3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 applyProtection="1">
      <alignment horizontal="center" vertical="center" wrapText="1" shrinkToFit="1"/>
      <protection locked="0"/>
    </xf>
    <xf numFmtId="14" fontId="4" fillId="2" borderId="23" xfId="0" applyNumberFormat="1" applyFont="1" applyFill="1" applyBorder="1" applyAlignment="1">
      <alignment horizontal="center" vertical="center" wrapText="1"/>
    </xf>
    <xf numFmtId="0" fontId="45" fillId="2" borderId="42" xfId="0" applyFont="1" applyFill="1" applyBorder="1" applyAlignment="1">
      <alignment horizontal="center" vertical="center"/>
    </xf>
    <xf numFmtId="0" fontId="6" fillId="4" borderId="29" xfId="1" applyFont="1" applyFill="1" applyBorder="1" applyAlignment="1">
      <alignment horizontal="center" vertical="center" wrapText="1"/>
    </xf>
    <xf numFmtId="178" fontId="6" fillId="4" borderId="42" xfId="0" applyNumberFormat="1" applyFont="1" applyFill="1" applyBorder="1" applyAlignment="1">
      <alignment horizontal="center" vertical="center" shrinkToFit="1"/>
    </xf>
    <xf numFmtId="0" fontId="6" fillId="0" borderId="42" xfId="44" applyFont="1" applyBorder="1" applyAlignment="1">
      <alignment horizontal="center" vertical="center" shrinkToFit="1"/>
    </xf>
    <xf numFmtId="178" fontId="4" fillId="0" borderId="42" xfId="44" applyNumberFormat="1" applyFont="1" applyBorder="1" applyAlignment="1">
      <alignment horizontal="center" vertical="center" wrapText="1"/>
    </xf>
    <xf numFmtId="0" fontId="6" fillId="9" borderId="42" xfId="8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 shrinkToFit="1"/>
    </xf>
    <xf numFmtId="0" fontId="4" fillId="3" borderId="39" xfId="9" applyFont="1" applyFill="1" applyBorder="1" applyAlignment="1">
      <alignment horizontal="center" vertical="center" wrapText="1" shrinkToFit="1"/>
    </xf>
    <xf numFmtId="0" fontId="4" fillId="3" borderId="46" xfId="9" applyFont="1" applyFill="1" applyBorder="1" applyAlignment="1">
      <alignment horizontal="center" vertical="center"/>
    </xf>
    <xf numFmtId="0" fontId="4" fillId="2" borderId="42" xfId="3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42" xfId="3" applyFont="1" applyFill="1" applyBorder="1" applyAlignment="1">
      <alignment horizontal="left" vertical="center" wrapText="1"/>
    </xf>
    <xf numFmtId="0" fontId="4" fillId="0" borderId="4" xfId="44" applyFont="1" applyBorder="1" applyAlignment="1">
      <alignment horizontal="center" vertical="center" wrapText="1"/>
    </xf>
    <xf numFmtId="0" fontId="4" fillId="0" borderId="42" xfId="155" applyFont="1" applyBorder="1" applyAlignment="1">
      <alignment horizontal="center" vertical="center" wrapText="1"/>
    </xf>
    <xf numFmtId="0" fontId="4" fillId="0" borderId="42" xfId="9" applyFont="1" applyBorder="1" applyAlignment="1">
      <alignment horizontal="left" vertical="center"/>
    </xf>
    <xf numFmtId="0" fontId="4" fillId="3" borderId="31" xfId="9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7" xfId="10" applyNumberFormat="1" applyFont="1" applyFill="1" applyBorder="1" applyAlignment="1">
      <alignment horizontal="center" vertical="center" wrapText="1"/>
    </xf>
    <xf numFmtId="49" fontId="4" fillId="0" borderId="31" xfId="0" applyNumberFormat="1" applyFont="1" applyBorder="1" applyAlignment="1">
      <alignment horizontal="center" vertical="center" wrapText="1"/>
    </xf>
    <xf numFmtId="0" fontId="4" fillId="7" borderId="31" xfId="9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center" vertical="center" shrinkToFit="1"/>
    </xf>
    <xf numFmtId="0" fontId="6" fillId="4" borderId="29" xfId="1" applyFont="1" applyFill="1" applyBorder="1" applyAlignment="1">
      <alignment horizontal="center" vertical="center"/>
    </xf>
    <xf numFmtId="0" fontId="6" fillId="4" borderId="29" xfId="1" applyFont="1" applyFill="1" applyBorder="1" applyAlignment="1">
      <alignment horizontal="left" vertical="center"/>
    </xf>
    <xf numFmtId="14" fontId="4" fillId="0" borderId="42" xfId="4" applyNumberFormat="1" applyFont="1" applyBorder="1" applyAlignment="1">
      <alignment horizontal="center" vertical="center" shrinkToFit="1"/>
    </xf>
    <xf numFmtId="0" fontId="4" fillId="3" borderId="42" xfId="0" applyFont="1" applyFill="1" applyBorder="1" applyAlignment="1">
      <alignment horizontal="center" vertical="center" shrinkToFit="1"/>
    </xf>
    <xf numFmtId="14" fontId="4" fillId="0" borderId="42" xfId="4" applyNumberFormat="1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/>
    </xf>
    <xf numFmtId="0" fontId="6" fillId="4" borderId="39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 wrapText="1"/>
    </xf>
    <xf numFmtId="0" fontId="4" fillId="0" borderId="42" xfId="2" applyFont="1" applyBorder="1" applyAlignment="1">
      <alignment horizontal="center" vertical="center" wrapText="1"/>
    </xf>
    <xf numFmtId="0" fontId="4" fillId="2" borderId="42" xfId="9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42" xfId="9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shrinkToFi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2" xfId="9" applyFont="1" applyFill="1" applyBorder="1" applyAlignment="1">
      <alignment horizontal="center" vertical="center" wrapText="1"/>
    </xf>
    <xf numFmtId="38" fontId="4" fillId="0" borderId="31" xfId="0" applyNumberFormat="1" applyFont="1" applyBorder="1" applyAlignment="1">
      <alignment horizontal="center" vertical="center"/>
    </xf>
    <xf numFmtId="38" fontId="4" fillId="0" borderId="31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2" borderId="32" xfId="3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5" fillId="2" borderId="42" xfId="4" applyFont="1" applyFill="1" applyBorder="1" applyAlignment="1">
      <alignment horizontal="center" vertical="center" shrinkToFit="1"/>
    </xf>
    <xf numFmtId="0" fontId="5" fillId="2" borderId="42" xfId="4" applyFont="1" applyFill="1" applyBorder="1" applyAlignment="1">
      <alignment horizontal="center" vertical="center" wrapText="1" shrinkToFit="1"/>
    </xf>
    <xf numFmtId="0" fontId="4" fillId="2" borderId="42" xfId="4" applyFont="1" applyFill="1" applyBorder="1" applyAlignment="1">
      <alignment horizontal="center" vertical="center" shrinkToFit="1"/>
    </xf>
    <xf numFmtId="0" fontId="4" fillId="2" borderId="42" xfId="4" applyFont="1" applyFill="1" applyBorder="1" applyAlignment="1">
      <alignment horizontal="left" vertical="center" shrinkToFit="1"/>
    </xf>
    <xf numFmtId="0" fontId="6" fillId="2" borderId="42" xfId="4" applyFont="1" applyFill="1" applyBorder="1" applyAlignment="1">
      <alignment horizontal="center" vertical="center" shrinkToFit="1"/>
    </xf>
    <xf numFmtId="0" fontId="5" fillId="2" borderId="39" xfId="4" applyFont="1" applyFill="1" applyBorder="1" applyAlignment="1">
      <alignment horizontal="center" vertical="center" shrinkToFit="1"/>
    </xf>
    <xf numFmtId="14" fontId="5" fillId="2" borderId="42" xfId="4" applyNumberFormat="1" applyFont="1" applyFill="1" applyBorder="1" applyAlignment="1">
      <alignment horizontal="center" vertical="center" shrinkToFit="1"/>
    </xf>
    <xf numFmtId="14" fontId="4" fillId="2" borderId="42" xfId="4" applyNumberFormat="1" applyFont="1" applyFill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left" vertical="center" shrinkToFit="1"/>
    </xf>
    <xf numFmtId="14" fontId="5" fillId="2" borderId="42" xfId="4" applyNumberFormat="1" applyFont="1" applyFill="1" applyBorder="1" applyAlignment="1">
      <alignment horizontal="center" vertical="center" wrapText="1" shrinkToFit="1"/>
    </xf>
    <xf numFmtId="14" fontId="4" fillId="2" borderId="42" xfId="4" applyNumberFormat="1" applyFont="1" applyFill="1" applyBorder="1" applyAlignment="1">
      <alignment horizontal="center" vertical="center" wrapText="1" shrinkToFit="1"/>
    </xf>
    <xf numFmtId="178" fontId="4" fillId="2" borderId="42" xfId="0" applyNumberFormat="1" applyFont="1" applyFill="1" applyBorder="1" applyAlignment="1">
      <alignment horizontal="center" vertical="center" wrapText="1" shrinkToFit="1"/>
    </xf>
    <xf numFmtId="0" fontId="5" fillId="2" borderId="42" xfId="2" applyFont="1" applyFill="1" applyBorder="1" applyAlignment="1">
      <alignment horizontal="left" vertical="center"/>
    </xf>
    <xf numFmtId="0" fontId="6" fillId="2" borderId="42" xfId="2" applyFont="1" applyFill="1" applyBorder="1" applyAlignment="1">
      <alignment horizontal="center" vertical="center"/>
    </xf>
    <xf numFmtId="0" fontId="4" fillId="2" borderId="42" xfId="2" applyFont="1" applyFill="1" applyBorder="1" applyAlignment="1">
      <alignment horizontal="center" vertical="center" wrapText="1"/>
    </xf>
    <xf numFmtId="0" fontId="5" fillId="2" borderId="43" xfId="2" applyFont="1" applyFill="1" applyBorder="1" applyAlignment="1">
      <alignment horizontal="left" vertical="center" indent="1"/>
    </xf>
    <xf numFmtId="38" fontId="4" fillId="2" borderId="42" xfId="0" applyNumberFormat="1" applyFont="1" applyFill="1" applyBorder="1" applyAlignment="1">
      <alignment horizontal="center" vertical="center" wrapText="1"/>
    </xf>
    <xf numFmtId="38" fontId="4" fillId="2" borderId="42" xfId="0" applyNumberFormat="1" applyFont="1" applyFill="1" applyBorder="1" applyAlignment="1">
      <alignment horizontal="center" vertical="center"/>
    </xf>
    <xf numFmtId="38" fontId="4" fillId="2" borderId="31" xfId="0" applyNumberFormat="1" applyFont="1" applyFill="1" applyBorder="1" applyAlignment="1">
      <alignment horizontal="center" vertical="center"/>
    </xf>
    <xf numFmtId="179" fontId="5" fillId="2" borderId="42" xfId="0" applyNumberFormat="1" applyFont="1" applyFill="1" applyBorder="1" applyAlignment="1">
      <alignment horizontal="center" vertical="center" wrapText="1"/>
    </xf>
    <xf numFmtId="38" fontId="5" fillId="2" borderId="42" xfId="0" applyNumberFormat="1" applyFont="1" applyFill="1" applyBorder="1" applyAlignment="1">
      <alignment horizontal="center" vertical="center"/>
    </xf>
    <xf numFmtId="0" fontId="25" fillId="7" borderId="42" xfId="0" applyFont="1" applyFill="1" applyBorder="1" applyAlignment="1">
      <alignment horizontal="center" vertical="center" shrinkToFit="1"/>
    </xf>
    <xf numFmtId="0" fontId="19" fillId="7" borderId="42" xfId="0" applyFont="1" applyFill="1" applyBorder="1" applyAlignment="1">
      <alignment horizontal="center" vertical="center" wrapText="1"/>
    </xf>
    <xf numFmtId="178" fontId="19" fillId="7" borderId="42" xfId="0" applyNumberFormat="1" applyFont="1" applyFill="1" applyBorder="1" applyAlignment="1">
      <alignment horizontal="center" vertical="center"/>
    </xf>
    <xf numFmtId="178" fontId="19" fillId="7" borderId="42" xfId="0" applyNumberFormat="1" applyFont="1" applyFill="1" applyBorder="1" applyAlignment="1">
      <alignment horizontal="center" vertical="center" shrinkToFit="1"/>
    </xf>
    <xf numFmtId="38" fontId="25" fillId="0" borderId="42" xfId="0" applyNumberFormat="1" applyFont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38" fontId="25" fillId="4" borderId="1" xfId="0" applyNumberFormat="1" applyFont="1" applyFill="1" applyBorder="1" applyAlignment="1">
      <alignment horizontal="center" vertical="center" wrapText="1"/>
    </xf>
    <xf numFmtId="178" fontId="41" fillId="2" borderId="42" xfId="0" applyNumberFormat="1" applyFont="1" applyFill="1" applyBorder="1" applyAlignment="1">
      <alignment horizontal="center" vertical="center" shrinkToFit="1"/>
    </xf>
    <xf numFmtId="0" fontId="36" fillId="2" borderId="42" xfId="0" applyFont="1" applyFill="1" applyBorder="1" applyAlignment="1">
      <alignment horizontal="center" vertical="center"/>
    </xf>
    <xf numFmtId="178" fontId="36" fillId="2" borderId="42" xfId="0" applyNumberFormat="1" applyFont="1" applyFill="1" applyBorder="1" applyAlignment="1">
      <alignment horizontal="center" vertical="center"/>
    </xf>
    <xf numFmtId="178" fontId="36" fillId="2" borderId="42" xfId="0" applyNumberFormat="1" applyFont="1" applyFill="1" applyBorder="1" applyAlignment="1">
      <alignment horizontal="center" vertical="center" wrapText="1"/>
    </xf>
    <xf numFmtId="0" fontId="41" fillId="0" borderId="42" xfId="0" applyFont="1" applyBorder="1" applyAlignment="1">
      <alignment horizontal="center" vertical="center"/>
    </xf>
    <xf numFmtId="0" fontId="36" fillId="11" borderId="43" xfId="4516" applyFont="1" applyFill="1" applyBorder="1" applyAlignment="1">
      <alignment horizontal="center" vertical="center"/>
    </xf>
    <xf numFmtId="178" fontId="46" fillId="3" borderId="42" xfId="9" applyNumberFormat="1" applyFont="1" applyFill="1" applyBorder="1" applyAlignment="1">
      <alignment horizontal="center" vertical="center"/>
    </xf>
    <xf numFmtId="178" fontId="46" fillId="3" borderId="39" xfId="9" applyNumberFormat="1" applyFont="1" applyFill="1" applyBorder="1" applyAlignment="1">
      <alignment horizontal="center" vertical="center"/>
    </xf>
    <xf numFmtId="41" fontId="4" fillId="3" borderId="42" xfId="2097" applyFont="1" applyFill="1" applyBorder="1" applyAlignment="1">
      <alignment horizontal="center" vertical="center" wrapText="1" shrinkToFit="1"/>
    </xf>
    <xf numFmtId="0" fontId="4" fillId="3" borderId="43" xfId="9" applyFont="1" applyFill="1" applyBorder="1" applyAlignment="1">
      <alignment horizontal="left" vertical="center"/>
    </xf>
    <xf numFmtId="41" fontId="4" fillId="3" borderId="42" xfId="1946" applyFont="1" applyFill="1" applyBorder="1" applyAlignment="1">
      <alignment horizontal="center" vertical="center" wrapText="1" shrinkToFit="1"/>
    </xf>
    <xf numFmtId="0" fontId="4" fillId="3" borderId="43" xfId="0" applyFont="1" applyFill="1" applyBorder="1" applyAlignment="1">
      <alignment horizontal="left" vertical="center" shrinkToFit="1"/>
    </xf>
    <xf numFmtId="41" fontId="4" fillId="3" borderId="42" xfId="2245" applyFont="1" applyFill="1" applyBorder="1" applyAlignment="1">
      <alignment horizontal="center" vertical="center" wrapText="1" shrinkToFit="1"/>
    </xf>
    <xf numFmtId="41" fontId="4" fillId="3" borderId="42" xfId="2145" applyFont="1" applyFill="1" applyBorder="1" applyAlignment="1">
      <alignment horizontal="center" vertical="center" wrapText="1" shrinkToFit="1"/>
    </xf>
    <xf numFmtId="0" fontId="4" fillId="3" borderId="43" xfId="9" applyFont="1" applyFill="1" applyBorder="1" applyAlignment="1">
      <alignment horizontal="left" vertical="center" wrapText="1" shrinkToFit="1"/>
    </xf>
    <xf numFmtId="0" fontId="4" fillId="3" borderId="42" xfId="9" applyFont="1" applyFill="1" applyBorder="1" applyAlignment="1">
      <alignment horizontal="center" vertical="center" wrapText="1" shrinkToFit="1"/>
    </xf>
    <xf numFmtId="41" fontId="4" fillId="3" borderId="42" xfId="2168" applyFont="1" applyFill="1" applyBorder="1" applyAlignment="1">
      <alignment horizontal="center" vertical="center" wrapText="1" shrinkToFit="1"/>
    </xf>
    <xf numFmtId="41" fontId="4" fillId="3" borderId="42" xfId="1960" applyFont="1" applyFill="1" applyBorder="1" applyAlignment="1">
      <alignment horizontal="center" vertical="center" wrapText="1" shrinkToFit="1"/>
    </xf>
    <xf numFmtId="41" fontId="4" fillId="3" borderId="42" xfId="2123" applyFont="1" applyFill="1" applyBorder="1" applyAlignment="1">
      <alignment horizontal="center" vertical="center" wrapText="1" shrinkToFit="1"/>
    </xf>
    <xf numFmtId="0" fontId="4" fillId="3" borderId="43" xfId="9" applyFont="1" applyFill="1" applyBorder="1" applyAlignment="1">
      <alignment horizontal="left" vertical="center" shrinkToFit="1"/>
    </xf>
    <xf numFmtId="41" fontId="4" fillId="3" borderId="42" xfId="2095" applyFont="1" applyFill="1" applyBorder="1" applyAlignment="1">
      <alignment horizontal="center" vertical="center" wrapText="1" shrinkToFit="1"/>
    </xf>
    <xf numFmtId="41" fontId="4" fillId="3" borderId="42" xfId="2005" applyFont="1" applyFill="1" applyBorder="1" applyAlignment="1">
      <alignment horizontal="center" vertical="center" wrapText="1" shrinkToFit="1"/>
    </xf>
    <xf numFmtId="41" fontId="4" fillId="3" borderId="42" xfId="2236" applyFont="1" applyFill="1" applyBorder="1" applyAlignment="1">
      <alignment horizontal="center" vertical="center" wrapText="1" shrinkToFit="1"/>
    </xf>
    <xf numFmtId="178" fontId="36" fillId="3" borderId="42" xfId="0" applyNumberFormat="1" applyFont="1" applyFill="1" applyBorder="1" applyAlignment="1">
      <alignment horizontal="center" vertical="center"/>
    </xf>
    <xf numFmtId="41" fontId="4" fillId="3" borderId="42" xfId="2214" applyFont="1" applyFill="1" applyBorder="1" applyAlignment="1">
      <alignment horizontal="center" vertical="center" wrapText="1" shrinkToFit="1"/>
    </xf>
    <xf numFmtId="0" fontId="4" fillId="3" borderId="34" xfId="0" applyFont="1" applyFill="1" applyBorder="1" applyAlignment="1">
      <alignment horizontal="left" vertical="center"/>
    </xf>
    <xf numFmtId="178" fontId="6" fillId="3" borderId="42" xfId="0" applyNumberFormat="1" applyFont="1" applyFill="1" applyBorder="1" applyAlignment="1">
      <alignment horizontal="center" vertical="center" shrinkToFit="1"/>
    </xf>
    <xf numFmtId="41" fontId="4" fillId="3" borderId="42" xfId="1927" applyFont="1" applyFill="1" applyBorder="1" applyAlignment="1">
      <alignment horizontal="center" vertical="center" wrapText="1" shrinkToFit="1"/>
    </xf>
    <xf numFmtId="41" fontId="4" fillId="3" borderId="42" xfId="2071" applyFont="1" applyFill="1" applyBorder="1" applyAlignment="1">
      <alignment horizontal="center" vertical="center" wrapText="1" shrinkToFit="1"/>
    </xf>
    <xf numFmtId="0" fontId="46" fillId="3" borderId="39" xfId="9" applyFont="1" applyFill="1" applyBorder="1" applyAlignment="1">
      <alignment horizontal="center" vertical="center"/>
    </xf>
    <xf numFmtId="41" fontId="4" fillId="3" borderId="39" xfId="2095" applyFont="1" applyFill="1" applyBorder="1" applyAlignment="1">
      <alignment horizontal="center" vertical="center" wrapText="1" shrinkToFit="1"/>
    </xf>
    <xf numFmtId="0" fontId="4" fillId="3" borderId="40" xfId="9" applyFont="1" applyFill="1" applyBorder="1" applyAlignment="1">
      <alignment horizontal="left" vertical="center" shrinkToFit="1"/>
    </xf>
    <xf numFmtId="0" fontId="46" fillId="3" borderId="42" xfId="9" applyFont="1" applyFill="1" applyBorder="1" applyAlignment="1">
      <alignment horizontal="center" vertical="center"/>
    </xf>
    <xf numFmtId="178" fontId="46" fillId="3" borderId="42" xfId="9" applyNumberFormat="1" applyFont="1" applyFill="1" applyBorder="1" applyAlignment="1">
      <alignment horizontal="center" vertical="center" wrapText="1"/>
    </xf>
    <xf numFmtId="14" fontId="4" fillId="3" borderId="42" xfId="10" applyNumberFormat="1" applyFont="1" applyFill="1" applyBorder="1" applyAlignment="1">
      <alignment horizontal="center" vertical="center"/>
    </xf>
    <xf numFmtId="0" fontId="4" fillId="3" borderId="42" xfId="10" applyFont="1" applyFill="1" applyBorder="1" applyAlignment="1">
      <alignment horizontal="center" vertical="center"/>
    </xf>
    <xf numFmtId="41" fontId="4" fillId="3" borderId="42" xfId="220" applyFont="1" applyFill="1" applyBorder="1" applyAlignment="1">
      <alignment horizontal="center" vertical="center" wrapText="1" shrinkToFit="1"/>
    </xf>
    <xf numFmtId="41" fontId="4" fillId="3" borderId="42" xfId="2154" applyFont="1" applyFill="1" applyBorder="1" applyAlignment="1">
      <alignment horizontal="center" vertical="center" wrapText="1" shrinkToFit="1"/>
    </xf>
    <xf numFmtId="0" fontId="4" fillId="3" borderId="43" xfId="9" applyFont="1" applyFill="1" applyBorder="1" applyAlignment="1">
      <alignment horizontal="left" vertical="center" wrapText="1"/>
    </xf>
    <xf numFmtId="41" fontId="4" fillId="3" borderId="42" xfId="2014" applyFont="1" applyFill="1" applyBorder="1" applyAlignment="1">
      <alignment horizontal="center" vertical="center" wrapText="1" shrinkToFit="1"/>
    </xf>
    <xf numFmtId="41" fontId="4" fillId="3" borderId="42" xfId="2149" applyFont="1" applyFill="1" applyBorder="1" applyAlignment="1">
      <alignment horizontal="center" vertical="center" wrapText="1" shrinkToFit="1"/>
    </xf>
    <xf numFmtId="41" fontId="4" fillId="3" borderId="42" xfId="2242" applyFont="1" applyFill="1" applyBorder="1" applyAlignment="1">
      <alignment horizontal="center" vertical="center" wrapText="1" shrinkToFit="1"/>
    </xf>
    <xf numFmtId="41" fontId="4" fillId="3" borderId="42" xfId="2032" applyFont="1" applyFill="1" applyBorder="1" applyAlignment="1">
      <alignment horizontal="center" vertical="center" wrapText="1" shrinkToFit="1"/>
    </xf>
    <xf numFmtId="41" fontId="4" fillId="3" borderId="42" xfId="2110" applyFont="1" applyFill="1" applyBorder="1" applyAlignment="1">
      <alignment horizontal="center" vertical="center" wrapText="1" shrinkToFit="1"/>
    </xf>
    <xf numFmtId="41" fontId="4" fillId="3" borderId="42" xfId="2125" applyFont="1" applyFill="1" applyBorder="1" applyAlignment="1">
      <alignment horizontal="center" vertical="center" wrapText="1" shrinkToFit="1"/>
    </xf>
    <xf numFmtId="0" fontId="46" fillId="3" borderId="32" xfId="9" applyFont="1" applyFill="1" applyBorder="1" applyAlignment="1">
      <alignment horizontal="center" vertical="center"/>
    </xf>
    <xf numFmtId="178" fontId="46" fillId="3" borderId="32" xfId="9" applyNumberFormat="1" applyFont="1" applyFill="1" applyBorder="1" applyAlignment="1">
      <alignment horizontal="center" vertical="center"/>
    </xf>
    <xf numFmtId="178" fontId="46" fillId="3" borderId="46" xfId="9" applyNumberFormat="1" applyFont="1" applyFill="1" applyBorder="1" applyAlignment="1">
      <alignment horizontal="center" vertical="center"/>
    </xf>
    <xf numFmtId="41" fontId="4" fillId="3" borderId="32" xfId="2097" applyFont="1" applyFill="1" applyBorder="1" applyAlignment="1">
      <alignment horizontal="center" vertical="center" wrapText="1" shrinkToFit="1"/>
    </xf>
    <xf numFmtId="0" fontId="4" fillId="3" borderId="34" xfId="9" applyFont="1" applyFill="1" applyBorder="1" applyAlignment="1">
      <alignment horizontal="left" vertical="center"/>
    </xf>
    <xf numFmtId="0" fontId="46" fillId="0" borderId="42" xfId="9" applyFont="1" applyBorder="1" applyAlignment="1">
      <alignment horizontal="center" vertical="center"/>
    </xf>
    <xf numFmtId="178" fontId="46" fillId="0" borderId="42" xfId="9" applyNumberFormat="1" applyFont="1" applyBorder="1" applyAlignment="1">
      <alignment horizontal="center" vertical="center"/>
    </xf>
    <xf numFmtId="41" fontId="4" fillId="0" borderId="42" xfId="2125" applyFont="1" applyBorder="1" applyAlignment="1">
      <alignment horizontal="center" vertical="center" wrapText="1" shrinkToFit="1"/>
    </xf>
    <xf numFmtId="0" fontId="4" fillId="7" borderId="42" xfId="9" applyFont="1" applyFill="1" applyBorder="1" applyAlignment="1">
      <alignment horizontal="center" vertical="center"/>
    </xf>
    <xf numFmtId="0" fontId="6" fillId="7" borderId="42" xfId="9" applyFont="1" applyFill="1" applyBorder="1" applyAlignment="1">
      <alignment horizontal="center" vertical="center"/>
    </xf>
    <xf numFmtId="0" fontId="46" fillId="7" borderId="42" xfId="9" applyFont="1" applyFill="1" applyBorder="1" applyAlignment="1">
      <alignment horizontal="center" vertical="center"/>
    </xf>
    <xf numFmtId="178" fontId="4" fillId="7" borderId="42" xfId="9" applyNumberFormat="1" applyFont="1" applyFill="1" applyBorder="1" applyAlignment="1">
      <alignment horizontal="center" vertical="center"/>
    </xf>
    <xf numFmtId="14" fontId="4" fillId="7" borderId="42" xfId="0" applyNumberFormat="1" applyFont="1" applyFill="1" applyBorder="1" applyAlignment="1">
      <alignment horizontal="center" vertical="center"/>
    </xf>
    <xf numFmtId="0" fontId="4" fillId="7" borderId="42" xfId="9" applyFont="1" applyFill="1" applyBorder="1" applyAlignment="1">
      <alignment horizontal="center" vertical="center" wrapText="1"/>
    </xf>
    <xf numFmtId="0" fontId="4" fillId="7" borderId="43" xfId="9" applyFont="1" applyFill="1" applyBorder="1" applyAlignment="1">
      <alignment horizontal="left" vertical="center"/>
    </xf>
    <xf numFmtId="0" fontId="4" fillId="7" borderId="46" xfId="9" applyFont="1" applyFill="1" applyBorder="1" applyAlignment="1">
      <alignment horizontal="center" vertical="center" wrapText="1" shrinkToFit="1"/>
    </xf>
    <xf numFmtId="0" fontId="4" fillId="7" borderId="32" xfId="9" applyFont="1" applyFill="1" applyBorder="1" applyAlignment="1">
      <alignment horizontal="center" vertical="center"/>
    </xf>
    <xf numFmtId="0" fontId="4" fillId="7" borderId="46" xfId="9" applyFont="1" applyFill="1" applyBorder="1" applyAlignment="1">
      <alignment horizontal="center" vertical="center"/>
    </xf>
    <xf numFmtId="0" fontId="6" fillId="7" borderId="32" xfId="9" applyFont="1" applyFill="1" applyBorder="1" applyAlignment="1">
      <alignment horizontal="center" vertical="center"/>
    </xf>
    <xf numFmtId="178" fontId="6" fillId="7" borderId="46" xfId="0" applyNumberFormat="1" applyFont="1" applyFill="1" applyBorder="1" applyAlignment="1">
      <alignment horizontal="center" vertical="center" shrinkToFit="1"/>
    </xf>
    <xf numFmtId="0" fontId="46" fillId="7" borderId="32" xfId="9" applyFont="1" applyFill="1" applyBorder="1" applyAlignment="1">
      <alignment horizontal="center" vertical="center"/>
    </xf>
    <xf numFmtId="178" fontId="4" fillId="7" borderId="32" xfId="9" applyNumberFormat="1" applyFont="1" applyFill="1" applyBorder="1" applyAlignment="1">
      <alignment horizontal="center" vertical="center" wrapText="1"/>
    </xf>
    <xf numFmtId="178" fontId="4" fillId="7" borderId="46" xfId="0" applyNumberFormat="1" applyFont="1" applyFill="1" applyBorder="1" applyAlignment="1">
      <alignment horizontal="center" vertical="center"/>
    </xf>
    <xf numFmtId="178" fontId="46" fillId="7" borderId="32" xfId="9" applyNumberFormat="1" applyFont="1" applyFill="1" applyBorder="1" applyAlignment="1">
      <alignment horizontal="center" vertical="center"/>
    </xf>
    <xf numFmtId="178" fontId="46" fillId="7" borderId="46" xfId="9" applyNumberFormat="1" applyFont="1" applyFill="1" applyBorder="1" applyAlignment="1">
      <alignment horizontal="center" vertical="center"/>
    </xf>
    <xf numFmtId="14" fontId="4" fillId="7" borderId="32" xfId="0" applyNumberFormat="1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/>
    </xf>
    <xf numFmtId="0" fontId="4" fillId="7" borderId="32" xfId="9" applyFont="1" applyFill="1" applyBorder="1" applyAlignment="1">
      <alignment horizontal="center" vertical="center" wrapText="1"/>
    </xf>
    <xf numFmtId="41" fontId="4" fillId="7" borderId="32" xfId="2097" applyFont="1" applyFill="1" applyBorder="1" applyAlignment="1">
      <alignment horizontal="center" vertical="center" wrapText="1" shrinkToFit="1"/>
    </xf>
    <xf numFmtId="0" fontId="4" fillId="7" borderId="34" xfId="9" applyFont="1" applyFill="1" applyBorder="1" applyAlignment="1">
      <alignment horizontal="left" vertical="center"/>
    </xf>
    <xf numFmtId="0" fontId="4" fillId="7" borderId="42" xfId="9" applyFont="1" applyFill="1" applyBorder="1" applyAlignment="1">
      <alignment horizontal="center" vertical="center" wrapText="1" shrinkToFit="1"/>
    </xf>
    <xf numFmtId="178" fontId="6" fillId="7" borderId="42" xfId="0" applyNumberFormat="1" applyFont="1" applyFill="1" applyBorder="1" applyAlignment="1">
      <alignment horizontal="center" vertical="center" shrinkToFit="1"/>
    </xf>
    <xf numFmtId="178" fontId="46" fillId="7" borderId="42" xfId="9" applyNumberFormat="1" applyFont="1" applyFill="1" applyBorder="1" applyAlignment="1">
      <alignment horizontal="center" vertical="center"/>
    </xf>
    <xf numFmtId="41" fontId="4" fillId="7" borderId="42" xfId="2125" applyFont="1" applyFill="1" applyBorder="1" applyAlignment="1">
      <alignment horizontal="center" vertical="center" wrapText="1" shrinkToFit="1"/>
    </xf>
    <xf numFmtId="0" fontId="48" fillId="3" borderId="9" xfId="9" applyFont="1" applyFill="1" applyBorder="1" applyAlignment="1">
      <alignment horizontal="center" vertical="center" shrinkToFit="1"/>
    </xf>
    <xf numFmtId="0" fontId="46" fillId="0" borderId="9" xfId="9" applyFont="1" applyBorder="1" applyAlignment="1">
      <alignment horizontal="center" vertical="center"/>
    </xf>
    <xf numFmtId="178" fontId="46" fillId="0" borderId="9" xfId="9" applyNumberFormat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48" fillId="3" borderId="42" xfId="9" applyFont="1" applyFill="1" applyBorder="1" applyAlignment="1">
      <alignment horizontal="center" vertical="center" shrinkToFit="1"/>
    </xf>
    <xf numFmtId="0" fontId="40" fillId="3" borderId="42" xfId="9" applyFont="1" applyFill="1" applyBorder="1" applyAlignment="1">
      <alignment horizontal="center" vertical="center" shrinkToFit="1"/>
    </xf>
    <xf numFmtId="0" fontId="49" fillId="0" borderId="42" xfId="0" applyFont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39" fillId="12" borderId="42" xfId="9" applyFont="1" applyFill="1" applyBorder="1" applyAlignment="1">
      <alignment horizontal="center" vertical="center"/>
    </xf>
    <xf numFmtId="178" fontId="39" fillId="12" borderId="42" xfId="9" applyNumberFormat="1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7" fillId="0" borderId="42" xfId="44" applyFont="1" applyBorder="1" applyAlignment="1">
      <alignment horizontal="center" vertical="center" shrinkToFit="1"/>
    </xf>
    <xf numFmtId="0" fontId="5" fillId="0" borderId="42" xfId="44" applyFont="1" applyBorder="1" applyAlignment="1">
      <alignment horizontal="center" vertical="center"/>
    </xf>
    <xf numFmtId="178" fontId="5" fillId="0" borderId="42" xfId="44" applyNumberFormat="1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4" fillId="0" borderId="43" xfId="44" applyFont="1" applyBorder="1" applyAlignment="1">
      <alignment horizontal="left" vertical="center" wrapText="1"/>
    </xf>
    <xf numFmtId="178" fontId="4" fillId="2" borderId="42" xfId="44" applyNumberFormat="1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4" fillId="2" borderId="39" xfId="4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left" vertical="center" shrinkToFit="1"/>
    </xf>
    <xf numFmtId="178" fontId="6" fillId="4" borderId="29" xfId="1" applyNumberFormat="1" applyFont="1" applyFill="1" applyBorder="1" applyAlignment="1">
      <alignment horizontal="center" vertical="center" wrapText="1"/>
    </xf>
    <xf numFmtId="0" fontId="6" fillId="4" borderId="30" xfId="1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2" borderId="0" xfId="0" applyFont="1" applyFill="1">
      <alignment vertical="center"/>
    </xf>
    <xf numFmtId="0" fontId="4" fillId="0" borderId="17" xfId="0" applyFont="1" applyBorder="1" applyAlignment="1">
      <alignment horizontal="center" vertical="center"/>
    </xf>
    <xf numFmtId="0" fontId="4" fillId="3" borderId="42" xfId="0" applyFont="1" applyFill="1" applyBorder="1" applyAlignment="1">
      <alignment horizontal="left" vertical="center"/>
    </xf>
    <xf numFmtId="0" fontId="4" fillId="2" borderId="42" xfId="0" quotePrefix="1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center" vertical="center"/>
    </xf>
    <xf numFmtId="0" fontId="4" fillId="0" borderId="42" xfId="2" applyFont="1" applyBorder="1" applyAlignment="1">
      <alignment horizontal="left" vertical="center"/>
    </xf>
    <xf numFmtId="0" fontId="4" fillId="0" borderId="43" xfId="2" applyFont="1" applyBorder="1" applyAlignment="1">
      <alignment horizontal="left" vertical="center" indent="1"/>
    </xf>
    <xf numFmtId="0" fontId="4" fillId="0" borderId="17" xfId="2" applyFont="1" applyBorder="1" applyAlignment="1">
      <alignment horizontal="center" vertical="center"/>
    </xf>
    <xf numFmtId="0" fontId="4" fillId="0" borderId="43" xfId="82" applyFont="1" applyBorder="1" applyAlignment="1">
      <alignment horizontal="left" vertical="center" wrapText="1" indent="1"/>
    </xf>
    <xf numFmtId="0" fontId="4" fillId="0" borderId="42" xfId="82" applyFont="1" applyBorder="1" applyAlignment="1">
      <alignment horizontal="center" vertical="center"/>
    </xf>
    <xf numFmtId="0" fontId="4" fillId="2" borderId="42" xfId="2" applyFont="1" applyFill="1" applyBorder="1" applyAlignment="1">
      <alignment horizontal="left" vertical="center"/>
    </xf>
    <xf numFmtId="0" fontId="4" fillId="2" borderId="43" xfId="2" applyFont="1" applyFill="1" applyBorder="1" applyAlignment="1">
      <alignment horizontal="left" vertical="center" indent="1"/>
    </xf>
    <xf numFmtId="0" fontId="4" fillId="2" borderId="43" xfId="0" applyFont="1" applyFill="1" applyBorder="1" applyAlignment="1">
      <alignment horizontal="left" vertical="center" indent="1"/>
    </xf>
    <xf numFmtId="0" fontId="45" fillId="0" borderId="0" xfId="0" applyFont="1">
      <alignment vertical="center"/>
    </xf>
    <xf numFmtId="176" fontId="4" fillId="2" borderId="42" xfId="0" applyNumberFormat="1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left" vertical="center" indent="1" shrinkToFit="1"/>
    </xf>
    <xf numFmtId="0" fontId="4" fillId="6" borderId="17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left" vertical="center"/>
    </xf>
    <xf numFmtId="0" fontId="6" fillId="7" borderId="42" xfId="0" applyFont="1" applyFill="1" applyBorder="1" applyAlignment="1">
      <alignment horizontal="center" vertical="center" shrinkToFit="1"/>
    </xf>
    <xf numFmtId="178" fontId="4" fillId="7" borderId="42" xfId="0" applyNumberFormat="1" applyFont="1" applyFill="1" applyBorder="1" applyAlignment="1">
      <alignment horizontal="center" vertical="center" shrinkToFit="1"/>
    </xf>
    <xf numFmtId="0" fontId="4" fillId="7" borderId="43" xfId="0" applyFont="1" applyFill="1" applyBorder="1" applyAlignment="1">
      <alignment horizontal="left" vertical="center" indent="1"/>
    </xf>
    <xf numFmtId="0" fontId="4" fillId="0" borderId="17" xfId="9" applyFont="1" applyBorder="1" applyAlignment="1">
      <alignment horizontal="center" vertical="center"/>
    </xf>
    <xf numFmtId="0" fontId="4" fillId="0" borderId="9" xfId="9" applyFont="1" applyBorder="1" applyAlignment="1">
      <alignment horizontal="left" vertical="center"/>
    </xf>
    <xf numFmtId="0" fontId="4" fillId="0" borderId="14" xfId="9" applyFont="1" applyBorder="1" applyAlignment="1">
      <alignment horizontal="left" vertical="center" wrapText="1" indent="1"/>
    </xf>
    <xf numFmtId="0" fontId="4" fillId="0" borderId="0" xfId="9" applyFont="1">
      <alignment vertical="center"/>
    </xf>
    <xf numFmtId="0" fontId="6" fillId="3" borderId="42" xfId="9" applyFont="1" applyFill="1" applyBorder="1" applyAlignment="1">
      <alignment horizontal="center" vertical="center" shrinkToFit="1"/>
    </xf>
    <xf numFmtId="0" fontId="4" fillId="0" borderId="43" xfId="9" applyFont="1" applyBorder="1" applyAlignment="1">
      <alignment horizontal="left" vertical="center" indent="1"/>
    </xf>
    <xf numFmtId="0" fontId="4" fillId="0" borderId="42" xfId="9" applyFont="1" applyBorder="1" applyAlignment="1">
      <alignment horizontal="center" vertical="center" wrapText="1" shrinkToFit="1"/>
    </xf>
    <xf numFmtId="0" fontId="4" fillId="0" borderId="43" xfId="9" applyFont="1" applyBorder="1" applyAlignment="1">
      <alignment horizontal="left" vertical="center" wrapText="1" indent="1"/>
    </xf>
    <xf numFmtId="0" fontId="4" fillId="3" borderId="16" xfId="9" applyFont="1" applyFill="1" applyBorder="1" applyAlignment="1">
      <alignment horizontal="center" vertical="center"/>
    </xf>
    <xf numFmtId="0" fontId="4" fillId="3" borderId="39" xfId="9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vertical="center" wrapText="1"/>
    </xf>
    <xf numFmtId="14" fontId="4" fillId="3" borderId="39" xfId="0" applyNumberFormat="1" applyFont="1" applyFill="1" applyBorder="1" applyAlignment="1">
      <alignment horizontal="center" vertical="center"/>
    </xf>
    <xf numFmtId="41" fontId="4" fillId="3" borderId="39" xfId="1960" applyFont="1" applyFill="1" applyBorder="1" applyAlignment="1">
      <alignment horizontal="center" vertical="center" wrapText="1" shrinkToFit="1"/>
    </xf>
    <xf numFmtId="0" fontId="4" fillId="3" borderId="40" xfId="9" applyFont="1" applyFill="1" applyBorder="1" applyAlignment="1">
      <alignment horizontal="left" vertical="center"/>
    </xf>
    <xf numFmtId="0" fontId="6" fillId="2" borderId="0" xfId="0" applyFont="1" applyFill="1">
      <alignment vertical="center"/>
    </xf>
    <xf numFmtId="0" fontId="4" fillId="3" borderId="44" xfId="9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horizontal="center" vertical="center"/>
    </xf>
    <xf numFmtId="41" fontId="4" fillId="3" borderId="7" xfId="2110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center" vertical="center" shrinkToFit="1"/>
    </xf>
    <xf numFmtId="0" fontId="47" fillId="3" borderId="42" xfId="0" applyFont="1" applyFill="1" applyBorder="1" applyAlignment="1">
      <alignment horizontal="left" vertical="center" wrapText="1"/>
    </xf>
    <xf numFmtId="49" fontId="4" fillId="3" borderId="31" xfId="0" applyNumberFormat="1" applyFont="1" applyFill="1" applyBorder="1" applyAlignment="1">
      <alignment horizontal="center" vertical="center" wrapText="1"/>
    </xf>
    <xf numFmtId="49" fontId="4" fillId="3" borderId="31" xfId="0" applyNumberFormat="1" applyFont="1" applyFill="1" applyBorder="1" applyAlignment="1">
      <alignment horizontal="left" vertical="center"/>
    </xf>
    <xf numFmtId="0" fontId="4" fillId="3" borderId="31" xfId="9" applyFont="1" applyFill="1" applyBorder="1" applyAlignment="1">
      <alignment horizontal="center" vertical="center" wrapText="1" shrinkToFit="1"/>
    </xf>
    <xf numFmtId="0" fontId="6" fillId="2" borderId="31" xfId="0" applyFont="1" applyFill="1" applyBorder="1">
      <alignment vertical="center"/>
    </xf>
    <xf numFmtId="49" fontId="4" fillId="3" borderId="7" xfId="10" applyNumberFormat="1" applyFont="1" applyFill="1" applyBorder="1" applyAlignment="1">
      <alignment horizontal="left" vertical="center"/>
    </xf>
    <xf numFmtId="49" fontId="4" fillId="3" borderId="45" xfId="0" applyNumberFormat="1" applyFont="1" applyFill="1" applyBorder="1" applyAlignment="1">
      <alignment horizontal="center" vertical="center" wrapText="1"/>
    </xf>
    <xf numFmtId="49" fontId="4" fillId="3" borderId="45" xfId="0" applyNumberFormat="1" applyFont="1" applyFill="1" applyBorder="1" applyAlignment="1">
      <alignment horizontal="left" vertical="center"/>
    </xf>
    <xf numFmtId="0" fontId="4" fillId="3" borderId="32" xfId="9" applyFont="1" applyFill="1" applyBorder="1" applyAlignment="1">
      <alignment horizontal="center" vertical="center" wrapText="1" shrinkToFit="1"/>
    </xf>
    <xf numFmtId="178" fontId="4" fillId="3" borderId="46" xfId="9" applyNumberFormat="1" applyFont="1" applyFill="1" applyBorder="1" applyAlignment="1">
      <alignment horizontal="center" vertical="center"/>
    </xf>
    <xf numFmtId="0" fontId="4" fillId="0" borderId="31" xfId="9" applyFont="1" applyBorder="1" applyAlignment="1">
      <alignment horizontal="center" vertical="center" wrapText="1"/>
    </xf>
    <xf numFmtId="49" fontId="4" fillId="0" borderId="31" xfId="0" applyNumberFormat="1" applyFont="1" applyBorder="1" applyAlignment="1">
      <alignment horizontal="left" vertical="center"/>
    </xf>
    <xf numFmtId="0" fontId="4" fillId="0" borderId="31" xfId="9" applyFont="1" applyBorder="1" applyAlignment="1">
      <alignment horizontal="center" vertical="center" wrapText="1" shrinkToFit="1"/>
    </xf>
    <xf numFmtId="0" fontId="4" fillId="6" borderId="47" xfId="9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38" fontId="6" fillId="4" borderId="1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 wrapText="1"/>
    </xf>
    <xf numFmtId="179" fontId="4" fillId="0" borderId="42" xfId="0" applyNumberFormat="1" applyFont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/>
    </xf>
    <xf numFmtId="0" fontId="4" fillId="11" borderId="43" xfId="4516" applyFont="1" applyFill="1" applyBorder="1" applyAlignment="1">
      <alignment horizontal="center" vertical="center"/>
    </xf>
    <xf numFmtId="38" fontId="4" fillId="0" borderId="42" xfId="0" applyNumberFormat="1" applyFont="1" applyBorder="1" applyAlignment="1">
      <alignment horizontal="left" vertical="center" wrapText="1"/>
    </xf>
    <xf numFmtId="179" fontId="4" fillId="2" borderId="42" xfId="0" applyNumberFormat="1" applyFont="1" applyFill="1" applyBorder="1" applyAlignment="1">
      <alignment horizontal="center" vertical="center" wrapText="1"/>
    </xf>
    <xf numFmtId="0" fontId="6" fillId="4" borderId="17" xfId="1" applyFont="1" applyFill="1" applyBorder="1" applyAlignment="1">
      <alignment horizontal="center" vertical="center"/>
    </xf>
    <xf numFmtId="0" fontId="6" fillId="4" borderId="42" xfId="1" applyFont="1" applyFill="1" applyBorder="1" applyAlignment="1">
      <alignment horizontal="center" vertical="center"/>
    </xf>
    <xf numFmtId="0" fontId="6" fillId="4" borderId="42" xfId="1" applyFont="1" applyFill="1" applyBorder="1" applyAlignment="1">
      <alignment horizontal="left" vertical="center"/>
    </xf>
    <xf numFmtId="0" fontId="6" fillId="4" borderId="42" xfId="1" applyFont="1" applyFill="1" applyBorder="1" applyAlignment="1">
      <alignment horizontal="left" vertical="center" wrapText="1"/>
    </xf>
    <xf numFmtId="0" fontId="4" fillId="2" borderId="23" xfId="3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50" fillId="0" borderId="0" xfId="44" applyFont="1" applyAlignment="1">
      <alignment horizontal="center" vertical="center"/>
    </xf>
    <xf numFmtId="0" fontId="50" fillId="0" borderId="0" xfId="44" applyFont="1">
      <alignment vertical="center"/>
    </xf>
    <xf numFmtId="0" fontId="4" fillId="0" borderId="0" xfId="44" applyFont="1" applyAlignment="1">
      <alignment horizontal="center" vertical="center"/>
    </xf>
    <xf numFmtId="0" fontId="4" fillId="0" borderId="0" xfId="44" applyFont="1">
      <alignment vertical="center"/>
    </xf>
    <xf numFmtId="0" fontId="4" fillId="0" borderId="4" xfId="44" applyFont="1" applyBorder="1" applyAlignment="1">
      <alignment horizontal="center" vertical="center"/>
    </xf>
    <xf numFmtId="178" fontId="4" fillId="0" borderId="4" xfId="44" applyNumberFormat="1" applyFont="1" applyBorder="1" applyAlignment="1">
      <alignment horizontal="center" vertical="center" wrapText="1"/>
    </xf>
    <xf numFmtId="0" fontId="4" fillId="0" borderId="42" xfId="155" applyFont="1" applyBorder="1" applyAlignment="1">
      <alignment horizontal="center" vertical="center"/>
    </xf>
    <xf numFmtId="178" fontId="4" fillId="0" borderId="42" xfId="155" applyNumberFormat="1" applyFont="1" applyBorder="1" applyAlignment="1">
      <alignment horizontal="center" vertical="center" wrapText="1"/>
    </xf>
    <xf numFmtId="0" fontId="39" fillId="0" borderId="42" xfId="4" applyFont="1" applyBorder="1" applyAlignment="1">
      <alignment horizontal="center" vertical="center" shrinkToFit="1"/>
    </xf>
    <xf numFmtId="178" fontId="39" fillId="0" borderId="42" xfId="0" applyNumberFormat="1" applyFont="1" applyBorder="1" applyAlignment="1">
      <alignment horizontal="center" vertical="center" shrinkToFit="1"/>
    </xf>
    <xf numFmtId="178" fontId="39" fillId="0" borderId="42" xfId="0" applyNumberFormat="1" applyFont="1" applyBorder="1" applyAlignment="1">
      <alignment horizontal="center" vertical="center" wrapText="1" shrinkToFit="1"/>
    </xf>
    <xf numFmtId="178" fontId="39" fillId="0" borderId="42" xfId="0" applyNumberFormat="1" applyFont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178" fontId="19" fillId="0" borderId="42" xfId="2" applyNumberFormat="1" applyFont="1" applyBorder="1" applyAlignment="1">
      <alignment horizontal="center" vertical="center"/>
    </xf>
    <xf numFmtId="0" fontId="25" fillId="7" borderId="42" xfId="0" applyFont="1" applyFill="1" applyBorder="1" applyAlignment="1">
      <alignment horizontal="center" vertical="center" wrapText="1"/>
    </xf>
    <xf numFmtId="0" fontId="25" fillId="3" borderId="9" xfId="9" applyFont="1" applyFill="1" applyBorder="1" applyAlignment="1">
      <alignment horizontal="center" vertical="center" shrinkToFit="1"/>
    </xf>
    <xf numFmtId="0" fontId="25" fillId="3" borderId="42" xfId="9" applyFont="1" applyFill="1" applyBorder="1" applyAlignment="1">
      <alignment horizontal="center" vertical="center" shrinkToFit="1"/>
    </xf>
    <xf numFmtId="0" fontId="6" fillId="0" borderId="42" xfId="9" applyFont="1" applyBorder="1" applyAlignment="1">
      <alignment horizontal="center" vertical="center" shrinkToFit="1"/>
    </xf>
    <xf numFmtId="0" fontId="25" fillId="0" borderId="42" xfId="9" applyFont="1" applyBorder="1" applyAlignment="1">
      <alignment horizontal="center" vertical="center"/>
    </xf>
    <xf numFmtId="0" fontId="46" fillId="3" borderId="42" xfId="0" applyFont="1" applyFill="1" applyBorder="1" applyAlignment="1">
      <alignment horizontal="center" vertical="center"/>
    </xf>
    <xf numFmtId="0" fontId="4" fillId="13" borderId="31" xfId="9" applyFont="1" applyFill="1" applyBorder="1" applyAlignment="1">
      <alignment horizontal="center" vertical="center" wrapText="1"/>
    </xf>
    <xf numFmtId="49" fontId="4" fillId="13" borderId="7" xfId="0" applyNumberFormat="1" applyFont="1" applyFill="1" applyBorder="1" applyAlignment="1">
      <alignment horizontal="center" vertical="center" wrapText="1"/>
    </xf>
    <xf numFmtId="49" fontId="4" fillId="13" borderId="7" xfId="0" applyNumberFormat="1" applyFont="1" applyFill="1" applyBorder="1" applyAlignment="1">
      <alignment horizontal="left" vertical="center" wrapText="1"/>
    </xf>
    <xf numFmtId="0" fontId="4" fillId="13" borderId="31" xfId="9" applyFont="1" applyFill="1" applyBorder="1" applyAlignment="1">
      <alignment horizontal="center" vertical="center" wrapText="1" shrinkToFit="1"/>
    </xf>
    <xf numFmtId="0" fontId="4" fillId="13" borderId="46" xfId="9" applyFont="1" applyFill="1" applyBorder="1" applyAlignment="1">
      <alignment horizontal="center" vertical="center" wrapText="1" shrinkToFit="1"/>
    </xf>
    <xf numFmtId="0" fontId="4" fillId="13" borderId="32" xfId="9" applyFont="1" applyFill="1" applyBorder="1" applyAlignment="1">
      <alignment horizontal="center" vertical="center"/>
    </xf>
    <xf numFmtId="0" fontId="4" fillId="13" borderId="46" xfId="9" applyFont="1" applyFill="1" applyBorder="1" applyAlignment="1">
      <alignment horizontal="center" vertical="center"/>
    </xf>
    <xf numFmtId="0" fontId="6" fillId="13" borderId="32" xfId="9" applyFont="1" applyFill="1" applyBorder="1" applyAlignment="1">
      <alignment horizontal="center" vertical="center"/>
    </xf>
    <xf numFmtId="178" fontId="6" fillId="13" borderId="46" xfId="0" applyNumberFormat="1" applyFont="1" applyFill="1" applyBorder="1" applyAlignment="1">
      <alignment horizontal="center" vertical="center" shrinkToFit="1"/>
    </xf>
    <xf numFmtId="0" fontId="4" fillId="13" borderId="42" xfId="9" applyFont="1" applyFill="1" applyBorder="1" applyAlignment="1">
      <alignment horizontal="center" vertical="center"/>
    </xf>
    <xf numFmtId="178" fontId="4" fillId="13" borderId="42" xfId="9" applyNumberFormat="1" applyFont="1" applyFill="1" applyBorder="1" applyAlignment="1">
      <alignment horizontal="center" vertical="center"/>
    </xf>
    <xf numFmtId="178" fontId="4" fillId="13" borderId="46" xfId="0" applyNumberFormat="1" applyFont="1" applyFill="1" applyBorder="1" applyAlignment="1">
      <alignment horizontal="center" vertical="center"/>
    </xf>
    <xf numFmtId="178" fontId="4" fillId="13" borderId="39" xfId="9" applyNumberFormat="1" applyFont="1" applyFill="1" applyBorder="1" applyAlignment="1">
      <alignment horizontal="center" vertical="center"/>
    </xf>
    <xf numFmtId="14" fontId="4" fillId="13" borderId="32" xfId="0" applyNumberFormat="1" applyFont="1" applyFill="1" applyBorder="1" applyAlignment="1">
      <alignment horizontal="center" vertical="center" wrapText="1"/>
    </xf>
    <xf numFmtId="0" fontId="4" fillId="13" borderId="32" xfId="0" applyFont="1" applyFill="1" applyBorder="1" applyAlignment="1">
      <alignment horizontal="center" vertical="center" wrapText="1"/>
    </xf>
    <xf numFmtId="0" fontId="4" fillId="13" borderId="32" xfId="0" applyFont="1" applyFill="1" applyBorder="1" applyAlignment="1">
      <alignment horizontal="center" vertical="center"/>
    </xf>
    <xf numFmtId="0" fontId="4" fillId="13" borderId="32" xfId="9" applyFont="1" applyFill="1" applyBorder="1" applyAlignment="1">
      <alignment horizontal="center" vertical="center" wrapText="1"/>
    </xf>
    <xf numFmtId="41" fontId="4" fillId="13" borderId="32" xfId="2097" applyFont="1" applyFill="1" applyBorder="1" applyAlignment="1">
      <alignment horizontal="center" vertical="center" wrapText="1" shrinkToFit="1"/>
    </xf>
    <xf numFmtId="0" fontId="4" fillId="13" borderId="34" xfId="9" applyFont="1" applyFill="1" applyBorder="1" applyAlignment="1">
      <alignment horizontal="left" vertical="center"/>
    </xf>
    <xf numFmtId="0" fontId="4" fillId="13" borderId="31" xfId="0" applyFont="1" applyFill="1" applyBorder="1" applyAlignment="1">
      <alignment horizontal="center" vertical="center"/>
    </xf>
    <xf numFmtId="0" fontId="4" fillId="13" borderId="31" xfId="0" applyFont="1" applyFill="1" applyBorder="1" applyAlignment="1">
      <alignment horizontal="left" vertical="center"/>
    </xf>
    <xf numFmtId="0" fontId="4" fillId="13" borderId="31" xfId="0" applyFont="1" applyFill="1" applyBorder="1" applyAlignment="1">
      <alignment horizontal="center" vertical="center" wrapText="1"/>
    </xf>
    <xf numFmtId="0" fontId="4" fillId="13" borderId="42" xfId="9" applyFont="1" applyFill="1" applyBorder="1" applyAlignment="1">
      <alignment horizontal="center" vertical="center" wrapText="1" shrinkToFit="1"/>
    </xf>
    <xf numFmtId="0" fontId="6" fillId="13" borderId="42" xfId="9" applyFont="1" applyFill="1" applyBorder="1" applyAlignment="1">
      <alignment horizontal="center" vertical="center"/>
    </xf>
    <xf numFmtId="178" fontId="6" fillId="13" borderId="42" xfId="0" applyNumberFormat="1" applyFont="1" applyFill="1" applyBorder="1" applyAlignment="1">
      <alignment horizontal="center" vertical="center" shrinkToFit="1"/>
    </xf>
    <xf numFmtId="0" fontId="4" fillId="13" borderId="42" xfId="0" applyFont="1" applyFill="1" applyBorder="1" applyAlignment="1">
      <alignment horizontal="center" vertical="center"/>
    </xf>
    <xf numFmtId="178" fontId="4" fillId="13" borderId="42" xfId="0" applyNumberFormat="1" applyFont="1" applyFill="1" applyBorder="1" applyAlignment="1">
      <alignment horizontal="center" vertical="center" wrapText="1"/>
    </xf>
    <xf numFmtId="178" fontId="4" fillId="13" borderId="42" xfId="0" applyNumberFormat="1" applyFont="1" applyFill="1" applyBorder="1" applyAlignment="1">
      <alignment horizontal="center" vertical="center"/>
    </xf>
    <xf numFmtId="14" fontId="4" fillId="13" borderId="42" xfId="0" applyNumberFormat="1" applyFont="1" applyFill="1" applyBorder="1" applyAlignment="1">
      <alignment horizontal="center" vertical="center"/>
    </xf>
    <xf numFmtId="0" fontId="4" fillId="13" borderId="42" xfId="9" applyFont="1" applyFill="1" applyBorder="1" applyAlignment="1">
      <alignment horizontal="center" vertical="center" wrapText="1"/>
    </xf>
    <xf numFmtId="41" fontId="4" fillId="13" borderId="42" xfId="2125" applyFont="1" applyFill="1" applyBorder="1" applyAlignment="1">
      <alignment horizontal="center" vertical="center" wrapText="1" shrinkToFit="1"/>
    </xf>
    <xf numFmtId="0" fontId="4" fillId="13" borderId="43" xfId="9" applyFont="1" applyFill="1" applyBorder="1" applyAlignment="1">
      <alignment horizontal="left" vertical="center"/>
    </xf>
    <xf numFmtId="0" fontId="19" fillId="0" borderId="42" xfId="0" applyFont="1" applyBorder="1" applyAlignment="1">
      <alignment horizontal="center" vertical="center" wrapText="1"/>
    </xf>
    <xf numFmtId="178" fontId="25" fillId="2" borderId="42" xfId="0" applyNumberFormat="1" applyFont="1" applyFill="1" applyBorder="1" applyAlignment="1">
      <alignment horizontal="center" vertical="center" shrinkToFit="1"/>
    </xf>
    <xf numFmtId="0" fontId="19" fillId="2" borderId="43" xfId="0" applyFont="1" applyFill="1" applyBorder="1" applyAlignment="1">
      <alignment horizontal="center" vertical="center"/>
    </xf>
    <xf numFmtId="0" fontId="19" fillId="11" borderId="43" xfId="4516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/>
    </xf>
    <xf numFmtId="0" fontId="19" fillId="0" borderId="47" xfId="44" applyFont="1" applyBorder="1" applyAlignment="1">
      <alignment horizontal="center" vertical="center"/>
    </xf>
    <xf numFmtId="0" fontId="19" fillId="0" borderId="42" xfId="0" applyFont="1" applyBorder="1" applyAlignment="1">
      <alignment horizontal="left" vertical="center" wrapText="1"/>
    </xf>
    <xf numFmtId="0" fontId="19" fillId="0" borderId="43" xfId="0" applyFont="1" applyBorder="1" applyAlignment="1">
      <alignment horizontal="left" vertical="center" shrinkToFit="1"/>
    </xf>
    <xf numFmtId="178" fontId="19" fillId="2" borderId="42" xfId="44" applyNumberFormat="1" applyFont="1" applyFill="1" applyBorder="1" applyAlignment="1">
      <alignment horizontal="center" vertical="center" wrapText="1"/>
    </xf>
    <xf numFmtId="0" fontId="4" fillId="0" borderId="39" xfId="9" applyFont="1" applyBorder="1" applyAlignment="1">
      <alignment horizontal="center" vertical="center"/>
    </xf>
    <xf numFmtId="0" fontId="4" fillId="0" borderId="39" xfId="9" applyFont="1" applyBorder="1" applyAlignment="1">
      <alignment horizontal="left" vertical="center"/>
    </xf>
    <xf numFmtId="0" fontId="4" fillId="0" borderId="39" xfId="4" applyFont="1" applyBorder="1" applyAlignment="1">
      <alignment horizontal="center" vertical="center" shrinkToFit="1"/>
    </xf>
    <xf numFmtId="0" fontId="46" fillId="0" borderId="39" xfId="9" applyFont="1" applyBorder="1" applyAlignment="1">
      <alignment horizontal="center" vertical="center"/>
    </xf>
    <xf numFmtId="0" fontId="39" fillId="0" borderId="39" xfId="9" applyFont="1" applyBorder="1" applyAlignment="1">
      <alignment horizontal="center" vertical="center"/>
    </xf>
    <xf numFmtId="178" fontId="39" fillId="0" borderId="39" xfId="9" applyNumberFormat="1" applyFont="1" applyBorder="1" applyAlignment="1">
      <alignment horizontal="center" vertical="center"/>
    </xf>
    <xf numFmtId="178" fontId="46" fillId="0" borderId="39" xfId="9" applyNumberFormat="1" applyFont="1" applyBorder="1" applyAlignment="1">
      <alignment horizontal="center" vertical="center"/>
    </xf>
    <xf numFmtId="0" fontId="49" fillId="0" borderId="39" xfId="0" applyFont="1" applyBorder="1" applyAlignment="1">
      <alignment horizontal="center" vertical="center"/>
    </xf>
    <xf numFmtId="0" fontId="4" fillId="0" borderId="39" xfId="9" applyFont="1" applyBorder="1" applyAlignment="1">
      <alignment horizontal="center" vertical="center" wrapText="1"/>
    </xf>
    <xf numFmtId="0" fontId="4" fillId="0" borderId="40" xfId="9" applyFont="1" applyBorder="1" applyAlignment="1">
      <alignment horizontal="left" vertical="center" wrapText="1" indent="1"/>
    </xf>
    <xf numFmtId="0" fontId="7" fillId="4" borderId="42" xfId="0" applyFont="1" applyFill="1" applyBorder="1" applyAlignment="1">
      <alignment horizontal="left" vertical="center" wrapText="1"/>
    </xf>
    <xf numFmtId="38" fontId="19" fillId="2" borderId="42" xfId="0" applyNumberFormat="1" applyFont="1" applyFill="1" applyBorder="1" applyAlignment="1">
      <alignment horizontal="center" vertical="center" wrapText="1"/>
    </xf>
    <xf numFmtId="0" fontId="19" fillId="2" borderId="42" xfId="4516" applyFont="1" applyFill="1" applyBorder="1" applyAlignment="1">
      <alignment horizontal="center" vertical="center"/>
    </xf>
    <xf numFmtId="0" fontId="4" fillId="2" borderId="42" xfId="4516" applyFont="1" applyFill="1" applyBorder="1" applyAlignment="1">
      <alignment horizontal="center" vertical="center"/>
    </xf>
    <xf numFmtId="178" fontId="19" fillId="2" borderId="42" xfId="4516" applyNumberFormat="1" applyFont="1" applyFill="1" applyBorder="1" applyAlignment="1">
      <alignment horizontal="center" vertical="center"/>
    </xf>
    <xf numFmtId="178" fontId="4" fillId="2" borderId="42" xfId="4516" applyNumberFormat="1" applyFont="1" applyFill="1" applyBorder="1" applyAlignment="1">
      <alignment horizontal="center" vertical="center"/>
    </xf>
    <xf numFmtId="38" fontId="19" fillId="0" borderId="42" xfId="0" applyNumberFormat="1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178" fontId="6" fillId="2" borderId="42" xfId="0" applyNumberFormat="1" applyFont="1" applyFill="1" applyBorder="1" applyAlignment="1">
      <alignment horizontal="center" vertical="center" wrapText="1"/>
    </xf>
    <xf numFmtId="178" fontId="4" fillId="2" borderId="23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19" fillId="2" borderId="42" xfId="3" applyFont="1" applyFill="1" applyBorder="1" applyAlignment="1">
      <alignment horizontal="center" vertical="center" wrapText="1"/>
    </xf>
    <xf numFmtId="0" fontId="19" fillId="2" borderId="42" xfId="0" applyFont="1" applyFill="1" applyBorder="1" applyAlignment="1" applyProtection="1">
      <alignment horizontal="center" vertical="center" wrapText="1"/>
      <protection locked="0"/>
    </xf>
    <xf numFmtId="0" fontId="19" fillId="2" borderId="42" xfId="0" applyFont="1" applyFill="1" applyBorder="1" applyAlignment="1">
      <alignment horizontal="center" vertical="center" shrinkToFit="1"/>
    </xf>
    <xf numFmtId="0" fontId="19" fillId="2" borderId="42" xfId="0" applyFont="1" applyFill="1" applyBorder="1" applyAlignment="1">
      <alignment horizontal="left" vertical="center"/>
    </xf>
    <xf numFmtId="0" fontId="4" fillId="0" borderId="47" xfId="44" applyFont="1" applyBorder="1" applyAlignment="1">
      <alignment horizontal="center" vertical="center"/>
    </xf>
    <xf numFmtId="178" fontId="46" fillId="3" borderId="42" xfId="0" applyNumberFormat="1" applyFont="1" applyFill="1" applyBorder="1" applyAlignment="1">
      <alignment horizontal="center" vertical="center"/>
    </xf>
    <xf numFmtId="0" fontId="4" fillId="14" borderId="42" xfId="9" applyFont="1" applyFill="1" applyBorder="1" applyAlignment="1">
      <alignment horizontal="center" vertical="center"/>
    </xf>
    <xf numFmtId="178" fontId="4" fillId="14" borderId="42" xfId="9" applyNumberFormat="1" applyFont="1" applyFill="1" applyBorder="1" applyAlignment="1">
      <alignment horizontal="center" vertical="center"/>
    </xf>
    <xf numFmtId="178" fontId="4" fillId="14" borderId="46" xfId="0" applyNumberFormat="1" applyFont="1" applyFill="1" applyBorder="1" applyAlignment="1">
      <alignment horizontal="center" vertical="center"/>
    </xf>
    <xf numFmtId="178" fontId="4" fillId="14" borderId="39" xfId="9" applyNumberFormat="1" applyFont="1" applyFill="1" applyBorder="1" applyAlignment="1">
      <alignment horizontal="center" vertical="center"/>
    </xf>
    <xf numFmtId="0" fontId="46" fillId="14" borderId="42" xfId="0" applyFont="1" applyFill="1" applyBorder="1" applyAlignment="1">
      <alignment horizontal="center" vertical="center"/>
    </xf>
    <xf numFmtId="0" fontId="4" fillId="14" borderId="42" xfId="0" applyFont="1" applyFill="1" applyBorder="1" applyAlignment="1">
      <alignment horizontal="center" vertical="center"/>
    </xf>
    <xf numFmtId="178" fontId="4" fillId="14" borderId="42" xfId="0" applyNumberFormat="1" applyFont="1" applyFill="1" applyBorder="1" applyAlignment="1">
      <alignment horizontal="center" vertical="center" wrapText="1"/>
    </xf>
    <xf numFmtId="178" fontId="4" fillId="14" borderId="42" xfId="0" applyNumberFormat="1" applyFont="1" applyFill="1" applyBorder="1" applyAlignment="1">
      <alignment horizontal="center" vertical="center"/>
    </xf>
    <xf numFmtId="178" fontId="46" fillId="14" borderId="42" xfId="0" applyNumberFormat="1" applyFont="1" applyFill="1" applyBorder="1" applyAlignment="1">
      <alignment horizontal="center" vertical="center"/>
    </xf>
    <xf numFmtId="0" fontId="6" fillId="14" borderId="32" xfId="9" applyFont="1" applyFill="1" applyBorder="1" applyAlignment="1">
      <alignment horizontal="center" vertical="center"/>
    </xf>
    <xf numFmtId="0" fontId="6" fillId="14" borderId="42" xfId="9" applyFont="1" applyFill="1" applyBorder="1" applyAlignment="1">
      <alignment horizontal="center" vertical="center"/>
    </xf>
    <xf numFmtId="0" fontId="6" fillId="3" borderId="39" xfId="9" applyFont="1" applyFill="1" applyBorder="1" applyAlignment="1">
      <alignment horizontal="center" vertical="center" shrinkToFit="1"/>
    </xf>
    <xf numFmtId="178" fontId="4" fillId="0" borderId="39" xfId="9" applyNumberFormat="1" applyFont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 wrapText="1"/>
    </xf>
    <xf numFmtId="41" fontId="21" fillId="0" borderId="46" xfId="24" applyFont="1" applyFill="1" applyBorder="1" applyAlignment="1">
      <alignment horizontal="center" vertical="center"/>
    </xf>
    <xf numFmtId="41" fontId="7" fillId="4" borderId="42" xfId="24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2" borderId="42" xfId="4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/>
    </xf>
    <xf numFmtId="0" fontId="5" fillId="3" borderId="42" xfId="9" applyFont="1" applyFill="1" applyBorder="1" applyAlignment="1">
      <alignment horizontal="center" vertical="center"/>
    </xf>
    <xf numFmtId="178" fontId="5" fillId="3" borderId="33" xfId="9" applyNumberFormat="1" applyFont="1" applyFill="1" applyBorder="1" applyAlignment="1">
      <alignment horizontal="center" vertical="center"/>
    </xf>
    <xf numFmtId="178" fontId="5" fillId="0" borderId="42" xfId="2" applyNumberFormat="1" applyFont="1" applyBorder="1" applyAlignment="1">
      <alignment horizontal="center" vertical="center"/>
    </xf>
    <xf numFmtId="0" fontId="7" fillId="2" borderId="42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center" wrapText="1"/>
    </xf>
    <xf numFmtId="0" fontId="5" fillId="0" borderId="39" xfId="9" applyFont="1" applyBorder="1" applyAlignment="1">
      <alignment horizontal="center" vertical="center"/>
    </xf>
    <xf numFmtId="0" fontId="7" fillId="3" borderId="39" xfId="9" applyFont="1" applyFill="1" applyBorder="1" applyAlignment="1">
      <alignment horizontal="center" vertical="center"/>
    </xf>
    <xf numFmtId="0" fontId="7" fillId="3" borderId="39" xfId="9" applyFont="1" applyFill="1" applyBorder="1" applyAlignment="1">
      <alignment horizontal="center" vertical="center" shrinkToFit="1"/>
    </xf>
    <xf numFmtId="178" fontId="5" fillId="0" borderId="39" xfId="9" applyNumberFormat="1" applyFont="1" applyBorder="1" applyAlignment="1">
      <alignment horizontal="center" vertical="center"/>
    </xf>
    <xf numFmtId="0" fontId="34" fillId="0" borderId="39" xfId="0" applyFont="1" applyBorder="1" applyAlignment="1">
      <alignment horizontal="center" vertical="center"/>
    </xf>
    <xf numFmtId="0" fontId="5" fillId="0" borderId="39" xfId="9" applyFont="1" applyBorder="1" applyAlignment="1">
      <alignment horizontal="center" vertical="center" wrapText="1"/>
    </xf>
    <xf numFmtId="0" fontId="5" fillId="0" borderId="40" xfId="9" applyFont="1" applyBorder="1" applyAlignment="1">
      <alignment horizontal="left" vertical="center" wrapText="1" indent="1"/>
    </xf>
    <xf numFmtId="0" fontId="7" fillId="3" borderId="42" xfId="9" applyFont="1" applyFill="1" applyBorder="1" applyAlignment="1">
      <alignment horizontal="center" vertical="center" shrinkToFit="1"/>
    </xf>
    <xf numFmtId="178" fontId="5" fillId="0" borderId="42" xfId="9" applyNumberFormat="1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/>
    </xf>
    <xf numFmtId="178" fontId="5" fillId="3" borderId="42" xfId="9" applyNumberFormat="1" applyFont="1" applyFill="1" applyBorder="1" applyAlignment="1">
      <alignment horizontal="center" vertical="center" wrapText="1"/>
    </xf>
    <xf numFmtId="178" fontId="5" fillId="3" borderId="42" xfId="9" applyNumberFormat="1" applyFont="1" applyFill="1" applyBorder="1" applyAlignment="1">
      <alignment horizontal="center" vertical="center"/>
    </xf>
    <xf numFmtId="0" fontId="5" fillId="12" borderId="42" xfId="9" applyFont="1" applyFill="1" applyBorder="1" applyAlignment="1">
      <alignment horizontal="center" vertical="center"/>
    </xf>
    <xf numFmtId="178" fontId="5" fillId="12" borderId="42" xfId="9" applyNumberFormat="1" applyFont="1" applyFill="1" applyBorder="1" applyAlignment="1">
      <alignment horizontal="center" vertical="center"/>
    </xf>
    <xf numFmtId="0" fontId="5" fillId="3" borderId="39" xfId="9" applyFont="1" applyFill="1" applyBorder="1" applyAlignment="1">
      <alignment horizontal="center" vertical="center"/>
    </xf>
    <xf numFmtId="14" fontId="5" fillId="3" borderId="39" xfId="0" applyNumberFormat="1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39" xfId="9" applyFont="1" applyFill="1" applyBorder="1" applyAlignment="1">
      <alignment horizontal="center" vertical="center" wrapText="1"/>
    </xf>
    <xf numFmtId="41" fontId="5" fillId="3" borderId="39" xfId="1960" applyFont="1" applyFill="1" applyBorder="1" applyAlignment="1">
      <alignment horizontal="center" vertical="center" wrapText="1" shrinkToFit="1"/>
    </xf>
    <xf numFmtId="0" fontId="5" fillId="3" borderId="40" xfId="9" applyFont="1" applyFill="1" applyBorder="1" applyAlignment="1">
      <alignment horizontal="left" vertical="center"/>
    </xf>
    <xf numFmtId="14" fontId="5" fillId="3" borderId="42" xfId="0" applyNumberFormat="1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2" xfId="9" applyFont="1" applyFill="1" applyBorder="1" applyAlignment="1">
      <alignment horizontal="center" vertical="center" wrapText="1"/>
    </xf>
    <xf numFmtId="41" fontId="5" fillId="3" borderId="42" xfId="2097" applyFont="1" applyFill="1" applyBorder="1" applyAlignment="1">
      <alignment horizontal="center" vertical="center" wrapText="1" shrinkToFit="1"/>
    </xf>
    <xf numFmtId="0" fontId="5" fillId="3" borderId="43" xfId="9" applyFont="1" applyFill="1" applyBorder="1" applyAlignment="1">
      <alignment horizontal="left" vertical="center"/>
    </xf>
    <xf numFmtId="14" fontId="5" fillId="3" borderId="42" xfId="9" applyNumberFormat="1" applyFont="1" applyFill="1" applyBorder="1" applyAlignment="1">
      <alignment horizontal="center" vertical="center" wrapText="1"/>
    </xf>
    <xf numFmtId="41" fontId="5" fillId="3" borderId="42" xfId="1946" applyFont="1" applyFill="1" applyBorder="1" applyAlignment="1">
      <alignment horizontal="center" vertical="center" wrapText="1" shrinkToFit="1"/>
    </xf>
    <xf numFmtId="0" fontId="5" fillId="3" borderId="43" xfId="0" applyFont="1" applyFill="1" applyBorder="1" applyAlignment="1">
      <alignment horizontal="left" vertical="center" shrinkToFit="1"/>
    </xf>
    <xf numFmtId="14" fontId="5" fillId="3" borderId="42" xfId="0" applyNumberFormat="1" applyFont="1" applyFill="1" applyBorder="1" applyAlignment="1">
      <alignment horizontal="center" vertical="center"/>
    </xf>
    <xf numFmtId="41" fontId="5" fillId="3" borderId="42" xfId="2245" applyFont="1" applyFill="1" applyBorder="1" applyAlignment="1">
      <alignment horizontal="center" vertical="center" wrapText="1" shrinkToFit="1"/>
    </xf>
    <xf numFmtId="41" fontId="5" fillId="3" borderId="42" xfId="2145" applyFont="1" applyFill="1" applyBorder="1" applyAlignment="1">
      <alignment horizontal="center" vertical="center" wrapText="1" shrinkToFit="1"/>
    </xf>
    <xf numFmtId="0" fontId="5" fillId="3" borderId="43" xfId="9" applyFont="1" applyFill="1" applyBorder="1" applyAlignment="1">
      <alignment horizontal="left" vertical="center" wrapText="1" shrinkToFit="1"/>
    </xf>
    <xf numFmtId="41" fontId="5" fillId="3" borderId="42" xfId="2168" applyFont="1" applyFill="1" applyBorder="1" applyAlignment="1">
      <alignment horizontal="center" vertical="center" wrapText="1" shrinkToFit="1"/>
    </xf>
    <xf numFmtId="49" fontId="5" fillId="3" borderId="7" xfId="0" applyNumberFormat="1" applyFont="1" applyFill="1" applyBorder="1" applyAlignment="1">
      <alignment horizontal="center" vertical="center" wrapText="1"/>
    </xf>
    <xf numFmtId="41" fontId="5" fillId="3" borderId="42" xfId="1960" applyFont="1" applyFill="1" applyBorder="1" applyAlignment="1">
      <alignment horizontal="center" vertical="center" wrapText="1" shrinkToFit="1"/>
    </xf>
    <xf numFmtId="41" fontId="5" fillId="3" borderId="42" xfId="2123" applyFont="1" applyFill="1" applyBorder="1" applyAlignment="1">
      <alignment horizontal="center" vertical="center" wrapText="1" shrinkToFit="1"/>
    </xf>
    <xf numFmtId="0" fontId="5" fillId="3" borderId="43" xfId="9" applyFont="1" applyFill="1" applyBorder="1" applyAlignment="1">
      <alignment horizontal="left" vertical="center" shrinkToFit="1"/>
    </xf>
    <xf numFmtId="41" fontId="5" fillId="3" borderId="42" xfId="2095" applyFont="1" applyFill="1" applyBorder="1" applyAlignment="1">
      <alignment horizontal="center" vertical="center" wrapText="1" shrinkToFit="1"/>
    </xf>
    <xf numFmtId="41" fontId="5" fillId="3" borderId="42" xfId="2005" applyFont="1" applyFill="1" applyBorder="1" applyAlignment="1">
      <alignment horizontal="center" vertical="center" wrapText="1" shrinkToFit="1"/>
    </xf>
    <xf numFmtId="41" fontId="5" fillId="3" borderId="42" xfId="2236" applyFont="1" applyFill="1" applyBorder="1" applyAlignment="1">
      <alignment horizontal="center" vertical="center" wrapText="1" shrinkToFit="1"/>
    </xf>
    <xf numFmtId="0" fontId="7" fillId="3" borderId="42" xfId="0" applyFont="1" applyFill="1" applyBorder="1" applyAlignment="1">
      <alignment horizontal="center" vertical="center"/>
    </xf>
    <xf numFmtId="41" fontId="5" fillId="3" borderId="42" xfId="2214" applyFont="1" applyFill="1" applyBorder="1" applyAlignment="1">
      <alignment horizontal="center" vertical="center" wrapText="1" shrinkToFit="1"/>
    </xf>
    <xf numFmtId="0" fontId="7" fillId="3" borderId="32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14" fontId="5" fillId="3" borderId="32" xfId="0" applyNumberFormat="1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shrinkToFit="1"/>
    </xf>
    <xf numFmtId="0" fontId="5" fillId="3" borderId="34" xfId="0" applyFont="1" applyFill="1" applyBorder="1" applyAlignment="1">
      <alignment horizontal="left" vertical="center"/>
    </xf>
    <xf numFmtId="41" fontId="5" fillId="3" borderId="42" xfId="1927" applyFont="1" applyFill="1" applyBorder="1" applyAlignment="1">
      <alignment horizontal="center" vertical="center" wrapText="1" shrinkToFit="1"/>
    </xf>
    <xf numFmtId="41" fontId="5" fillId="3" borderId="42" xfId="2071" applyFont="1" applyFill="1" applyBorder="1" applyAlignment="1">
      <alignment horizontal="center" vertical="center" wrapText="1" shrinkToFit="1"/>
    </xf>
    <xf numFmtId="14" fontId="5" fillId="3" borderId="39" xfId="0" applyNumberFormat="1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41" fontId="5" fillId="3" borderId="39" xfId="2095" applyFont="1" applyFill="1" applyBorder="1" applyAlignment="1">
      <alignment horizontal="center" vertical="center" wrapText="1" shrinkToFit="1"/>
    </xf>
    <xf numFmtId="0" fontId="5" fillId="3" borderId="40" xfId="9" applyFont="1" applyFill="1" applyBorder="1" applyAlignment="1">
      <alignment horizontal="left" vertical="center" shrinkToFit="1"/>
    </xf>
    <xf numFmtId="14" fontId="5" fillId="3" borderId="42" xfId="10" applyNumberFormat="1" applyFont="1" applyFill="1" applyBorder="1" applyAlignment="1">
      <alignment horizontal="center" vertical="center"/>
    </xf>
    <xf numFmtId="0" fontId="5" fillId="3" borderId="42" xfId="10" applyFont="1" applyFill="1" applyBorder="1" applyAlignment="1">
      <alignment horizontal="center" vertical="center"/>
    </xf>
    <xf numFmtId="41" fontId="5" fillId="3" borderId="42" xfId="220" applyFont="1" applyFill="1" applyBorder="1" applyAlignment="1">
      <alignment horizontal="center" vertical="center" wrapText="1" shrinkToFit="1"/>
    </xf>
    <xf numFmtId="41" fontId="5" fillId="3" borderId="42" xfId="2154" applyFont="1" applyFill="1" applyBorder="1" applyAlignment="1">
      <alignment horizontal="center" vertical="center" wrapText="1" shrinkToFit="1"/>
    </xf>
    <xf numFmtId="0" fontId="5" fillId="3" borderId="43" xfId="9" applyFont="1" applyFill="1" applyBorder="1" applyAlignment="1">
      <alignment horizontal="left" vertical="center" wrapText="1"/>
    </xf>
    <xf numFmtId="41" fontId="5" fillId="3" borderId="42" xfId="2014" applyFont="1" applyFill="1" applyBorder="1" applyAlignment="1">
      <alignment horizontal="center" vertical="center" wrapText="1" shrinkToFit="1"/>
    </xf>
    <xf numFmtId="41" fontId="5" fillId="3" borderId="42" xfId="2149" applyFont="1" applyFill="1" applyBorder="1" applyAlignment="1">
      <alignment horizontal="center" vertical="center" wrapText="1" shrinkToFit="1"/>
    </xf>
    <xf numFmtId="41" fontId="5" fillId="3" borderId="42" xfId="2242" applyFont="1" applyFill="1" applyBorder="1" applyAlignment="1">
      <alignment horizontal="center" vertical="center" wrapText="1" shrinkToFit="1"/>
    </xf>
    <xf numFmtId="41" fontId="5" fillId="3" borderId="42" xfId="2032" applyFont="1" applyFill="1" applyBorder="1" applyAlignment="1">
      <alignment horizontal="center" vertical="center" wrapText="1" shrinkToFit="1"/>
    </xf>
    <xf numFmtId="41" fontId="5" fillId="3" borderId="42" xfId="2110" applyFont="1" applyFill="1" applyBorder="1" applyAlignment="1">
      <alignment horizontal="center" vertical="center" wrapText="1" shrinkToFit="1"/>
    </xf>
    <xf numFmtId="41" fontId="5" fillId="3" borderId="42" xfId="2125" applyFont="1" applyFill="1" applyBorder="1" applyAlignment="1">
      <alignment horizontal="center" vertical="center" wrapText="1" shrinkToFit="1"/>
    </xf>
    <xf numFmtId="0" fontId="5" fillId="3" borderId="46" xfId="9" applyFont="1" applyFill="1" applyBorder="1" applyAlignment="1">
      <alignment horizontal="center" vertical="center"/>
    </xf>
    <xf numFmtId="0" fontId="7" fillId="3" borderId="32" xfId="9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2" xfId="9" applyFont="1" applyFill="1" applyBorder="1" applyAlignment="1">
      <alignment horizontal="center" vertical="center" wrapText="1"/>
    </xf>
    <xf numFmtId="41" fontId="5" fillId="3" borderId="32" xfId="2097" applyFont="1" applyFill="1" applyBorder="1" applyAlignment="1">
      <alignment horizontal="center" vertical="center" wrapText="1" shrinkToFit="1"/>
    </xf>
    <xf numFmtId="0" fontId="5" fillId="3" borderId="34" xfId="9" applyFont="1" applyFill="1" applyBorder="1" applyAlignment="1">
      <alignment horizontal="left" vertical="center"/>
    </xf>
    <xf numFmtId="41" fontId="5" fillId="0" borderId="42" xfId="2125" applyFont="1" applyBorder="1" applyAlignment="1">
      <alignment horizontal="center" vertical="center" wrapText="1" shrinkToFit="1"/>
    </xf>
    <xf numFmtId="0" fontId="5" fillId="13" borderId="46" xfId="9" applyFont="1" applyFill="1" applyBorder="1" applyAlignment="1">
      <alignment horizontal="center" vertical="center"/>
    </xf>
    <xf numFmtId="0" fontId="7" fillId="13" borderId="32" xfId="9" applyFont="1" applyFill="1" applyBorder="1" applyAlignment="1">
      <alignment horizontal="center" vertical="center"/>
    </xf>
    <xf numFmtId="0" fontId="7" fillId="14" borderId="32" xfId="9" applyFont="1" applyFill="1" applyBorder="1" applyAlignment="1">
      <alignment horizontal="center" vertical="center"/>
    </xf>
    <xf numFmtId="0" fontId="5" fillId="13" borderId="32" xfId="9" applyFont="1" applyFill="1" applyBorder="1" applyAlignment="1">
      <alignment horizontal="center" vertical="center"/>
    </xf>
    <xf numFmtId="14" fontId="5" fillId="13" borderId="32" xfId="0" applyNumberFormat="1" applyFont="1" applyFill="1" applyBorder="1" applyAlignment="1">
      <alignment horizontal="center" vertical="center" wrapText="1"/>
    </xf>
    <xf numFmtId="0" fontId="5" fillId="13" borderId="32" xfId="0" applyFont="1" applyFill="1" applyBorder="1" applyAlignment="1">
      <alignment horizontal="center" vertical="center" wrapText="1"/>
    </xf>
    <xf numFmtId="0" fontId="5" fillId="13" borderId="32" xfId="0" applyFont="1" applyFill="1" applyBorder="1" applyAlignment="1">
      <alignment horizontal="center" vertical="center"/>
    </xf>
    <xf numFmtId="0" fontId="5" fillId="13" borderId="32" xfId="9" applyFont="1" applyFill="1" applyBorder="1" applyAlignment="1">
      <alignment horizontal="center" vertical="center" wrapText="1"/>
    </xf>
    <xf numFmtId="41" fontId="5" fillId="13" borderId="32" xfId="2097" applyFont="1" applyFill="1" applyBorder="1" applyAlignment="1">
      <alignment horizontal="center" vertical="center" wrapText="1" shrinkToFit="1"/>
    </xf>
    <xf numFmtId="0" fontId="5" fillId="13" borderId="34" xfId="9" applyFont="1" applyFill="1" applyBorder="1" applyAlignment="1">
      <alignment horizontal="left" vertical="center"/>
    </xf>
    <xf numFmtId="0" fontId="5" fillId="13" borderId="42" xfId="9" applyFont="1" applyFill="1" applyBorder="1" applyAlignment="1">
      <alignment horizontal="center" vertical="center"/>
    </xf>
    <xf numFmtId="0" fontId="7" fillId="13" borderId="42" xfId="9" applyFont="1" applyFill="1" applyBorder="1" applyAlignment="1">
      <alignment horizontal="center" vertical="center"/>
    </xf>
    <xf numFmtId="0" fontId="7" fillId="14" borderId="42" xfId="9" applyFont="1" applyFill="1" applyBorder="1" applyAlignment="1">
      <alignment horizontal="center" vertical="center"/>
    </xf>
    <xf numFmtId="14" fontId="5" fillId="13" borderId="42" xfId="0" applyNumberFormat="1" applyFont="1" applyFill="1" applyBorder="1" applyAlignment="1">
      <alignment horizontal="center" vertical="center"/>
    </xf>
    <xf numFmtId="0" fontId="5" fillId="13" borderId="42" xfId="0" applyFont="1" applyFill="1" applyBorder="1" applyAlignment="1">
      <alignment horizontal="center" vertical="center"/>
    </xf>
    <xf numFmtId="0" fontId="5" fillId="13" borderId="42" xfId="9" applyFont="1" applyFill="1" applyBorder="1" applyAlignment="1">
      <alignment horizontal="center" vertical="center" wrapText="1"/>
    </xf>
    <xf numFmtId="41" fontId="5" fillId="13" borderId="42" xfId="2125" applyFont="1" applyFill="1" applyBorder="1" applyAlignment="1">
      <alignment horizontal="center" vertical="center" wrapText="1" shrinkToFit="1"/>
    </xf>
    <xf numFmtId="0" fontId="5" fillId="13" borderId="43" xfId="9" applyFont="1" applyFill="1" applyBorder="1" applyAlignment="1">
      <alignment horizontal="left" vertical="center"/>
    </xf>
    <xf numFmtId="0" fontId="5" fillId="2" borderId="42" xfId="4516" applyFont="1" applyFill="1" applyBorder="1" applyAlignment="1">
      <alignment horizontal="center" vertical="center"/>
    </xf>
    <xf numFmtId="178" fontId="5" fillId="2" borderId="42" xfId="4516" applyNumberFormat="1" applyFont="1" applyFill="1" applyBorder="1" applyAlignment="1">
      <alignment horizontal="center" vertical="center"/>
    </xf>
    <xf numFmtId="0" fontId="5" fillId="11" borderId="43" xfId="4516" applyFont="1" applyFill="1" applyBorder="1" applyAlignment="1">
      <alignment horizontal="center" vertical="center"/>
    </xf>
    <xf numFmtId="38" fontId="5" fillId="2" borderId="31" xfId="0" applyNumberFormat="1" applyFont="1" applyFill="1" applyBorder="1" applyAlignment="1">
      <alignment horizontal="center" vertical="center"/>
    </xf>
    <xf numFmtId="178" fontId="5" fillId="2" borderId="42" xfId="0" applyNumberFormat="1" applyFont="1" applyFill="1" applyBorder="1" applyAlignment="1" applyProtection="1">
      <alignment horizontal="center" vertical="center"/>
      <protection locked="0"/>
    </xf>
    <xf numFmtId="178" fontId="5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2" xfId="0" applyFill="1" applyBorder="1" applyAlignment="1">
      <alignment horizontal="center" vertical="center"/>
    </xf>
    <xf numFmtId="0" fontId="5" fillId="0" borderId="42" xfId="44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5" fillId="0" borderId="43" xfId="44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43" xfId="44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178" fontId="5" fillId="2" borderId="42" xfId="44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" fillId="0" borderId="4" xfId="44" applyFont="1" applyBorder="1" applyAlignment="1">
      <alignment horizontal="center" vertical="center" wrapText="1"/>
    </xf>
    <xf numFmtId="0" fontId="5" fillId="0" borderId="4" xfId="44" applyFont="1" applyBorder="1" applyAlignment="1">
      <alignment horizontal="center" vertical="center"/>
    </xf>
    <xf numFmtId="178" fontId="5" fillId="0" borderId="4" xfId="44" applyNumberFormat="1" applyFont="1" applyBorder="1" applyAlignment="1">
      <alignment horizontal="center" vertical="center" wrapText="1"/>
    </xf>
    <xf numFmtId="0" fontId="5" fillId="0" borderId="42" xfId="155" applyFont="1" applyBorder="1" applyAlignment="1">
      <alignment horizontal="center" vertical="center" wrapText="1"/>
    </xf>
    <xf numFmtId="0" fontId="5" fillId="0" borderId="42" xfId="155" applyFont="1" applyBorder="1" applyAlignment="1">
      <alignment horizontal="center" vertical="center"/>
    </xf>
    <xf numFmtId="178" fontId="5" fillId="0" borderId="42" xfId="155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/>
    </xf>
    <xf numFmtId="0" fontId="7" fillId="0" borderId="28" xfId="0" applyFont="1" applyBorder="1" applyAlignment="1">
      <alignment horizontal="center" vertical="center" wrapText="1"/>
    </xf>
    <xf numFmtId="0" fontId="5" fillId="13" borderId="42" xfId="3" applyFont="1" applyFill="1" applyBorder="1" applyAlignment="1">
      <alignment horizontal="center" vertical="center" wrapText="1"/>
    </xf>
    <xf numFmtId="0" fontId="5" fillId="13" borderId="42" xfId="0" applyFont="1" applyFill="1" applyBorder="1" applyAlignment="1">
      <alignment horizontal="center" vertical="center" wrapText="1"/>
    </xf>
    <xf numFmtId="0" fontId="5" fillId="13" borderId="42" xfId="0" applyFont="1" applyFill="1" applyBorder="1" applyAlignment="1">
      <alignment horizontal="left" vertical="center" wrapText="1"/>
    </xf>
    <xf numFmtId="0" fontId="0" fillId="13" borderId="42" xfId="0" applyFill="1" applyBorder="1" applyAlignment="1">
      <alignment horizontal="center" vertical="center"/>
    </xf>
    <xf numFmtId="0" fontId="7" fillId="13" borderId="42" xfId="0" applyFont="1" applyFill="1" applyBorder="1" applyAlignment="1">
      <alignment horizontal="center" vertical="center"/>
    </xf>
    <xf numFmtId="0" fontId="5" fillId="13" borderId="42" xfId="0" applyFont="1" applyFill="1" applyBorder="1" applyAlignment="1" applyProtection="1">
      <alignment horizontal="center" vertical="center" wrapText="1"/>
      <protection locked="0"/>
    </xf>
    <xf numFmtId="0" fontId="5" fillId="13" borderId="42" xfId="0" applyFont="1" applyFill="1" applyBorder="1" applyAlignment="1">
      <alignment horizontal="center" vertical="center" shrinkToFit="1"/>
    </xf>
    <xf numFmtId="0" fontId="5" fillId="13" borderId="42" xfId="0" applyFont="1" applyFill="1" applyBorder="1" applyAlignment="1">
      <alignment horizontal="left" vertical="center"/>
    </xf>
    <xf numFmtId="41" fontId="21" fillId="0" borderId="50" xfId="24" applyFont="1" applyFill="1" applyBorder="1" applyAlignment="1">
      <alignment horizontal="center" vertical="center"/>
    </xf>
    <xf numFmtId="41" fontId="21" fillId="0" borderId="51" xfId="24" applyFont="1" applyFill="1" applyBorder="1" applyAlignment="1">
      <alignment horizontal="center" vertical="center"/>
    </xf>
    <xf numFmtId="0" fontId="7" fillId="9" borderId="33" xfId="81" applyFont="1" applyFill="1" applyBorder="1" applyAlignment="1">
      <alignment horizontal="center" vertical="center" wrapText="1"/>
    </xf>
    <xf numFmtId="0" fontId="4" fillId="2" borderId="33" xfId="4" applyFont="1" applyFill="1" applyBorder="1" applyAlignment="1">
      <alignment horizontal="center" vertical="center" shrinkToFit="1"/>
    </xf>
    <xf numFmtId="0" fontId="4" fillId="0" borderId="33" xfId="4" applyFont="1" applyBorder="1" applyAlignment="1">
      <alignment horizontal="center" vertical="center" shrinkToFit="1"/>
    </xf>
    <xf numFmtId="0" fontId="7" fillId="4" borderId="33" xfId="1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0" fontId="4" fillId="2" borderId="33" xfId="0" quotePrefix="1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4" fillId="0" borderId="33" xfId="2" applyFont="1" applyBorder="1" applyAlignment="1">
      <alignment horizontal="center" vertical="center"/>
    </xf>
    <xf numFmtId="0" fontId="4" fillId="2" borderId="33" xfId="2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wrapText="1"/>
    </xf>
    <xf numFmtId="176" fontId="4" fillId="2" borderId="33" xfId="0" applyNumberFormat="1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4" fillId="0" borderId="52" xfId="9" applyFont="1" applyBorder="1" applyAlignment="1">
      <alignment horizontal="center" vertical="center"/>
    </xf>
    <xf numFmtId="0" fontId="4" fillId="0" borderId="33" xfId="9" applyFont="1" applyBorder="1" applyAlignment="1">
      <alignment horizontal="center" vertical="center"/>
    </xf>
    <xf numFmtId="0" fontId="4" fillId="0" borderId="33" xfId="9" applyFont="1" applyBorder="1" applyAlignment="1">
      <alignment horizontal="center" vertical="center" wrapText="1" shrinkToFit="1"/>
    </xf>
    <xf numFmtId="41" fontId="7" fillId="4" borderId="33" xfId="24" applyFont="1" applyFill="1" applyBorder="1" applyAlignment="1">
      <alignment horizontal="center" vertical="center" wrapText="1"/>
    </xf>
    <xf numFmtId="0" fontId="4" fillId="3" borderId="52" xfId="9" applyFont="1" applyFill="1" applyBorder="1" applyAlignment="1">
      <alignment horizontal="center" vertical="center" wrapText="1" shrinkToFit="1"/>
    </xf>
    <xf numFmtId="0" fontId="4" fillId="3" borderId="33" xfId="9" applyFont="1" applyFill="1" applyBorder="1" applyAlignment="1">
      <alignment horizontal="center" vertical="center" wrapText="1" shrinkToFi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3" xfId="9" applyFont="1" applyFill="1" applyBorder="1" applyAlignment="1">
      <alignment horizontal="center" vertical="center" wrapText="1" shrinkToFit="1"/>
    </xf>
    <xf numFmtId="0" fontId="4" fillId="13" borderId="33" xfId="9" applyFont="1" applyFill="1" applyBorder="1" applyAlignment="1">
      <alignment horizontal="center" vertical="center" wrapText="1" shrinkToFit="1"/>
    </xf>
    <xf numFmtId="0" fontId="4" fillId="13" borderId="33" xfId="0" applyFont="1" applyFill="1" applyBorder="1" applyAlignment="1">
      <alignment horizontal="center" vertical="center" wrapText="1"/>
    </xf>
    <xf numFmtId="0" fontId="6" fillId="4" borderId="52" xfId="0" applyFont="1" applyFill="1" applyBorder="1" applyAlignment="1">
      <alignment horizontal="center" vertical="center" wrapText="1"/>
    </xf>
    <xf numFmtId="179" fontId="4" fillId="0" borderId="33" xfId="0" applyNumberFormat="1" applyFont="1" applyBorder="1" applyAlignment="1">
      <alignment horizontal="center" vertical="center" wrapText="1"/>
    </xf>
    <xf numFmtId="38" fontId="4" fillId="0" borderId="33" xfId="0" applyNumberFormat="1" applyFont="1" applyBorder="1" applyAlignment="1">
      <alignment horizontal="center" vertical="center" wrapText="1"/>
    </xf>
    <xf numFmtId="38" fontId="4" fillId="2" borderId="33" xfId="0" applyNumberFormat="1" applyFont="1" applyFill="1" applyBorder="1" applyAlignment="1">
      <alignment horizontal="center" vertical="center" wrapText="1"/>
    </xf>
    <xf numFmtId="179" fontId="4" fillId="2" borderId="33" xfId="0" applyNumberFormat="1" applyFont="1" applyFill="1" applyBorder="1" applyAlignment="1">
      <alignment horizontal="center" vertical="center" wrapText="1"/>
    </xf>
    <xf numFmtId="0" fontId="6" fillId="4" borderId="33" xfId="1" applyFont="1" applyFill="1" applyBorder="1" applyAlignment="1">
      <alignment horizontal="center" vertical="center" wrapText="1"/>
    </xf>
    <xf numFmtId="0" fontId="4" fillId="2" borderId="33" xfId="3" applyFont="1" applyFill="1" applyBorder="1" applyAlignment="1">
      <alignment horizontal="center" vertical="center" wrapText="1"/>
    </xf>
    <xf numFmtId="0" fontId="4" fillId="2" borderId="33" xfId="3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5" fillId="13" borderId="33" xfId="0" applyFont="1" applyFill="1" applyBorder="1" applyAlignment="1">
      <alignment horizontal="center" vertical="center"/>
    </xf>
    <xf numFmtId="0" fontId="4" fillId="0" borderId="33" xfId="44" applyFont="1" applyBorder="1" applyAlignment="1">
      <alignment horizontal="center" vertical="center" wrapText="1"/>
    </xf>
    <xf numFmtId="0" fontId="4" fillId="0" borderId="33" xfId="44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180" fontId="21" fillId="0" borderId="57" xfId="24" applyNumberFormat="1" applyFont="1" applyFill="1" applyBorder="1" applyAlignment="1">
      <alignment horizontal="center" vertical="center"/>
    </xf>
    <xf numFmtId="41" fontId="21" fillId="0" borderId="58" xfId="24" applyFont="1" applyFill="1" applyBorder="1" applyAlignment="1">
      <alignment horizontal="center" vertical="center"/>
    </xf>
    <xf numFmtId="0" fontId="6" fillId="9" borderId="59" xfId="81" applyFont="1" applyFill="1" applyBorder="1" applyAlignment="1">
      <alignment horizontal="center" vertical="center" wrapText="1"/>
    </xf>
    <xf numFmtId="0" fontId="4" fillId="2" borderId="59" xfId="4" applyFont="1" applyFill="1" applyBorder="1" applyAlignment="1">
      <alignment horizontal="center" vertical="center" shrinkToFit="1"/>
    </xf>
    <xf numFmtId="0" fontId="4" fillId="0" borderId="59" xfId="4" applyFont="1" applyBorder="1" applyAlignment="1">
      <alignment horizontal="center" vertical="center" shrinkToFit="1"/>
    </xf>
    <xf numFmtId="0" fontId="6" fillId="4" borderId="59" xfId="1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horizontal="center" vertical="center"/>
    </xf>
    <xf numFmtId="0" fontId="4" fillId="0" borderId="59" xfId="2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4" fillId="7" borderId="59" xfId="0" applyFont="1" applyFill="1" applyBorder="1" applyAlignment="1">
      <alignment horizontal="center" vertical="center" wrapText="1"/>
    </xf>
    <xf numFmtId="0" fontId="6" fillId="4" borderId="59" xfId="0" applyFont="1" applyFill="1" applyBorder="1" applyAlignment="1">
      <alignment horizontal="center" vertical="center" wrapText="1"/>
    </xf>
    <xf numFmtId="0" fontId="4" fillId="0" borderId="60" xfId="4" applyFont="1" applyBorder="1" applyAlignment="1">
      <alignment horizontal="center" vertical="center" shrinkToFit="1"/>
    </xf>
    <xf numFmtId="0" fontId="4" fillId="0" borderId="59" xfId="9" applyFont="1" applyBorder="1" applyAlignment="1">
      <alignment horizontal="center" vertical="center"/>
    </xf>
    <xf numFmtId="177" fontId="6" fillId="4" borderId="59" xfId="24" applyNumberFormat="1" applyFont="1" applyFill="1" applyBorder="1" applyAlignment="1">
      <alignment horizontal="center" vertical="center" wrapText="1"/>
    </xf>
    <xf numFmtId="0" fontId="4" fillId="3" borderId="60" xfId="9" applyFont="1" applyFill="1" applyBorder="1" applyAlignment="1">
      <alignment horizontal="center" vertical="center" wrapText="1" shrinkToFit="1"/>
    </xf>
    <xf numFmtId="0" fontId="4" fillId="3" borderId="59" xfId="9" applyFont="1" applyFill="1" applyBorder="1" applyAlignment="1">
      <alignment horizontal="center" vertical="center" wrapText="1" shrinkToFit="1"/>
    </xf>
    <xf numFmtId="0" fontId="4" fillId="3" borderId="59" xfId="0" applyFont="1" applyFill="1" applyBorder="1" applyAlignment="1">
      <alignment horizontal="center" vertical="center" wrapText="1"/>
    </xf>
    <xf numFmtId="0" fontId="4" fillId="13" borderId="58" xfId="9" applyFont="1" applyFill="1" applyBorder="1" applyAlignment="1">
      <alignment horizontal="center" vertical="center" wrapText="1" shrinkToFit="1"/>
    </xf>
    <xf numFmtId="0" fontId="4" fillId="13" borderId="59" xfId="9" applyFont="1" applyFill="1" applyBorder="1" applyAlignment="1">
      <alignment horizontal="center" vertical="center" wrapText="1" shrinkToFit="1"/>
    </xf>
    <xf numFmtId="38" fontId="6" fillId="4" borderId="60" xfId="0" applyNumberFormat="1" applyFont="1" applyFill="1" applyBorder="1" applyAlignment="1">
      <alignment horizontal="center" vertical="center" wrapText="1"/>
    </xf>
    <xf numFmtId="38" fontId="4" fillId="0" borderId="59" xfId="0" applyNumberFormat="1" applyFont="1" applyBorder="1" applyAlignment="1">
      <alignment horizontal="center" vertical="center" wrapText="1"/>
    </xf>
    <xf numFmtId="38" fontId="19" fillId="0" borderId="59" xfId="0" applyNumberFormat="1" applyFont="1" applyBorder="1" applyAlignment="1">
      <alignment horizontal="center" vertical="center" wrapText="1"/>
    </xf>
    <xf numFmtId="38" fontId="4" fillId="2" borderId="59" xfId="0" applyNumberFormat="1" applyFont="1" applyFill="1" applyBorder="1" applyAlignment="1">
      <alignment horizontal="center" vertical="center" wrapText="1"/>
    </xf>
    <xf numFmtId="38" fontId="19" fillId="2" borderId="59" xfId="0" applyNumberFormat="1" applyFont="1" applyFill="1" applyBorder="1" applyAlignment="1">
      <alignment horizontal="center" vertical="center" wrapText="1"/>
    </xf>
    <xf numFmtId="0" fontId="4" fillId="2" borderId="59" xfId="3" applyFont="1" applyFill="1" applyBorder="1" applyAlignment="1">
      <alignment horizontal="center" vertical="center" wrapText="1"/>
    </xf>
    <xf numFmtId="0" fontId="4" fillId="2" borderId="59" xfId="3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 wrapText="1"/>
    </xf>
    <xf numFmtId="0" fontId="4" fillId="2" borderId="59" xfId="3" applyFont="1" applyFill="1" applyBorder="1" applyAlignment="1">
      <alignment horizontal="left" vertical="center" wrapText="1"/>
    </xf>
    <xf numFmtId="0" fontId="5" fillId="13" borderId="59" xfId="0" applyFont="1" applyFill="1" applyBorder="1" applyAlignment="1">
      <alignment horizontal="center" vertical="center"/>
    </xf>
    <xf numFmtId="0" fontId="4" fillId="0" borderId="59" xfId="44" applyFont="1" applyBorder="1" applyAlignment="1">
      <alignment horizontal="center" vertical="center" wrapText="1"/>
    </xf>
    <xf numFmtId="0" fontId="6" fillId="5" borderId="65" xfId="1" applyFont="1" applyFill="1" applyBorder="1" applyAlignment="1">
      <alignment horizontal="center" vertical="center" wrapText="1"/>
    </xf>
    <xf numFmtId="0" fontId="6" fillId="5" borderId="66" xfId="1" applyFont="1" applyFill="1" applyBorder="1" applyAlignment="1">
      <alignment horizontal="center" vertical="center" wrapText="1"/>
    </xf>
    <xf numFmtId="41" fontId="21" fillId="0" borderId="67" xfId="24" applyFont="1" applyFill="1" applyBorder="1" applyAlignment="1">
      <alignment horizontal="center" vertical="center"/>
    </xf>
    <xf numFmtId="41" fontId="21" fillId="0" borderId="68" xfId="24" applyFont="1" applyFill="1" applyBorder="1" applyAlignment="1">
      <alignment horizontal="center" vertical="center"/>
    </xf>
    <xf numFmtId="41" fontId="21" fillId="0" borderId="69" xfId="24" applyFont="1" applyFill="1" applyBorder="1" applyAlignment="1">
      <alignment horizontal="center" vertical="center"/>
    </xf>
    <xf numFmtId="41" fontId="21" fillId="0" borderId="70" xfId="24" applyFont="1" applyFill="1" applyBorder="1" applyAlignment="1">
      <alignment horizontal="center" vertical="center"/>
    </xf>
    <xf numFmtId="0" fontId="7" fillId="9" borderId="71" xfId="81" applyFont="1" applyFill="1" applyBorder="1" applyAlignment="1">
      <alignment horizontal="center" vertical="center" wrapText="1"/>
    </xf>
    <xf numFmtId="0" fontId="7" fillId="9" borderId="72" xfId="81" applyFont="1" applyFill="1" applyBorder="1" applyAlignment="1">
      <alignment horizontal="center" vertical="center" wrapText="1"/>
    </xf>
    <xf numFmtId="0" fontId="7" fillId="4" borderId="71" xfId="1" applyFont="1" applyFill="1" applyBorder="1" applyAlignment="1">
      <alignment horizontal="center" vertical="center" wrapText="1"/>
    </xf>
    <xf numFmtId="0" fontId="7" fillId="4" borderId="72" xfId="1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/>
    </xf>
    <xf numFmtId="0" fontId="4" fillId="2" borderId="72" xfId="0" applyFont="1" applyFill="1" applyBorder="1" applyAlignment="1">
      <alignment horizontal="center" vertical="center"/>
    </xf>
    <xf numFmtId="0" fontId="4" fillId="2" borderId="71" xfId="0" quotePrefix="1" applyFont="1" applyFill="1" applyBorder="1" applyAlignment="1">
      <alignment horizontal="center" vertical="center"/>
    </xf>
    <xf numFmtId="0" fontId="7" fillId="4" borderId="71" xfId="0" applyFont="1" applyFill="1" applyBorder="1" applyAlignment="1">
      <alignment horizontal="center" vertical="center"/>
    </xf>
    <xf numFmtId="0" fontId="7" fillId="4" borderId="72" xfId="0" applyFont="1" applyFill="1" applyBorder="1" applyAlignment="1">
      <alignment horizontal="center" vertical="center"/>
    </xf>
    <xf numFmtId="0" fontId="4" fillId="0" borderId="71" xfId="2" applyFont="1" applyBorder="1" applyAlignment="1">
      <alignment horizontal="center" vertical="center"/>
    </xf>
    <xf numFmtId="0" fontId="4" fillId="0" borderId="72" xfId="2" applyFont="1" applyBorder="1" applyAlignment="1">
      <alignment horizontal="center" vertical="center"/>
    </xf>
    <xf numFmtId="0" fontId="4" fillId="2" borderId="72" xfId="2" applyFont="1" applyFill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7" fillId="4" borderId="71" xfId="0" applyFont="1" applyFill="1" applyBorder="1" applyAlignment="1">
      <alignment horizontal="center" vertical="center" wrapText="1"/>
    </xf>
    <xf numFmtId="0" fontId="7" fillId="4" borderId="72" xfId="0" applyFont="1" applyFill="1" applyBorder="1" applyAlignment="1">
      <alignment horizontal="center" vertical="center" wrapText="1"/>
    </xf>
    <xf numFmtId="0" fontId="4" fillId="0" borderId="73" xfId="9" applyFont="1" applyBorder="1" applyAlignment="1">
      <alignment horizontal="center" vertical="center"/>
    </xf>
    <xf numFmtId="0" fontId="4" fillId="0" borderId="74" xfId="9" applyFont="1" applyBorder="1" applyAlignment="1">
      <alignment horizontal="center" vertical="center"/>
    </xf>
    <xf numFmtId="0" fontId="4" fillId="0" borderId="71" xfId="9" applyFont="1" applyBorder="1" applyAlignment="1">
      <alignment horizontal="center" vertical="center"/>
    </xf>
    <xf numFmtId="0" fontId="4" fillId="0" borderId="72" xfId="9" applyFont="1" applyBorder="1" applyAlignment="1">
      <alignment horizontal="center" vertical="center"/>
    </xf>
    <xf numFmtId="0" fontId="4" fillId="0" borderId="72" xfId="9" applyFont="1" applyBorder="1" applyAlignment="1">
      <alignment horizontal="center" vertical="center" wrapText="1" shrinkToFit="1"/>
    </xf>
    <xf numFmtId="41" fontId="7" fillId="4" borderId="71" xfId="24" applyFont="1" applyFill="1" applyBorder="1" applyAlignment="1">
      <alignment horizontal="center" vertical="center" wrapText="1"/>
    </xf>
    <xf numFmtId="41" fontId="7" fillId="4" borderId="72" xfId="24" applyFont="1" applyFill="1" applyBorder="1" applyAlignment="1">
      <alignment horizontal="center" vertical="center" wrapText="1"/>
    </xf>
    <xf numFmtId="0" fontId="4" fillId="3" borderId="73" xfId="9" applyFont="1" applyFill="1" applyBorder="1" applyAlignment="1">
      <alignment horizontal="center" vertical="center" wrapText="1" shrinkToFit="1"/>
    </xf>
    <xf numFmtId="0" fontId="4" fillId="3" borderId="74" xfId="9" applyFont="1" applyFill="1" applyBorder="1" applyAlignment="1">
      <alignment horizontal="center" vertical="center" wrapText="1" shrinkToFit="1"/>
    </xf>
    <xf numFmtId="0" fontId="4" fillId="3" borderId="73" xfId="0" applyFont="1" applyFill="1" applyBorder="1" applyAlignment="1">
      <alignment horizontal="center" vertical="center" wrapText="1"/>
    </xf>
    <xf numFmtId="0" fontId="4" fillId="3" borderId="74" xfId="0" applyFont="1" applyFill="1" applyBorder="1" applyAlignment="1">
      <alignment horizontal="center" vertical="center" wrapText="1"/>
    </xf>
    <xf numFmtId="0" fontId="4" fillId="3" borderId="70" xfId="0" applyFont="1" applyFill="1" applyBorder="1" applyAlignment="1">
      <alignment horizontal="center" vertical="center" wrapText="1"/>
    </xf>
    <xf numFmtId="0" fontId="4" fillId="3" borderId="71" xfId="9" applyFont="1" applyFill="1" applyBorder="1" applyAlignment="1">
      <alignment horizontal="center" vertical="center" wrapText="1" shrinkToFit="1"/>
    </xf>
    <xf numFmtId="0" fontId="4" fillId="3" borderId="72" xfId="9" applyFont="1" applyFill="1" applyBorder="1" applyAlignment="1">
      <alignment horizontal="center" vertical="center" wrapText="1" shrinkToFit="1"/>
    </xf>
    <xf numFmtId="0" fontId="4" fillId="0" borderId="73" xfId="9" applyFont="1" applyBorder="1" applyAlignment="1">
      <alignment horizontal="center" vertical="center" wrapText="1" shrinkToFit="1"/>
    </xf>
    <xf numFmtId="0" fontId="4" fillId="0" borderId="74" xfId="9" applyFont="1" applyBorder="1" applyAlignment="1">
      <alignment horizontal="center" vertical="center" wrapText="1" shrinkToFit="1"/>
    </xf>
    <xf numFmtId="0" fontId="4" fillId="13" borderId="70" xfId="9" applyFont="1" applyFill="1" applyBorder="1" applyAlignment="1">
      <alignment horizontal="center" vertical="center" wrapText="1" shrinkToFit="1"/>
    </xf>
    <xf numFmtId="0" fontId="4" fillId="13" borderId="71" xfId="0" applyFont="1" applyFill="1" applyBorder="1" applyAlignment="1">
      <alignment horizontal="center" vertical="center" wrapText="1"/>
    </xf>
    <xf numFmtId="0" fontId="4" fillId="13" borderId="72" xfId="0" applyFont="1" applyFill="1" applyBorder="1" applyAlignment="1">
      <alignment horizontal="center" vertical="center" wrapText="1"/>
    </xf>
    <xf numFmtId="0" fontId="6" fillId="4" borderId="73" xfId="0" applyFont="1" applyFill="1" applyBorder="1" applyAlignment="1">
      <alignment horizontal="center" vertical="center" wrapText="1"/>
    </xf>
    <xf numFmtId="0" fontId="6" fillId="4" borderId="74" xfId="0" applyFont="1" applyFill="1" applyBorder="1" applyAlignment="1">
      <alignment horizontal="center" vertical="center" wrapText="1"/>
    </xf>
    <xf numFmtId="0" fontId="6" fillId="4" borderId="71" xfId="1" applyFont="1" applyFill="1" applyBorder="1" applyAlignment="1">
      <alignment horizontal="center" vertical="center" wrapText="1"/>
    </xf>
    <xf numFmtId="0" fontId="6" fillId="4" borderId="72" xfId="1" applyFont="1" applyFill="1" applyBorder="1" applyAlignment="1">
      <alignment horizontal="center" vertical="center" wrapText="1"/>
    </xf>
    <xf numFmtId="0" fontId="4" fillId="2" borderId="71" xfId="3" applyFont="1" applyFill="1" applyBorder="1" applyAlignment="1">
      <alignment horizontal="center" vertical="center" wrapText="1"/>
    </xf>
    <xf numFmtId="0" fontId="4" fillId="2" borderId="72" xfId="3" applyFont="1" applyFill="1" applyBorder="1" applyAlignment="1">
      <alignment horizontal="center" vertical="center" wrapText="1"/>
    </xf>
    <xf numFmtId="0" fontId="4" fillId="2" borderId="71" xfId="3" applyFont="1" applyFill="1" applyBorder="1" applyAlignment="1">
      <alignment horizontal="center" vertical="center"/>
    </xf>
    <xf numFmtId="0" fontId="4" fillId="2" borderId="72" xfId="3" applyFont="1" applyFill="1" applyBorder="1" applyAlignment="1">
      <alignment horizontal="center" vertical="center"/>
    </xf>
    <xf numFmtId="0" fontId="4" fillId="2" borderId="75" xfId="0" applyFont="1" applyFill="1" applyBorder="1" applyAlignment="1">
      <alignment horizontal="center" vertical="center" wrapText="1"/>
    </xf>
    <xf numFmtId="0" fontId="4" fillId="2" borderId="76" xfId="0" applyFont="1" applyFill="1" applyBorder="1" applyAlignment="1">
      <alignment horizontal="center" vertical="center" wrapText="1"/>
    </xf>
    <xf numFmtId="0" fontId="5" fillId="13" borderId="72" xfId="0" applyFont="1" applyFill="1" applyBorder="1" applyAlignment="1">
      <alignment horizontal="center" vertical="center"/>
    </xf>
    <xf numFmtId="0" fontId="4" fillId="0" borderId="71" xfId="44" applyFont="1" applyBorder="1" applyAlignment="1">
      <alignment horizontal="center" vertical="center" wrapText="1"/>
    </xf>
    <xf numFmtId="0" fontId="4" fillId="0" borderId="72" xfId="44" applyFont="1" applyBorder="1" applyAlignment="1">
      <alignment horizontal="center" vertical="center" wrapText="1"/>
    </xf>
    <xf numFmtId="0" fontId="4" fillId="0" borderId="71" xfId="44" applyFont="1" applyBorder="1" applyAlignment="1">
      <alignment horizontal="center" vertical="center"/>
    </xf>
    <xf numFmtId="0" fontId="4" fillId="0" borderId="72" xfId="44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77" xfId="44" applyFont="1" applyBorder="1" applyAlignment="1">
      <alignment horizontal="center" vertical="center" wrapText="1"/>
    </xf>
    <xf numFmtId="0" fontId="4" fillId="0" borderId="78" xfId="44" applyFont="1" applyBorder="1" applyAlignment="1">
      <alignment horizontal="center" vertical="center" wrapText="1"/>
    </xf>
    <xf numFmtId="0" fontId="4" fillId="0" borderId="79" xfId="44" applyFont="1" applyBorder="1" applyAlignment="1">
      <alignment horizontal="center" vertical="center" wrapText="1"/>
    </xf>
    <xf numFmtId="0" fontId="5" fillId="0" borderId="59" xfId="2" applyFont="1" applyBorder="1" applyAlignment="1">
      <alignment horizontal="center" vertical="center"/>
    </xf>
    <xf numFmtId="0" fontId="5" fillId="2" borderId="59" xfId="2" applyFont="1" applyFill="1" applyBorder="1" applyAlignment="1">
      <alignment horizontal="center" vertical="center"/>
    </xf>
    <xf numFmtId="0" fontId="39" fillId="3" borderId="71" xfId="4" applyFont="1" applyFill="1" applyBorder="1" applyAlignment="1">
      <alignment horizontal="center" vertical="center" shrinkToFit="1"/>
    </xf>
    <xf numFmtId="0" fontId="39" fillId="3" borderId="42" xfId="4" applyFont="1" applyFill="1" applyBorder="1" applyAlignment="1">
      <alignment horizontal="center" vertical="center" shrinkToFit="1"/>
    </xf>
    <xf numFmtId="0" fontId="39" fillId="0" borderId="71" xfId="4" applyFont="1" applyBorder="1" applyAlignment="1">
      <alignment horizontal="center" vertical="center" shrinkToFit="1"/>
    </xf>
    <xf numFmtId="0" fontId="39" fillId="3" borderId="42" xfId="0" applyFont="1" applyFill="1" applyBorder="1" applyAlignment="1">
      <alignment horizontal="center" vertical="center" shrinkToFit="1"/>
    </xf>
    <xf numFmtId="0" fontId="39" fillId="0" borderId="42" xfId="0" applyFont="1" applyBorder="1" applyAlignment="1">
      <alignment horizontal="center" vertical="center" shrinkToFit="1"/>
    </xf>
    <xf numFmtId="0" fontId="4" fillId="0" borderId="8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/>
    </xf>
    <xf numFmtId="0" fontId="4" fillId="0" borderId="53" xfId="0" applyFont="1" applyBorder="1" applyAlignment="1">
      <alignment horizontal="center" vertical="center"/>
    </xf>
    <xf numFmtId="0" fontId="4" fillId="0" borderId="81" xfId="2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178" fontId="5" fillId="0" borderId="32" xfId="0" applyNumberFormat="1" applyFont="1" applyBorder="1" applyAlignment="1">
      <alignment horizontal="center" vertical="center"/>
    </xf>
    <xf numFmtId="178" fontId="5" fillId="0" borderId="82" xfId="0" applyNumberFormat="1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left" vertical="center"/>
    </xf>
    <xf numFmtId="0" fontId="7" fillId="4" borderId="47" xfId="1" applyFont="1" applyFill="1" applyBorder="1" applyAlignment="1">
      <alignment horizontal="center" vertical="center"/>
    </xf>
    <xf numFmtId="0" fontId="7" fillId="4" borderId="42" xfId="1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 wrapText="1"/>
    </xf>
    <xf numFmtId="179" fontId="19" fillId="0" borderId="86" xfId="0" applyNumberFormat="1" applyFont="1" applyBorder="1" applyAlignment="1">
      <alignment horizontal="center" vertical="center" wrapText="1"/>
    </xf>
    <xf numFmtId="38" fontId="19" fillId="0" borderId="88" xfId="0" applyNumberFormat="1" applyFont="1" applyBorder="1" applyAlignment="1">
      <alignment horizontal="center" vertical="center" wrapText="1"/>
    </xf>
    <xf numFmtId="38" fontId="4" fillId="0" borderId="87" xfId="0" applyNumberFormat="1" applyFont="1" applyBorder="1" applyAlignment="1">
      <alignment horizontal="center" vertical="center" wrapText="1"/>
    </xf>
    <xf numFmtId="38" fontId="4" fillId="0" borderId="88" xfId="0" applyNumberFormat="1" applyFont="1" applyBorder="1" applyAlignment="1">
      <alignment horizontal="center" vertical="center" wrapText="1"/>
    </xf>
    <xf numFmtId="38" fontId="4" fillId="2" borderId="88" xfId="0" applyNumberFormat="1" applyFont="1" applyFill="1" applyBorder="1" applyAlignment="1">
      <alignment horizontal="center" vertical="center" wrapText="1"/>
    </xf>
    <xf numFmtId="179" fontId="4" fillId="0" borderId="87" xfId="0" applyNumberFormat="1" applyFont="1" applyBorder="1" applyAlignment="1">
      <alignment horizontal="center" vertical="center" wrapText="1"/>
    </xf>
    <xf numFmtId="179" fontId="4" fillId="0" borderId="88" xfId="0" applyNumberFormat="1" applyFont="1" applyBorder="1" applyAlignment="1">
      <alignment horizontal="center" vertical="center" wrapText="1"/>
    </xf>
    <xf numFmtId="179" fontId="4" fillId="2" borderId="87" xfId="0" applyNumberFormat="1" applyFont="1" applyFill="1" applyBorder="1" applyAlignment="1">
      <alignment horizontal="center" vertical="center" wrapText="1"/>
    </xf>
    <xf numFmtId="179" fontId="4" fillId="2" borderId="88" xfId="0" applyNumberFormat="1" applyFont="1" applyFill="1" applyBorder="1" applyAlignment="1">
      <alignment horizontal="center" vertical="center" wrapText="1"/>
    </xf>
    <xf numFmtId="0" fontId="19" fillId="2" borderId="43" xfId="4516" applyFont="1" applyFill="1" applyBorder="1" applyAlignment="1">
      <alignment horizontal="center" vertical="center"/>
    </xf>
    <xf numFmtId="179" fontId="4" fillId="0" borderId="84" xfId="0" applyNumberFormat="1" applyFont="1" applyBorder="1" applyAlignment="1">
      <alignment horizontal="center" vertical="center" wrapText="1"/>
    </xf>
    <xf numFmtId="179" fontId="4" fillId="0" borderId="85" xfId="0" applyNumberFormat="1" applyFont="1" applyBorder="1" applyAlignment="1">
      <alignment horizontal="center" vertical="center" wrapText="1"/>
    </xf>
    <xf numFmtId="0" fontId="25" fillId="13" borderId="42" xfId="0" applyFont="1" applyFill="1" applyBorder="1" applyAlignment="1">
      <alignment horizontal="center" vertical="center" wrapText="1"/>
    </xf>
    <xf numFmtId="0" fontId="19" fillId="13" borderId="42" xfId="0" applyFont="1" applyFill="1" applyBorder="1" applyAlignment="1">
      <alignment horizontal="center" vertical="center"/>
    </xf>
    <xf numFmtId="178" fontId="19" fillId="13" borderId="42" xfId="0" applyNumberFormat="1" applyFont="1" applyFill="1" applyBorder="1" applyAlignment="1">
      <alignment horizontal="center" vertical="center"/>
    </xf>
    <xf numFmtId="0" fontId="25" fillId="3" borderId="42" xfId="0" applyFont="1" applyFill="1" applyBorder="1" applyAlignment="1">
      <alignment horizontal="center" vertical="center"/>
    </xf>
    <xf numFmtId="178" fontId="25" fillId="3" borderId="42" xfId="0" applyNumberFormat="1" applyFont="1" applyFill="1" applyBorder="1" applyAlignment="1">
      <alignment horizontal="center" vertical="center"/>
    </xf>
    <xf numFmtId="0" fontId="25" fillId="3" borderId="42" xfId="9" applyFont="1" applyFill="1" applyBorder="1" applyAlignment="1">
      <alignment horizontal="center" vertical="center"/>
    </xf>
    <xf numFmtId="178" fontId="25" fillId="3" borderId="42" xfId="9" applyNumberFormat="1" applyFont="1" applyFill="1" applyBorder="1" applyAlignment="1">
      <alignment horizontal="center" vertical="center"/>
    </xf>
    <xf numFmtId="178" fontId="25" fillId="2" borderId="42" xfId="0" applyNumberFormat="1" applyFont="1" applyFill="1" applyBorder="1" applyAlignment="1">
      <alignment horizontal="center" vertical="center"/>
    </xf>
    <xf numFmtId="178" fontId="4" fillId="3" borderId="42" xfId="0" applyNumberFormat="1" applyFont="1" applyFill="1" applyBorder="1" applyAlignment="1">
      <alignment horizontal="center" vertical="center" wrapText="1"/>
    </xf>
    <xf numFmtId="178" fontId="4" fillId="3" borderId="32" xfId="9" applyNumberFormat="1" applyFont="1" applyFill="1" applyBorder="1" applyAlignment="1">
      <alignment horizontal="center" vertical="center"/>
    </xf>
    <xf numFmtId="49" fontId="36" fillId="3" borderId="7" xfId="0" applyNumberFormat="1" applyFont="1" applyFill="1" applyBorder="1" applyAlignment="1">
      <alignment horizontal="left" vertical="center"/>
    </xf>
    <xf numFmtId="0" fontId="5" fillId="2" borderId="52" xfId="0" applyFont="1" applyFill="1" applyBorder="1" applyAlignment="1">
      <alignment horizontal="center" vertical="center"/>
    </xf>
    <xf numFmtId="177" fontId="7" fillId="4" borderId="42" xfId="24" applyNumberFormat="1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6" fillId="6" borderId="19" xfId="1" applyFont="1" applyFill="1" applyBorder="1" applyAlignment="1">
      <alignment horizontal="center" vertical="center"/>
    </xf>
    <xf numFmtId="0" fontId="4" fillId="13" borderId="60" xfId="9" applyFont="1" applyFill="1" applyBorder="1" applyAlignment="1">
      <alignment horizontal="center" vertical="center" wrapText="1" shrinkToFit="1"/>
    </xf>
    <xf numFmtId="0" fontId="4" fillId="0" borderId="71" xfId="0" applyFont="1" applyBorder="1" applyAlignment="1">
      <alignment horizontal="center" vertical="center"/>
    </xf>
    <xf numFmtId="176" fontId="4" fillId="0" borderId="71" xfId="0" applyNumberFormat="1" applyFont="1" applyBorder="1" applyAlignment="1">
      <alignment horizontal="center" vertical="center" wrapText="1"/>
    </xf>
    <xf numFmtId="0" fontId="4" fillId="0" borderId="71" xfId="3" applyFont="1" applyBorder="1" applyAlignment="1">
      <alignment horizontal="center" vertical="center" wrapText="1"/>
    </xf>
    <xf numFmtId="0" fontId="5" fillId="13" borderId="71" xfId="0" applyFont="1" applyFill="1" applyBorder="1" applyAlignment="1">
      <alignment horizontal="center" vertical="center"/>
    </xf>
    <xf numFmtId="0" fontId="6" fillId="4" borderId="73" xfId="1" applyFont="1" applyFill="1" applyBorder="1" applyAlignment="1">
      <alignment horizontal="center" vertical="center" wrapText="1"/>
    </xf>
    <xf numFmtId="0" fontId="6" fillId="4" borderId="74" xfId="1" applyFont="1" applyFill="1" applyBorder="1" applyAlignment="1">
      <alignment horizontal="center" vertical="center" wrapText="1"/>
    </xf>
    <xf numFmtId="0" fontId="39" fillId="3" borderId="59" xfId="4" applyFont="1" applyFill="1" applyBorder="1" applyAlignment="1">
      <alignment horizontal="center" vertical="center" shrinkToFit="1"/>
    </xf>
    <xf numFmtId="0" fontId="4" fillId="6" borderId="71" xfId="9" applyFont="1" applyFill="1" applyBorder="1" applyAlignment="1">
      <alignment horizontal="center" vertical="center" wrapText="1" shrinkToFit="1"/>
    </xf>
    <xf numFmtId="0" fontId="4" fillId="6" borderId="71" xfId="9" applyFont="1" applyFill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38" fontId="4" fillId="6" borderId="42" xfId="0" applyNumberFormat="1" applyFont="1" applyFill="1" applyBorder="1" applyAlignment="1">
      <alignment horizontal="center" vertical="center" wrapText="1"/>
    </xf>
    <xf numFmtId="178" fontId="6" fillId="2" borderId="42" xfId="0" applyNumberFormat="1" applyFont="1" applyFill="1" applyBorder="1" applyAlignment="1">
      <alignment horizontal="center" vertical="center"/>
    </xf>
    <xf numFmtId="0" fontId="4" fillId="13" borderId="59" xfId="0" applyFont="1" applyFill="1" applyBorder="1" applyAlignment="1">
      <alignment horizontal="center" vertical="center"/>
    </xf>
    <xf numFmtId="0" fontId="45" fillId="13" borderId="42" xfId="0" applyFont="1" applyFill="1" applyBorder="1" applyAlignment="1">
      <alignment horizontal="center" vertical="center"/>
    </xf>
    <xf numFmtId="0" fontId="6" fillId="13" borderId="42" xfId="0" applyFont="1" applyFill="1" applyBorder="1" applyAlignment="1">
      <alignment horizontal="center" vertical="center"/>
    </xf>
    <xf numFmtId="0" fontId="4" fillId="2" borderId="43" xfId="4516" applyFont="1" applyFill="1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4" fillId="0" borderId="59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indent="1"/>
    </xf>
    <xf numFmtId="0" fontId="4" fillId="0" borderId="71" xfId="9" applyFont="1" applyBorder="1" applyAlignment="1">
      <alignment horizontal="center" vertical="center" wrapText="1" shrinkToFit="1"/>
    </xf>
    <xf numFmtId="0" fontId="19" fillId="0" borderId="42" xfId="0" applyFont="1" applyBorder="1" applyAlignment="1">
      <alignment horizontal="center" vertical="center" shrinkToFit="1"/>
    </xf>
    <xf numFmtId="0" fontId="19" fillId="0" borderId="53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 shrinkToFit="1"/>
    </xf>
    <xf numFmtId="178" fontId="19" fillId="0" borderId="82" xfId="0" applyNumberFormat="1" applyFont="1" applyBorder="1" applyAlignment="1">
      <alignment horizontal="center" vertical="center"/>
    </xf>
    <xf numFmtId="0" fontId="25" fillId="4" borderId="42" xfId="1" applyFont="1" applyFill="1" applyBorder="1" applyAlignment="1">
      <alignment horizontal="center" vertical="center" wrapText="1"/>
    </xf>
    <xf numFmtId="178" fontId="7" fillId="0" borderId="42" xfId="0" applyNumberFormat="1" applyFont="1" applyBorder="1" applyAlignment="1">
      <alignment horizontal="center" vertical="center"/>
    </xf>
    <xf numFmtId="178" fontId="25" fillId="0" borderId="42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78" fontId="7" fillId="2" borderId="42" xfId="0" applyNumberFormat="1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8" fontId="7" fillId="0" borderId="39" xfId="9" applyNumberFormat="1" applyFont="1" applyBorder="1" applyAlignment="1">
      <alignment horizontal="center" vertical="center"/>
    </xf>
    <xf numFmtId="178" fontId="25" fillId="0" borderId="39" xfId="9" applyNumberFormat="1" applyFont="1" applyBorder="1" applyAlignment="1">
      <alignment horizontal="center" vertical="center"/>
    </xf>
    <xf numFmtId="0" fontId="25" fillId="3" borderId="39" xfId="9" applyFont="1" applyFill="1" applyBorder="1" applyAlignment="1">
      <alignment horizontal="center" vertical="center" shrinkToFit="1"/>
    </xf>
    <xf numFmtId="178" fontId="25" fillId="13" borderId="4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78" fontId="6" fillId="0" borderId="42" xfId="0" applyNumberFormat="1" applyFont="1" applyBorder="1" applyAlignment="1">
      <alignment horizontal="center" vertical="center"/>
    </xf>
    <xf numFmtId="0" fontId="19" fillId="0" borderId="43" xfId="44" applyFont="1" applyBorder="1" applyAlignment="1">
      <alignment horizontal="left" vertical="center"/>
    </xf>
    <xf numFmtId="49" fontId="19" fillId="3" borderId="7" xfId="0" applyNumberFormat="1" applyFont="1" applyFill="1" applyBorder="1" applyAlignment="1">
      <alignment horizontal="center" vertical="center" wrapText="1"/>
    </xf>
    <xf numFmtId="178" fontId="19" fillId="3" borderId="39" xfId="9" applyNumberFormat="1" applyFont="1" applyFill="1" applyBorder="1" applyAlignment="1">
      <alignment horizontal="center" vertical="center"/>
    </xf>
    <xf numFmtId="0" fontId="19" fillId="3" borderId="39" xfId="9" applyFont="1" applyFill="1" applyBorder="1" applyAlignment="1">
      <alignment horizontal="center" vertical="center"/>
    </xf>
    <xf numFmtId="0" fontId="19" fillId="3" borderId="46" xfId="9" applyFont="1" applyFill="1" applyBorder="1" applyAlignment="1">
      <alignment horizontal="center" vertical="center"/>
    </xf>
    <xf numFmtId="0" fontId="4" fillId="13" borderId="39" xfId="9" applyFont="1" applyFill="1" applyBorder="1" applyAlignment="1">
      <alignment horizontal="center" vertical="center"/>
    </xf>
    <xf numFmtId="178" fontId="6" fillId="13" borderId="39" xfId="0" applyNumberFormat="1" applyFont="1" applyFill="1" applyBorder="1" applyAlignment="1">
      <alignment horizontal="center" vertical="center" shrinkToFit="1"/>
    </xf>
    <xf numFmtId="49" fontId="19" fillId="3" borderId="42" xfId="0" applyNumberFormat="1" applyFont="1" applyFill="1" applyBorder="1" applyAlignment="1">
      <alignment horizontal="center" vertical="center" wrapText="1"/>
    </xf>
    <xf numFmtId="178" fontId="6" fillId="3" borderId="39" xfId="0" applyNumberFormat="1" applyFont="1" applyFill="1" applyBorder="1" applyAlignment="1">
      <alignment horizontal="center" vertical="center"/>
    </xf>
    <xf numFmtId="178" fontId="6" fillId="13" borderId="39" xfId="0" applyNumberFormat="1" applyFont="1" applyFill="1" applyBorder="1" applyAlignment="1">
      <alignment horizontal="center" vertical="center"/>
    </xf>
    <xf numFmtId="178" fontId="25" fillId="3" borderId="39" xfId="0" applyNumberFormat="1" applyFont="1" applyFill="1" applyBorder="1" applyAlignment="1">
      <alignment horizontal="center" vertical="center"/>
    </xf>
    <xf numFmtId="178" fontId="25" fillId="3" borderId="39" xfId="0" applyNumberFormat="1" applyFont="1" applyFill="1" applyBorder="1" applyAlignment="1">
      <alignment horizontal="center" vertical="center" shrinkToFit="1"/>
    </xf>
    <xf numFmtId="178" fontId="25" fillId="0" borderId="39" xfId="0" applyNumberFormat="1" applyFont="1" applyBorder="1" applyAlignment="1">
      <alignment horizontal="center" vertical="center" shrinkToFit="1"/>
    </xf>
    <xf numFmtId="178" fontId="4" fillId="0" borderId="42" xfId="9" applyNumberFormat="1" applyFont="1" applyBorder="1" applyAlignment="1">
      <alignment horizontal="center" vertical="center" wrapText="1"/>
    </xf>
    <xf numFmtId="178" fontId="25" fillId="0" borderId="39" xfId="0" applyNumberFormat="1" applyFont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178" fontId="6" fillId="3" borderId="42" xfId="0" applyNumberFormat="1" applyFont="1" applyFill="1" applyBorder="1" applyAlignment="1">
      <alignment horizontal="center" vertical="center"/>
    </xf>
    <xf numFmtId="178" fontId="4" fillId="0" borderId="42" xfId="2" applyNumberFormat="1" applyFont="1" applyBorder="1" applyAlignment="1">
      <alignment horizontal="center" vertical="center"/>
    </xf>
    <xf numFmtId="178" fontId="25" fillId="0" borderId="82" xfId="0" applyNumberFormat="1" applyFont="1" applyBorder="1" applyAlignment="1">
      <alignment horizontal="center" vertical="center"/>
    </xf>
    <xf numFmtId="178" fontId="6" fillId="0" borderId="39" xfId="0" applyNumberFormat="1" applyFont="1" applyBorder="1" applyAlignment="1">
      <alignment horizontal="center" vertical="center"/>
    </xf>
    <xf numFmtId="49" fontId="4" fillId="3" borderId="42" xfId="0" applyNumberFormat="1" applyFont="1" applyFill="1" applyBorder="1" applyAlignment="1">
      <alignment horizontal="center" vertical="center" wrapText="1"/>
    </xf>
    <xf numFmtId="178" fontId="25" fillId="0" borderId="42" xfId="0" applyNumberFormat="1" applyFont="1" applyBorder="1" applyAlignment="1">
      <alignment horizontal="center" vertical="center" shrinkToFit="1"/>
    </xf>
    <xf numFmtId="178" fontId="4" fillId="0" borderId="42" xfId="0" applyNumberFormat="1" applyFont="1" applyBorder="1" applyAlignment="1">
      <alignment horizontal="center" vertical="center" wrapText="1"/>
    </xf>
    <xf numFmtId="178" fontId="19" fillId="0" borderId="42" xfId="0" applyNumberFormat="1" applyFont="1" applyBorder="1" applyAlignment="1">
      <alignment horizontal="center" vertical="center" wrapText="1"/>
    </xf>
    <xf numFmtId="178" fontId="25" fillId="13" borderId="39" xfId="0" applyNumberFormat="1" applyFont="1" applyFill="1" applyBorder="1" applyAlignment="1">
      <alignment horizontal="center" vertical="center" shrinkToFit="1"/>
    </xf>
    <xf numFmtId="178" fontId="25" fillId="13" borderId="39" xfId="0" applyNumberFormat="1" applyFont="1" applyFill="1" applyBorder="1" applyAlignment="1">
      <alignment horizontal="center" vertical="center"/>
    </xf>
    <xf numFmtId="178" fontId="6" fillId="0" borderId="39" xfId="0" applyNumberFormat="1" applyFont="1" applyBorder="1" applyAlignment="1">
      <alignment horizontal="center" vertical="center" shrinkToFit="1"/>
    </xf>
    <xf numFmtId="178" fontId="4" fillId="0" borderId="82" xfId="0" applyNumberFormat="1" applyFont="1" applyBorder="1" applyAlignment="1">
      <alignment horizontal="center" vertical="center"/>
    </xf>
    <xf numFmtId="0" fontId="19" fillId="13" borderId="46" xfId="9" applyFont="1" applyFill="1" applyBorder="1" applyAlignment="1">
      <alignment horizontal="center" vertical="center"/>
    </xf>
    <xf numFmtId="0" fontId="19" fillId="13" borderId="32" xfId="9" applyFont="1" applyFill="1" applyBorder="1" applyAlignment="1">
      <alignment horizontal="center" vertical="center"/>
    </xf>
    <xf numFmtId="178" fontId="4" fillId="13" borderId="32" xfId="9" applyNumberFormat="1" applyFont="1" applyFill="1" applyBorder="1" applyAlignment="1">
      <alignment horizontal="center" vertical="center" wrapText="1"/>
    </xf>
    <xf numFmtId="178" fontId="19" fillId="13" borderId="32" xfId="9" applyNumberFormat="1" applyFont="1" applyFill="1" applyBorder="1" applyAlignment="1">
      <alignment horizontal="center" vertical="center"/>
    </xf>
    <xf numFmtId="178" fontId="19" fillId="13" borderId="46" xfId="9" applyNumberFormat="1" applyFont="1" applyFill="1" applyBorder="1" applyAlignment="1">
      <alignment horizontal="center" vertical="center"/>
    </xf>
    <xf numFmtId="0" fontId="19" fillId="13" borderId="42" xfId="9" applyFont="1" applyFill="1" applyBorder="1" applyAlignment="1">
      <alignment horizontal="center" vertical="center"/>
    </xf>
    <xf numFmtId="41" fontId="53" fillId="3" borderId="42" xfId="134" applyFont="1" applyFill="1" applyBorder="1" applyAlignment="1">
      <alignment vertical="center" shrinkToFit="1"/>
    </xf>
    <xf numFmtId="181" fontId="53" fillId="15" borderId="42" xfId="4517" applyFont="1" applyFill="1" applyBorder="1" applyAlignment="1">
      <alignment vertical="center" shrinkToFit="1"/>
    </xf>
    <xf numFmtId="41" fontId="54" fillId="6" borderId="42" xfId="134" applyFont="1" applyFill="1" applyBorder="1" applyAlignment="1">
      <alignment vertical="center" shrinkToFit="1"/>
    </xf>
    <xf numFmtId="0" fontId="25" fillId="4" borderId="42" xfId="0" applyFont="1" applyFill="1" applyBorder="1" applyAlignment="1">
      <alignment horizontal="center" vertical="center" wrapText="1"/>
    </xf>
    <xf numFmtId="0" fontId="42" fillId="3" borderId="39" xfId="9" applyFont="1" applyFill="1" applyBorder="1" applyAlignment="1">
      <alignment horizontal="center" vertical="center"/>
    </xf>
    <xf numFmtId="178" fontId="42" fillId="3" borderId="39" xfId="9" applyNumberFormat="1" applyFont="1" applyFill="1" applyBorder="1" applyAlignment="1">
      <alignment horizontal="center" vertical="center"/>
    </xf>
    <xf numFmtId="0" fontId="42" fillId="3" borderId="42" xfId="9" applyFont="1" applyFill="1" applyBorder="1" applyAlignment="1">
      <alignment horizontal="center" vertical="center"/>
    </xf>
    <xf numFmtId="178" fontId="42" fillId="3" borderId="42" xfId="9" applyNumberFormat="1" applyFont="1" applyFill="1" applyBorder="1" applyAlignment="1">
      <alignment horizontal="center" vertical="center"/>
    </xf>
    <xf numFmtId="178" fontId="42" fillId="3" borderId="42" xfId="9" applyNumberFormat="1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178" fontId="55" fillId="3" borderId="42" xfId="9" applyNumberFormat="1" applyFont="1" applyFill="1" applyBorder="1" applyAlignment="1">
      <alignment horizontal="center" vertical="center"/>
    </xf>
    <xf numFmtId="0" fontId="56" fillId="3" borderId="42" xfId="0" applyFont="1" applyFill="1" applyBorder="1" applyAlignment="1">
      <alignment horizontal="center" vertical="center"/>
    </xf>
    <xf numFmtId="0" fontId="55" fillId="3" borderId="42" xfId="0" applyFont="1" applyFill="1" applyBorder="1" applyAlignment="1">
      <alignment horizontal="center" vertical="center"/>
    </xf>
    <xf numFmtId="178" fontId="6" fillId="0" borderId="39" xfId="9" applyNumberFormat="1" applyFont="1" applyBorder="1" applyAlignment="1">
      <alignment horizontal="center" vertical="center"/>
    </xf>
    <xf numFmtId="0" fontId="4" fillId="6" borderId="39" xfId="9" applyFont="1" applyFill="1" applyBorder="1" applyAlignment="1">
      <alignment horizontal="center" vertical="center"/>
    </xf>
    <xf numFmtId="0" fontId="19" fillId="6" borderId="39" xfId="9" applyFont="1" applyFill="1" applyBorder="1" applyAlignment="1">
      <alignment horizontal="center" vertical="center"/>
    </xf>
    <xf numFmtId="0" fontId="19" fillId="0" borderId="39" xfId="9" applyFont="1" applyBorder="1" applyAlignment="1">
      <alignment horizontal="center" vertical="center"/>
    </xf>
    <xf numFmtId="0" fontId="7" fillId="6" borderId="32" xfId="9" applyFont="1" applyFill="1" applyBorder="1" applyAlignment="1">
      <alignment horizontal="center" vertical="center"/>
    </xf>
    <xf numFmtId="0" fontId="4" fillId="6" borderId="42" xfId="44" applyFont="1" applyFill="1" applyBorder="1" applyAlignment="1">
      <alignment horizontal="center" vertical="center" wrapText="1"/>
    </xf>
    <xf numFmtId="0" fontId="55" fillId="3" borderId="42" xfId="9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shrinkToFit="1"/>
    </xf>
    <xf numFmtId="178" fontId="4" fillId="0" borderId="32" xfId="0" applyNumberFormat="1" applyFont="1" applyBorder="1" applyAlignment="1">
      <alignment horizontal="center" vertical="center"/>
    </xf>
    <xf numFmtId="178" fontId="6" fillId="0" borderId="82" xfId="0" applyNumberFormat="1" applyFont="1" applyBorder="1" applyAlignment="1">
      <alignment horizontal="center" vertical="center"/>
    </xf>
    <xf numFmtId="0" fontId="4" fillId="2" borderId="59" xfId="2" applyFont="1" applyFill="1" applyBorder="1" applyAlignment="1">
      <alignment horizontal="center" vertical="center"/>
    </xf>
    <xf numFmtId="0" fontId="6" fillId="0" borderId="39" xfId="9" applyFont="1" applyBorder="1" applyAlignment="1">
      <alignment horizontal="center" vertical="center"/>
    </xf>
    <xf numFmtId="0" fontId="6" fillId="0" borderId="32" xfId="9" applyFont="1" applyBorder="1" applyAlignment="1">
      <alignment horizontal="center" vertical="center"/>
    </xf>
    <xf numFmtId="178" fontId="6" fillId="0" borderId="42" xfId="0" applyNumberFormat="1" applyFont="1" applyBorder="1" applyAlignment="1">
      <alignment horizontal="center" vertical="center" shrinkToFit="1"/>
    </xf>
    <xf numFmtId="0" fontId="4" fillId="0" borderId="42" xfId="4516" applyFont="1" applyBorder="1" applyAlignment="1">
      <alignment horizontal="center" vertical="center"/>
    </xf>
    <xf numFmtId="178" fontId="4" fillId="0" borderId="42" xfId="4516" applyNumberFormat="1" applyFont="1" applyBorder="1" applyAlignment="1">
      <alignment horizontal="center" vertical="center"/>
    </xf>
    <xf numFmtId="0" fontId="6" fillId="13" borderId="42" xfId="0" applyFont="1" applyFill="1" applyBorder="1" applyAlignment="1">
      <alignment horizontal="center" vertical="center" wrapText="1"/>
    </xf>
    <xf numFmtId="178" fontId="6" fillId="13" borderId="42" xfId="0" applyNumberFormat="1" applyFont="1" applyFill="1" applyBorder="1" applyAlignment="1">
      <alignment horizontal="center" vertical="center"/>
    </xf>
    <xf numFmtId="0" fontId="4" fillId="13" borderId="42" xfId="0" applyFont="1" applyFill="1" applyBorder="1" applyAlignment="1" applyProtection="1">
      <alignment horizontal="center" vertical="center" wrapText="1"/>
      <protection locked="0"/>
    </xf>
    <xf numFmtId="0" fontId="4" fillId="16" borderId="71" xfId="9" applyFont="1" applyFill="1" applyBorder="1" applyAlignment="1">
      <alignment horizontal="center" vertical="center"/>
    </xf>
    <xf numFmtId="0" fontId="4" fillId="16" borderId="42" xfId="9" applyFont="1" applyFill="1" applyBorder="1" applyAlignment="1">
      <alignment horizontal="center" vertical="center"/>
    </xf>
    <xf numFmtId="0" fontId="6" fillId="4" borderId="72" xfId="0" applyFont="1" applyFill="1" applyBorder="1" applyAlignment="1">
      <alignment horizontal="center" vertical="center" wrapText="1"/>
    </xf>
    <xf numFmtId="0" fontId="57" fillId="0" borderId="42" xfId="44" applyFont="1" applyBorder="1" applyAlignment="1">
      <alignment horizontal="center" vertical="center"/>
    </xf>
    <xf numFmtId="0" fontId="4" fillId="3" borderId="71" xfId="4" applyFont="1" applyFill="1" applyBorder="1" applyAlignment="1">
      <alignment horizontal="center" vertical="center" shrinkToFit="1"/>
    </xf>
    <xf numFmtId="0" fontId="4" fillId="3" borderId="42" xfId="4" applyFont="1" applyFill="1" applyBorder="1" applyAlignment="1">
      <alignment horizontal="center" vertical="center" shrinkToFit="1"/>
    </xf>
    <xf numFmtId="0" fontId="4" fillId="0" borderId="71" xfId="4" applyFont="1" applyBorder="1" applyAlignment="1">
      <alignment horizontal="center" vertical="center" shrinkToFit="1"/>
    </xf>
    <xf numFmtId="0" fontId="4" fillId="3" borderId="59" xfId="4" applyFont="1" applyFill="1" applyBorder="1" applyAlignment="1">
      <alignment horizontal="center" vertical="center" shrinkToFit="1"/>
    </xf>
    <xf numFmtId="0" fontId="6" fillId="4" borderId="33" xfId="0" applyFont="1" applyFill="1" applyBorder="1" applyAlignment="1">
      <alignment horizontal="center" vertical="center"/>
    </xf>
    <xf numFmtId="0" fontId="6" fillId="4" borderId="71" xfId="0" applyFont="1" applyFill="1" applyBorder="1" applyAlignment="1">
      <alignment horizontal="center" vertical="center"/>
    </xf>
    <xf numFmtId="0" fontId="6" fillId="4" borderId="7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 wrapText="1"/>
    </xf>
    <xf numFmtId="0" fontId="6" fillId="4" borderId="71" xfId="0" applyFont="1" applyFill="1" applyBorder="1" applyAlignment="1">
      <alignment horizontal="center" vertical="center" wrapText="1"/>
    </xf>
    <xf numFmtId="41" fontId="6" fillId="4" borderId="33" xfId="24" applyFont="1" applyFill="1" applyBorder="1" applyAlignment="1">
      <alignment horizontal="center" vertical="center" wrapText="1"/>
    </xf>
    <xf numFmtId="41" fontId="6" fillId="4" borderId="71" xfId="24" applyFont="1" applyFill="1" applyBorder="1" applyAlignment="1">
      <alignment horizontal="center" vertical="center" wrapText="1"/>
    </xf>
    <xf numFmtId="41" fontId="6" fillId="4" borderId="42" xfId="24" applyFont="1" applyFill="1" applyBorder="1" applyAlignment="1">
      <alignment horizontal="center" vertical="center" wrapText="1"/>
    </xf>
    <xf numFmtId="41" fontId="6" fillId="4" borderId="72" xfId="24" applyFont="1" applyFill="1" applyBorder="1" applyAlignment="1">
      <alignment horizontal="center" vertical="center" wrapText="1"/>
    </xf>
    <xf numFmtId="179" fontId="4" fillId="0" borderId="90" xfId="0" applyNumberFormat="1" applyFont="1" applyBorder="1" applyAlignment="1">
      <alignment horizontal="center" vertical="center" wrapText="1"/>
    </xf>
    <xf numFmtId="0" fontId="4" fillId="13" borderId="33" xfId="0" applyFont="1" applyFill="1" applyBorder="1" applyAlignment="1">
      <alignment horizontal="center" vertical="center"/>
    </xf>
    <xf numFmtId="0" fontId="4" fillId="13" borderId="71" xfId="0" applyFont="1" applyFill="1" applyBorder="1" applyAlignment="1">
      <alignment horizontal="center" vertical="center"/>
    </xf>
    <xf numFmtId="0" fontId="4" fillId="13" borderId="72" xfId="0" applyFont="1" applyFill="1" applyBorder="1" applyAlignment="1">
      <alignment horizontal="center" vertical="center"/>
    </xf>
    <xf numFmtId="0" fontId="19" fillId="2" borderId="59" xfId="4" applyFont="1" applyFill="1" applyBorder="1" applyAlignment="1">
      <alignment horizontal="center" vertical="center" shrinkToFit="1"/>
    </xf>
    <xf numFmtId="0" fontId="57" fillId="2" borderId="17" xfId="0" applyFont="1" applyFill="1" applyBorder="1" applyAlignment="1">
      <alignment horizontal="center" vertical="center"/>
    </xf>
    <xf numFmtId="0" fontId="57" fillId="2" borderId="42" xfId="0" applyFont="1" applyFill="1" applyBorder="1" applyAlignment="1">
      <alignment horizontal="center" vertical="center"/>
    </xf>
    <xf numFmtId="0" fontId="57" fillId="2" borderId="42" xfId="0" applyFont="1" applyFill="1" applyBorder="1" applyAlignment="1">
      <alignment horizontal="center" vertical="center" wrapText="1"/>
    </xf>
    <xf numFmtId="0" fontId="57" fillId="2" borderId="42" xfId="0" applyFont="1" applyFill="1" applyBorder="1" applyAlignment="1">
      <alignment horizontal="left" vertical="center" wrapText="1"/>
    </xf>
    <xf numFmtId="0" fontId="57" fillId="2" borderId="33" xfId="0" applyFont="1" applyFill="1" applyBorder="1" applyAlignment="1">
      <alignment horizontal="center" vertical="center" wrapText="1"/>
    </xf>
    <xf numFmtId="0" fontId="57" fillId="0" borderId="71" xfId="0" applyFont="1" applyBorder="1" applyAlignment="1">
      <alignment horizontal="center" vertical="center" wrapText="1"/>
    </xf>
    <xf numFmtId="0" fontId="57" fillId="0" borderId="72" xfId="2" applyFont="1" applyBorder="1" applyAlignment="1">
      <alignment horizontal="center" vertical="center"/>
    </xf>
    <xf numFmtId="0" fontId="57" fillId="2" borderId="59" xfId="0" applyFont="1" applyFill="1" applyBorder="1" applyAlignment="1">
      <alignment horizontal="center" vertical="center" wrapText="1"/>
    </xf>
    <xf numFmtId="0" fontId="58" fillId="2" borderId="42" xfId="0" applyFont="1" applyFill="1" applyBorder="1" applyAlignment="1">
      <alignment horizontal="center" vertical="center" wrapText="1"/>
    </xf>
    <xf numFmtId="0" fontId="58" fillId="2" borderId="42" xfId="0" applyFont="1" applyFill="1" applyBorder="1" applyAlignment="1">
      <alignment horizontal="center" vertical="center" shrinkToFit="1"/>
    </xf>
    <xf numFmtId="178" fontId="57" fillId="2" borderId="42" xfId="0" applyNumberFormat="1" applyFont="1" applyFill="1" applyBorder="1" applyAlignment="1">
      <alignment horizontal="center" vertical="center" wrapText="1"/>
    </xf>
    <xf numFmtId="178" fontId="58" fillId="2" borderId="42" xfId="0" applyNumberFormat="1" applyFont="1" applyFill="1" applyBorder="1" applyAlignment="1">
      <alignment horizontal="center" vertical="center" shrinkToFit="1"/>
    </xf>
    <xf numFmtId="0" fontId="19" fillId="2" borderId="43" xfId="0" applyFont="1" applyFill="1" applyBorder="1" applyAlignment="1">
      <alignment horizontal="left" vertical="center" indent="1"/>
    </xf>
    <xf numFmtId="0" fontId="59" fillId="0" borderId="59" xfId="4" applyFont="1" applyBorder="1" applyAlignment="1">
      <alignment horizontal="center" vertical="center" shrinkToFit="1"/>
    </xf>
    <xf numFmtId="41" fontId="54" fillId="3" borderId="42" xfId="134" applyFont="1" applyFill="1" applyBorder="1" applyAlignment="1">
      <alignment vertical="center" shrinkToFit="1"/>
    </xf>
    <xf numFmtId="0" fontId="42" fillId="0" borderId="60" xfId="4" applyFont="1" applyBorder="1" applyAlignment="1">
      <alignment horizontal="center" vertical="center" shrinkToFit="1"/>
    </xf>
    <xf numFmtId="0" fontId="42" fillId="0" borderId="59" xfId="4" applyFont="1" applyBorder="1" applyAlignment="1">
      <alignment horizontal="center" vertical="center" shrinkToFit="1"/>
    </xf>
    <xf numFmtId="0" fontId="42" fillId="0" borderId="59" xfId="9" applyFont="1" applyBorder="1" applyAlignment="1">
      <alignment horizontal="center" vertical="center"/>
    </xf>
    <xf numFmtId="0" fontId="0" fillId="3" borderId="39" xfId="9" applyFont="1" applyFill="1" applyBorder="1" applyAlignment="1">
      <alignment horizontal="center" vertical="center"/>
    </xf>
    <xf numFmtId="0" fontId="44" fillId="3" borderId="42" xfId="9" applyFont="1" applyFill="1" applyBorder="1" applyAlignment="1">
      <alignment horizontal="center" vertical="center"/>
    </xf>
    <xf numFmtId="0" fontId="0" fillId="3" borderId="42" xfId="9" applyFont="1" applyFill="1" applyBorder="1" applyAlignment="1">
      <alignment horizontal="center" vertical="center"/>
    </xf>
    <xf numFmtId="0" fontId="0" fillId="0" borderId="42" xfId="9" applyFont="1" applyBorder="1" applyAlignment="1">
      <alignment horizontal="center" vertical="center"/>
    </xf>
    <xf numFmtId="0" fontId="60" fillId="3" borderId="39" xfId="9" applyFont="1" applyFill="1" applyBorder="1" applyAlignment="1">
      <alignment horizontal="center" vertical="center"/>
    </xf>
    <xf numFmtId="0" fontId="61" fillId="3" borderId="42" xfId="9" applyFont="1" applyFill="1" applyBorder="1" applyAlignment="1">
      <alignment horizontal="center" vertical="center"/>
    </xf>
    <xf numFmtId="0" fontId="60" fillId="3" borderId="42" xfId="9" applyFont="1" applyFill="1" applyBorder="1" applyAlignment="1">
      <alignment horizontal="center" vertical="center"/>
    </xf>
    <xf numFmtId="0" fontId="60" fillId="0" borderId="42" xfId="9" applyFont="1" applyBorder="1" applyAlignment="1">
      <alignment horizontal="center" vertical="center"/>
    </xf>
    <xf numFmtId="0" fontId="59" fillId="3" borderId="42" xfId="9" applyFont="1" applyFill="1" applyBorder="1" applyAlignment="1">
      <alignment horizontal="center" vertical="center"/>
    </xf>
    <xf numFmtId="178" fontId="59" fillId="3" borderId="42" xfId="9" applyNumberFormat="1" applyFont="1" applyFill="1" applyBorder="1" applyAlignment="1">
      <alignment horizontal="center" vertical="center"/>
    </xf>
    <xf numFmtId="178" fontId="59" fillId="3" borderId="42" xfId="9" applyNumberFormat="1" applyFont="1" applyFill="1" applyBorder="1" applyAlignment="1">
      <alignment horizontal="center" vertical="center" wrapText="1"/>
    </xf>
    <xf numFmtId="0" fontId="62" fillId="3" borderId="39" xfId="9" applyFont="1" applyFill="1" applyBorder="1" applyAlignment="1">
      <alignment horizontal="center" vertical="center"/>
    </xf>
    <xf numFmtId="0" fontId="19" fillId="3" borderId="32" xfId="9" applyFont="1" applyFill="1" applyBorder="1" applyAlignment="1">
      <alignment horizontal="center" vertical="center"/>
    </xf>
    <xf numFmtId="178" fontId="19" fillId="3" borderId="32" xfId="9" applyNumberFormat="1" applyFont="1" applyFill="1" applyBorder="1" applyAlignment="1">
      <alignment horizontal="center" vertical="center"/>
    </xf>
    <xf numFmtId="178" fontId="19" fillId="3" borderId="46" xfId="9" applyNumberFormat="1" applyFont="1" applyFill="1" applyBorder="1" applyAlignment="1">
      <alignment horizontal="center" vertical="center"/>
    </xf>
    <xf numFmtId="178" fontId="19" fillId="13" borderId="42" xfId="9" applyNumberFormat="1" applyFont="1" applyFill="1" applyBorder="1" applyAlignment="1">
      <alignment horizontal="center" vertical="center"/>
    </xf>
    <xf numFmtId="38" fontId="36" fillId="0" borderId="42" xfId="0" applyNumberFormat="1" applyFont="1" applyBorder="1" applyAlignment="1">
      <alignment horizontal="center" vertical="center" wrapText="1"/>
    </xf>
    <xf numFmtId="38" fontId="63" fillId="0" borderId="59" xfId="0" applyNumberFormat="1" applyFont="1" applyBorder="1" applyAlignment="1">
      <alignment horizontal="center" vertical="center" wrapText="1"/>
    </xf>
    <xf numFmtId="0" fontId="19" fillId="0" borderId="42" xfId="4516" applyFont="1" applyBorder="1" applyAlignment="1">
      <alignment horizontal="center" vertical="center"/>
    </xf>
    <xf numFmtId="178" fontId="63" fillId="0" borderId="42" xfId="0" applyNumberFormat="1" applyFont="1" applyBorder="1" applyAlignment="1">
      <alignment horizontal="center" vertical="center"/>
    </xf>
    <xf numFmtId="178" fontId="19" fillId="0" borderId="42" xfId="4516" applyNumberFormat="1" applyFont="1" applyBorder="1" applyAlignment="1">
      <alignment horizontal="center" vertical="center"/>
    </xf>
    <xf numFmtId="178" fontId="63" fillId="0" borderId="42" xfId="4516" applyNumberFormat="1" applyFont="1" applyBorder="1" applyAlignment="1">
      <alignment horizontal="center" vertical="center"/>
    </xf>
    <xf numFmtId="178" fontId="63" fillId="0" borderId="42" xfId="0" applyNumberFormat="1" applyFont="1" applyBorder="1" applyAlignment="1">
      <alignment horizontal="center" vertical="center" wrapText="1"/>
    </xf>
    <xf numFmtId="0" fontId="19" fillId="0" borderId="71" xfId="44" applyFont="1" applyBorder="1" applyAlignment="1">
      <alignment horizontal="center" vertical="center"/>
    </xf>
    <xf numFmtId="0" fontId="19" fillId="0" borderId="59" xfId="44" applyFont="1" applyBorder="1" applyAlignment="1">
      <alignment horizontal="center" vertical="center"/>
    </xf>
    <xf numFmtId="0" fontId="19" fillId="0" borderId="71" xfId="44" applyFont="1" applyBorder="1" applyAlignment="1">
      <alignment horizontal="center" vertical="center" wrapText="1"/>
    </xf>
    <xf numFmtId="0" fontId="19" fillId="0" borderId="59" xfId="44" applyFont="1" applyBorder="1" applyAlignment="1">
      <alignment horizontal="center" vertical="center" wrapText="1"/>
    </xf>
    <xf numFmtId="0" fontId="4" fillId="0" borderId="59" xfId="44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/>
    </xf>
    <xf numFmtId="0" fontId="4" fillId="10" borderId="42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42" xfId="2" applyFont="1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 wrapText="1"/>
    </xf>
    <xf numFmtId="0" fontId="4" fillId="10" borderId="42" xfId="9" applyFont="1" applyFill="1" applyBorder="1" applyAlignment="1">
      <alignment horizontal="center" vertical="center"/>
    </xf>
    <xf numFmtId="0" fontId="4" fillId="10" borderId="39" xfId="9" applyFont="1" applyFill="1" applyBorder="1" applyAlignment="1">
      <alignment horizontal="center" vertical="center"/>
    </xf>
    <xf numFmtId="0" fontId="4" fillId="10" borderId="42" xfId="9" applyFont="1" applyFill="1" applyBorder="1" applyAlignment="1">
      <alignment horizontal="center" vertical="center" wrapText="1"/>
    </xf>
    <xf numFmtId="0" fontId="4" fillId="10" borderId="31" xfId="9" applyFont="1" applyFill="1" applyBorder="1" applyAlignment="1">
      <alignment horizontal="center" vertical="center" wrapText="1"/>
    </xf>
    <xf numFmtId="0" fontId="4" fillId="10" borderId="39" xfId="9" applyFont="1" applyFill="1" applyBorder="1" applyAlignment="1">
      <alignment horizontal="center" vertical="center" wrapText="1"/>
    </xf>
    <xf numFmtId="0" fontId="4" fillId="10" borderId="32" xfId="9" applyFont="1" applyFill="1" applyBorder="1" applyAlignment="1">
      <alignment horizontal="center" vertical="center" wrapText="1"/>
    </xf>
    <xf numFmtId="38" fontId="4" fillId="10" borderId="42" xfId="0" applyNumberFormat="1" applyFont="1" applyFill="1" applyBorder="1" applyAlignment="1">
      <alignment horizontal="center" vertical="center" wrapText="1"/>
    </xf>
    <xf numFmtId="0" fontId="4" fillId="17" borderId="42" xfId="3" applyFont="1" applyFill="1" applyBorder="1" applyAlignment="1">
      <alignment horizontal="center" vertical="center" wrapText="1"/>
    </xf>
    <xf numFmtId="0" fontId="4" fillId="17" borderId="42" xfId="0" applyFont="1" applyFill="1" applyBorder="1" applyAlignment="1">
      <alignment horizontal="center" vertical="center" wrapText="1"/>
    </xf>
    <xf numFmtId="0" fontId="4" fillId="17" borderId="42" xfId="3" applyFont="1" applyFill="1" applyBorder="1" applyAlignment="1">
      <alignment horizontal="center" vertical="center"/>
    </xf>
    <xf numFmtId="0" fontId="4" fillId="17" borderId="23" xfId="3" applyFont="1" applyFill="1" applyBorder="1" applyAlignment="1">
      <alignment horizontal="center" vertical="center" wrapText="1"/>
    </xf>
    <xf numFmtId="0" fontId="4" fillId="17" borderId="42" xfId="44" applyFont="1" applyFill="1" applyBorder="1" applyAlignment="1">
      <alignment horizontal="center" vertical="center"/>
    </xf>
    <xf numFmtId="0" fontId="4" fillId="17" borderId="42" xfId="44" applyFont="1" applyFill="1" applyBorder="1" applyAlignment="1">
      <alignment horizontal="center" vertical="center" wrapText="1"/>
    </xf>
    <xf numFmtId="0" fontId="4" fillId="17" borderId="42" xfId="0" applyFont="1" applyFill="1" applyBorder="1" applyAlignment="1">
      <alignment horizontal="center" vertical="center"/>
    </xf>
    <xf numFmtId="0" fontId="19" fillId="17" borderId="42" xfId="0" applyFont="1" applyFill="1" applyBorder="1" applyAlignment="1">
      <alignment horizontal="center" vertical="center"/>
    </xf>
    <xf numFmtId="0" fontId="6" fillId="5" borderId="46" xfId="1" applyFont="1" applyFill="1" applyBorder="1" applyAlignment="1">
      <alignment horizontal="center" vertical="center" wrapText="1"/>
    </xf>
    <xf numFmtId="0" fontId="6" fillId="6" borderId="42" xfId="1" applyFont="1" applyFill="1" applyBorder="1" applyAlignment="1">
      <alignment horizontal="center" vertical="center"/>
    </xf>
    <xf numFmtId="0" fontId="6" fillId="6" borderId="42" xfId="1" applyFont="1" applyFill="1" applyBorder="1" applyAlignment="1">
      <alignment horizontal="center" vertical="center" wrapText="1"/>
    </xf>
    <xf numFmtId="0" fontId="21" fillId="0" borderId="46" xfId="24" applyNumberFormat="1" applyFont="1" applyFill="1" applyBorder="1" applyAlignment="1">
      <alignment horizontal="center" vertical="center" wrapText="1"/>
    </xf>
    <xf numFmtId="0" fontId="21" fillId="6" borderId="46" xfId="24" applyNumberFormat="1" applyFont="1" applyFill="1" applyBorder="1" applyAlignment="1">
      <alignment horizontal="center" vertical="center"/>
    </xf>
    <xf numFmtId="180" fontId="21" fillId="0" borderId="46" xfId="24" applyNumberFormat="1" applyFont="1" applyFill="1" applyBorder="1" applyAlignment="1">
      <alignment horizontal="center" vertical="center"/>
    </xf>
    <xf numFmtId="180" fontId="21" fillId="6" borderId="46" xfId="24" applyNumberFormat="1" applyFont="1" applyFill="1" applyBorder="1" applyAlignment="1">
      <alignment horizontal="center" vertical="center"/>
    </xf>
    <xf numFmtId="41" fontId="21" fillId="0" borderId="46" xfId="24" applyFont="1" applyFill="1" applyBorder="1" applyAlignment="1">
      <alignment horizontal="center" vertical="center" wrapText="1"/>
    </xf>
    <xf numFmtId="41" fontId="21" fillId="0" borderId="46" xfId="24" applyFont="1" applyFill="1" applyBorder="1" applyAlignment="1">
      <alignment horizontal="center" vertical="center" shrinkToFit="1"/>
    </xf>
    <xf numFmtId="0" fontId="7" fillId="9" borderId="47" xfId="81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7" fillId="4" borderId="47" xfId="0" applyFont="1" applyFill="1" applyBorder="1" applyAlignment="1">
      <alignment horizontal="center" vertical="center"/>
    </xf>
    <xf numFmtId="0" fontId="4" fillId="2" borderId="47" xfId="2" applyFont="1" applyFill="1" applyBorder="1" applyAlignment="1">
      <alignment horizontal="center" vertical="center"/>
    </xf>
    <xf numFmtId="0" fontId="4" fillId="0" borderId="47" xfId="2" applyFont="1" applyBorder="1" applyAlignment="1">
      <alignment horizontal="center" vertical="center"/>
    </xf>
    <xf numFmtId="0" fontId="4" fillId="0" borderId="47" xfId="9" applyFont="1" applyBorder="1" applyAlignment="1">
      <alignment horizontal="center" vertical="center"/>
    </xf>
    <xf numFmtId="41" fontId="64" fillId="3" borderId="42" xfId="134" applyFont="1" applyFill="1" applyBorder="1" applyAlignment="1">
      <alignment vertical="center" shrinkToFit="1"/>
    </xf>
    <xf numFmtId="41" fontId="64" fillId="0" borderId="42" xfId="134" applyFont="1" applyBorder="1" applyAlignment="1">
      <alignment vertical="center" shrinkToFit="1"/>
    </xf>
    <xf numFmtId="41" fontId="7" fillId="4" borderId="47" xfId="24" applyFont="1" applyFill="1" applyBorder="1" applyAlignment="1">
      <alignment horizontal="center" vertical="center"/>
    </xf>
    <xf numFmtId="0" fontId="7" fillId="4" borderId="42" xfId="24" applyNumberFormat="1" applyFont="1" applyFill="1" applyBorder="1" applyAlignment="1">
      <alignment horizontal="center" vertical="center"/>
    </xf>
    <xf numFmtId="41" fontId="7" fillId="4" borderId="42" xfId="24" applyFont="1" applyFill="1" applyBorder="1" applyAlignment="1">
      <alignment horizontal="center" vertical="center"/>
    </xf>
    <xf numFmtId="41" fontId="7" fillId="4" borderId="42" xfId="24" applyFont="1" applyFill="1" applyBorder="1" applyAlignment="1">
      <alignment horizontal="left" vertical="center"/>
    </xf>
    <xf numFmtId="177" fontId="6" fillId="4" borderId="42" xfId="24" applyNumberFormat="1" applyFont="1" applyFill="1" applyBorder="1" applyAlignment="1">
      <alignment horizontal="center" vertical="center" wrapText="1"/>
    </xf>
    <xf numFmtId="49" fontId="4" fillId="3" borderId="42" xfId="0" applyNumberFormat="1" applyFont="1" applyFill="1" applyBorder="1" applyAlignment="1">
      <alignment horizontal="left" vertical="center"/>
    </xf>
    <xf numFmtId="49" fontId="4" fillId="0" borderId="42" xfId="0" applyNumberFormat="1" applyFont="1" applyBorder="1" applyAlignment="1">
      <alignment horizontal="center" vertical="center" wrapText="1"/>
    </xf>
    <xf numFmtId="49" fontId="4" fillId="0" borderId="42" xfId="0" applyNumberFormat="1" applyFont="1" applyBorder="1" applyAlignment="1">
      <alignment horizontal="left" vertical="center"/>
    </xf>
    <xf numFmtId="0" fontId="4" fillId="13" borderId="42" xfId="0" applyFont="1" applyFill="1" applyBorder="1" applyAlignment="1">
      <alignment horizontal="left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left" vertical="center"/>
    </xf>
    <xf numFmtId="0" fontId="7" fillId="4" borderId="40" xfId="0" applyFont="1" applyFill="1" applyBorder="1" applyAlignment="1">
      <alignment horizontal="left" vertical="center" wrapText="1"/>
    </xf>
    <xf numFmtId="179" fontId="19" fillId="0" borderId="90" xfId="0" applyNumberFormat="1" applyFont="1" applyBorder="1" applyAlignment="1">
      <alignment horizontal="center" vertical="center" wrapText="1"/>
    </xf>
    <xf numFmtId="0" fontId="6" fillId="4" borderId="47" xfId="1" applyFont="1" applyFill="1" applyBorder="1" applyAlignment="1">
      <alignment horizontal="center" vertical="center"/>
    </xf>
    <xf numFmtId="0" fontId="4" fillId="0" borderId="32" xfId="9" applyFont="1" applyBorder="1" applyAlignment="1">
      <alignment horizontal="center" vertical="center" wrapText="1"/>
    </xf>
    <xf numFmtId="0" fontId="4" fillId="0" borderId="42" xfId="3" applyFont="1" applyBorder="1" applyAlignment="1">
      <alignment horizontal="center" vertical="center" wrapText="1"/>
    </xf>
    <xf numFmtId="0" fontId="4" fillId="0" borderId="42" xfId="3" applyFont="1" applyBorder="1" applyAlignment="1">
      <alignment horizontal="center" vertical="center"/>
    </xf>
    <xf numFmtId="0" fontId="4" fillId="0" borderId="23" xfId="3" applyFont="1" applyBorder="1" applyAlignment="1">
      <alignment horizontal="center" vertical="center" wrapText="1"/>
    </xf>
    <xf numFmtId="0" fontId="47" fillId="0" borderId="60" xfId="4" applyFont="1" applyBorder="1" applyAlignment="1">
      <alignment horizontal="center" vertical="center" shrinkToFit="1"/>
    </xf>
    <xf numFmtId="0" fontId="45" fillId="3" borderId="39" xfId="9" applyFont="1" applyFill="1" applyBorder="1" applyAlignment="1">
      <alignment horizontal="center" vertical="center"/>
    </xf>
    <xf numFmtId="0" fontId="47" fillId="3" borderId="39" xfId="9" applyFont="1" applyFill="1" applyBorder="1" applyAlignment="1">
      <alignment horizontal="center" vertical="center"/>
    </xf>
    <xf numFmtId="178" fontId="47" fillId="3" borderId="39" xfId="9" applyNumberFormat="1" applyFont="1" applyFill="1" applyBorder="1" applyAlignment="1">
      <alignment horizontal="center" vertical="center"/>
    </xf>
    <xf numFmtId="0" fontId="45" fillId="3" borderId="39" xfId="0" applyFont="1" applyFill="1" applyBorder="1" applyAlignment="1">
      <alignment horizontal="center" vertical="center"/>
    </xf>
    <xf numFmtId="0" fontId="47" fillId="0" borderId="59" xfId="4" applyFont="1" applyBorder="1" applyAlignment="1">
      <alignment horizontal="center" vertical="center" shrinkToFit="1"/>
    </xf>
    <xf numFmtId="0" fontId="65" fillId="3" borderId="42" xfId="9" applyFont="1" applyFill="1" applyBorder="1" applyAlignment="1">
      <alignment horizontal="center" vertical="center"/>
    </xf>
    <xf numFmtId="0" fontId="50" fillId="3" borderId="42" xfId="9" applyFont="1" applyFill="1" applyBorder="1" applyAlignment="1">
      <alignment horizontal="center" vertical="center"/>
    </xf>
    <xf numFmtId="0" fontId="47" fillId="3" borderId="42" xfId="9" applyFont="1" applyFill="1" applyBorder="1" applyAlignment="1">
      <alignment horizontal="center" vertical="center"/>
    </xf>
    <xf numFmtId="178" fontId="47" fillId="3" borderId="42" xfId="9" applyNumberFormat="1" applyFont="1" applyFill="1" applyBorder="1" applyAlignment="1">
      <alignment horizontal="center" vertical="center"/>
    </xf>
    <xf numFmtId="0" fontId="50" fillId="3" borderId="42" xfId="0" applyFont="1" applyFill="1" applyBorder="1" applyAlignment="1">
      <alignment horizontal="center" vertical="center"/>
    </xf>
    <xf numFmtId="0" fontId="62" fillId="3" borderId="42" xfId="9" applyFont="1" applyFill="1" applyBorder="1" applyAlignment="1">
      <alignment horizontal="center" vertical="center"/>
    </xf>
    <xf numFmtId="0" fontId="45" fillId="3" borderId="42" xfId="9" applyFont="1" applyFill="1" applyBorder="1" applyAlignment="1">
      <alignment horizontal="center" vertical="center"/>
    </xf>
    <xf numFmtId="178" fontId="47" fillId="3" borderId="42" xfId="9" applyNumberFormat="1" applyFont="1" applyFill="1" applyBorder="1" applyAlignment="1">
      <alignment horizontal="center" vertical="center" wrapText="1"/>
    </xf>
    <xf numFmtId="0" fontId="45" fillId="3" borderId="42" xfId="0" applyFont="1" applyFill="1" applyBorder="1" applyAlignment="1">
      <alignment horizontal="center" vertical="center"/>
    </xf>
    <xf numFmtId="0" fontId="45" fillId="0" borderId="42" xfId="9" applyFont="1" applyBorder="1" applyAlignment="1">
      <alignment horizontal="center" vertical="center"/>
    </xf>
    <xf numFmtId="181" fontId="64" fillId="15" borderId="42" xfId="4517" applyFont="1" applyFill="1" applyBorder="1" applyAlignment="1">
      <alignment vertical="center" shrinkToFit="1"/>
    </xf>
    <xf numFmtId="0" fontId="62" fillId="0" borderId="42" xfId="9" applyFont="1" applyBorder="1" applyAlignment="1">
      <alignment horizontal="center" vertical="center"/>
    </xf>
    <xf numFmtId="0" fontId="47" fillId="0" borderId="59" xfId="9" applyFont="1" applyBorder="1" applyAlignment="1">
      <alignment horizontal="center" vertical="center"/>
    </xf>
    <xf numFmtId="178" fontId="66" fillId="3" borderId="42" xfId="9" applyNumberFormat="1" applyFont="1" applyFill="1" applyBorder="1" applyAlignment="1">
      <alignment horizontal="center" vertical="center"/>
    </xf>
    <xf numFmtId="0" fontId="65" fillId="3" borderId="42" xfId="0" applyFont="1" applyFill="1" applyBorder="1" applyAlignment="1">
      <alignment horizontal="center" vertical="center"/>
    </xf>
    <xf numFmtId="0" fontId="66" fillId="3" borderId="42" xfId="9" applyFont="1" applyFill="1" applyBorder="1" applyAlignment="1">
      <alignment horizontal="center" vertical="center"/>
    </xf>
    <xf numFmtId="0" fontId="66" fillId="3" borderId="42" xfId="0" applyFont="1" applyFill="1" applyBorder="1" applyAlignment="1">
      <alignment horizontal="center" vertical="center"/>
    </xf>
    <xf numFmtId="178" fontId="6" fillId="0" borderId="42" xfId="44" applyNumberFormat="1" applyFont="1" applyBorder="1" applyAlignment="1">
      <alignment horizontal="center" vertical="center" shrinkToFit="1"/>
    </xf>
    <xf numFmtId="0" fontId="19" fillId="2" borderId="59" xfId="0" applyFont="1" applyFill="1" applyBorder="1" applyAlignment="1">
      <alignment horizontal="center" vertical="center"/>
    </xf>
    <xf numFmtId="0" fontId="19" fillId="2" borderId="59" xfId="0" applyFont="1" applyFill="1" applyBorder="1" applyAlignment="1">
      <alignment horizontal="center" vertical="center" wrapText="1"/>
    </xf>
    <xf numFmtId="178" fontId="25" fillId="0" borderId="42" xfId="44" applyNumberFormat="1" applyFont="1" applyBorder="1" applyAlignment="1">
      <alignment horizontal="center" vertical="center" shrinkToFit="1"/>
    </xf>
    <xf numFmtId="178" fontId="4" fillId="2" borderId="42" xfId="9" applyNumberFormat="1" applyFont="1" applyFill="1" applyBorder="1" applyAlignment="1">
      <alignment horizontal="center" vertical="center" wrapText="1"/>
    </xf>
    <xf numFmtId="178" fontId="19" fillId="2" borderId="42" xfId="9" applyNumberFormat="1" applyFont="1" applyFill="1" applyBorder="1" applyAlignment="1">
      <alignment horizontal="center" vertical="center"/>
    </xf>
    <xf numFmtId="178" fontId="19" fillId="2" borderId="42" xfId="9" applyNumberFormat="1" applyFont="1" applyFill="1" applyBorder="1" applyAlignment="1">
      <alignment horizontal="center" vertical="center" wrapText="1"/>
    </xf>
    <xf numFmtId="178" fontId="19" fillId="2" borderId="39" xfId="9" applyNumberFormat="1" applyFont="1" applyFill="1" applyBorder="1" applyAlignment="1">
      <alignment horizontal="center" vertical="center"/>
    </xf>
    <xf numFmtId="178" fontId="4" fillId="2" borderId="39" xfId="9" applyNumberFormat="1" applyFont="1" applyFill="1" applyBorder="1" applyAlignment="1">
      <alignment horizontal="center" vertical="center"/>
    </xf>
    <xf numFmtId="178" fontId="19" fillId="0" borderId="39" xfId="9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6" fillId="5" borderId="36" xfId="1" applyFont="1" applyFill="1" applyBorder="1" applyAlignment="1">
      <alignment horizontal="center" vertical="center"/>
    </xf>
    <xf numFmtId="0" fontId="6" fillId="5" borderId="37" xfId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13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5" borderId="48" xfId="1" applyFont="1" applyFill="1" applyBorder="1" applyAlignment="1">
      <alignment horizontal="center" vertical="center" wrapText="1"/>
    </xf>
    <xf numFmtId="0" fontId="6" fillId="5" borderId="49" xfId="1" applyFont="1" applyFill="1" applyBorder="1" applyAlignment="1">
      <alignment horizontal="center" vertical="center" wrapText="1"/>
    </xf>
    <xf numFmtId="0" fontId="25" fillId="0" borderId="38" xfId="1" applyFont="1" applyBorder="1" applyAlignment="1">
      <alignment horizontal="left" vertical="center"/>
    </xf>
    <xf numFmtId="0" fontId="6" fillId="5" borderId="62" xfId="1" applyFont="1" applyFill="1" applyBorder="1" applyAlignment="1">
      <alignment horizontal="center" vertical="center" wrapText="1"/>
    </xf>
    <xf numFmtId="0" fontId="6" fillId="5" borderId="63" xfId="1" applyFont="1" applyFill="1" applyBorder="1" applyAlignment="1">
      <alignment horizontal="center" vertical="center" wrapText="1"/>
    </xf>
    <xf numFmtId="0" fontId="6" fillId="5" borderId="64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wrapText="1"/>
    </xf>
    <xf numFmtId="0" fontId="6" fillId="5" borderId="13" xfId="1" applyFont="1" applyFill="1" applyBorder="1" applyAlignment="1">
      <alignment horizontal="center" vertical="center" shrinkToFit="1"/>
    </xf>
    <xf numFmtId="0" fontId="6" fillId="5" borderId="6" xfId="1" applyFont="1" applyFill="1" applyBorder="1" applyAlignment="1">
      <alignment horizontal="center" vertical="center" shrinkToFit="1"/>
    </xf>
    <xf numFmtId="0" fontId="6" fillId="5" borderId="3" xfId="1" applyFont="1" applyFill="1" applyBorder="1" applyAlignment="1">
      <alignment horizontal="center" vertical="center" wrapText="1"/>
    </xf>
    <xf numFmtId="0" fontId="6" fillId="5" borderId="14" xfId="1" applyFont="1" applyFill="1" applyBorder="1" applyAlignment="1">
      <alignment horizontal="center" vertical="center" wrapText="1"/>
    </xf>
    <xf numFmtId="0" fontId="6" fillId="5" borderId="34" xfId="1" applyFont="1" applyFill="1" applyBorder="1" applyAlignment="1">
      <alignment horizontal="center" vertical="center" wrapText="1"/>
    </xf>
    <xf numFmtId="0" fontId="6" fillId="8" borderId="55" xfId="1" applyFont="1" applyFill="1" applyBorder="1" applyAlignment="1">
      <alignment horizontal="center" vertical="center" wrapText="1"/>
    </xf>
    <xf numFmtId="0" fontId="6" fillId="8" borderId="56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6" fillId="5" borderId="12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6" fillId="6" borderId="48" xfId="1" applyFont="1" applyFill="1" applyBorder="1" applyAlignment="1">
      <alignment horizontal="center" vertical="center"/>
    </xf>
    <xf numFmtId="0" fontId="6" fillId="6" borderId="89" xfId="1" applyFont="1" applyFill="1" applyBorder="1" applyAlignment="1">
      <alignment horizontal="center" vertical="center"/>
    </xf>
    <xf numFmtId="0" fontId="6" fillId="6" borderId="55" xfId="1" applyFont="1" applyFill="1" applyBorder="1" applyAlignment="1">
      <alignment horizontal="center" vertical="center"/>
    </xf>
    <xf numFmtId="0" fontId="6" fillId="5" borderId="46" xfId="1" applyFont="1" applyFill="1" applyBorder="1" applyAlignment="1">
      <alignment horizontal="center" vertical="center" wrapText="1"/>
    </xf>
    <xf numFmtId="0" fontId="6" fillId="8" borderId="13" xfId="1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center" vertical="center" wrapText="1"/>
    </xf>
    <xf numFmtId="0" fontId="6" fillId="6" borderId="10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6" fillId="6" borderId="12" xfId="1" applyFont="1" applyFill="1" applyBorder="1" applyAlignment="1">
      <alignment horizontal="center" vertical="center"/>
    </xf>
    <xf numFmtId="0" fontId="6" fillId="7" borderId="42" xfId="1" applyFont="1" applyFill="1" applyBorder="1" applyAlignment="1">
      <alignment horizontal="center" vertical="center"/>
    </xf>
    <xf numFmtId="0" fontId="6" fillId="7" borderId="42" xfId="1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</cellXfs>
  <cellStyles count="4518">
    <cellStyle name="Excel Built-in Comma [0]" xfId="4517" xr:uid="{F82F3C2A-C3F8-454E-8068-94B395147DA8}"/>
    <cellStyle name="쉼표 [0]" xfId="24" builtinId="6"/>
    <cellStyle name="쉼표 [0] 12" xfId="23" xr:uid="{00000000-0005-0000-0000-000001000000}"/>
    <cellStyle name="쉼표 [0] 12 2" xfId="60" xr:uid="{00000000-0005-0000-0000-000002000000}"/>
    <cellStyle name="쉼표 [0] 12 2 2" xfId="134" xr:uid="{00000000-0005-0000-0000-000003000000}"/>
    <cellStyle name="쉼표 [0] 12 2 2 2" xfId="278" xr:uid="{00000000-0005-0000-0000-000004000000}"/>
    <cellStyle name="쉼표 [0] 12 2 2 2 2" xfId="779" xr:uid="{00000000-0005-0000-0000-000005000000}"/>
    <cellStyle name="쉼표 [0] 12 2 2 2 2 2" xfId="1710" xr:uid="{00000000-0005-0000-0000-000006000000}"/>
    <cellStyle name="쉼표 [0] 12 2 2 2 2 2 2" xfId="3962" xr:uid="{00000000-0005-0000-0000-000007000000}"/>
    <cellStyle name="쉼표 [0] 12 2 2 2 2 3" xfId="3031" xr:uid="{00000000-0005-0000-0000-000008000000}"/>
    <cellStyle name="쉼표 [0] 12 2 2 2 3" xfId="1209" xr:uid="{00000000-0005-0000-0000-000009000000}"/>
    <cellStyle name="쉼표 [0] 12 2 2 2 3 2" xfId="3461" xr:uid="{00000000-0005-0000-0000-00000A000000}"/>
    <cellStyle name="쉼표 [0] 12 2 2 2 4" xfId="2530" xr:uid="{00000000-0005-0000-0000-00000B000000}"/>
    <cellStyle name="쉼표 [0] 12 2 2 3" xfId="422" xr:uid="{00000000-0005-0000-0000-00000C000000}"/>
    <cellStyle name="쉼표 [0] 12 2 2 3 2" xfId="922" xr:uid="{00000000-0005-0000-0000-00000D000000}"/>
    <cellStyle name="쉼표 [0] 12 2 2 3 2 2" xfId="1853" xr:uid="{00000000-0005-0000-0000-00000E000000}"/>
    <cellStyle name="쉼표 [0] 12 2 2 3 2 2 2" xfId="4105" xr:uid="{00000000-0005-0000-0000-00000F000000}"/>
    <cellStyle name="쉼표 [0] 12 2 2 3 2 3" xfId="3174" xr:uid="{00000000-0005-0000-0000-000010000000}"/>
    <cellStyle name="쉼표 [0] 12 2 2 3 3" xfId="1353" xr:uid="{00000000-0005-0000-0000-000011000000}"/>
    <cellStyle name="쉼표 [0] 12 2 2 3 3 2" xfId="3605" xr:uid="{00000000-0005-0000-0000-000012000000}"/>
    <cellStyle name="쉼표 [0] 12 2 2 3 4" xfId="2674" xr:uid="{00000000-0005-0000-0000-000013000000}"/>
    <cellStyle name="쉼표 [0] 12 2 2 4" xfId="636" xr:uid="{00000000-0005-0000-0000-000014000000}"/>
    <cellStyle name="쉼표 [0] 12 2 2 4 2" xfId="1567" xr:uid="{00000000-0005-0000-0000-000015000000}"/>
    <cellStyle name="쉼표 [0] 12 2 2 4 2 2" xfId="3819" xr:uid="{00000000-0005-0000-0000-000016000000}"/>
    <cellStyle name="쉼표 [0] 12 2 2 4 3" xfId="2888" xr:uid="{00000000-0005-0000-0000-000017000000}"/>
    <cellStyle name="쉼표 [0] 12 2 2 5" xfId="1066" xr:uid="{00000000-0005-0000-0000-000018000000}"/>
    <cellStyle name="쉼표 [0] 12 2 2 5 2" xfId="3318" xr:uid="{00000000-0005-0000-0000-000019000000}"/>
    <cellStyle name="쉼표 [0] 12 2 2 6" xfId="2387" xr:uid="{00000000-0005-0000-0000-00001A000000}"/>
    <cellStyle name="쉼표 [0] 12 2 3" xfId="206" xr:uid="{00000000-0005-0000-0000-00001B000000}"/>
    <cellStyle name="쉼표 [0] 12 2 3 2" xfId="707" xr:uid="{00000000-0005-0000-0000-00001C000000}"/>
    <cellStyle name="쉼표 [0] 12 2 3 2 2" xfId="1638" xr:uid="{00000000-0005-0000-0000-00001D000000}"/>
    <cellStyle name="쉼표 [0] 12 2 3 2 2 2" xfId="3890" xr:uid="{00000000-0005-0000-0000-00001E000000}"/>
    <cellStyle name="쉼표 [0] 12 2 3 2 3" xfId="2110" xr:uid="{00000000-0005-0000-0000-00001F000000}"/>
    <cellStyle name="쉼표 [0] 12 2 3 2 3 2" xfId="4362" xr:uid="{00000000-0005-0000-0000-000020000000}"/>
    <cellStyle name="쉼표 [0] 12 2 3 2 4" xfId="2959" xr:uid="{00000000-0005-0000-0000-000021000000}"/>
    <cellStyle name="쉼표 [0] 12 2 3 3" xfId="1137" xr:uid="{00000000-0005-0000-0000-000022000000}"/>
    <cellStyle name="쉼표 [0] 12 2 3 3 2" xfId="3389" xr:uid="{00000000-0005-0000-0000-000023000000}"/>
    <cellStyle name="쉼표 [0] 12 2 3 4" xfId="1991" xr:uid="{00000000-0005-0000-0000-000024000000}"/>
    <cellStyle name="쉼표 [0] 12 2 3 4 2" xfId="4243" xr:uid="{00000000-0005-0000-0000-000025000000}"/>
    <cellStyle name="쉼표 [0] 12 2 3 5" xfId="2458" xr:uid="{00000000-0005-0000-0000-000026000000}"/>
    <cellStyle name="쉼표 [0] 12 2 4" xfId="350" xr:uid="{00000000-0005-0000-0000-000027000000}"/>
    <cellStyle name="쉼표 [0] 12 2 4 2" xfId="850" xr:uid="{00000000-0005-0000-0000-000028000000}"/>
    <cellStyle name="쉼표 [0] 12 2 4 2 2" xfId="1781" xr:uid="{00000000-0005-0000-0000-000029000000}"/>
    <cellStyle name="쉼표 [0] 12 2 4 2 2 2" xfId="4033" xr:uid="{00000000-0005-0000-0000-00002A000000}"/>
    <cellStyle name="쉼표 [0] 12 2 4 2 3" xfId="2213" xr:uid="{00000000-0005-0000-0000-00002B000000}"/>
    <cellStyle name="쉼표 [0] 12 2 4 2 3 2" xfId="4465" xr:uid="{00000000-0005-0000-0000-00002C000000}"/>
    <cellStyle name="쉼표 [0] 12 2 4 2 4" xfId="3102" xr:uid="{00000000-0005-0000-0000-00002D000000}"/>
    <cellStyle name="쉼표 [0] 12 2 4 3" xfId="1281" xr:uid="{00000000-0005-0000-0000-00002E000000}"/>
    <cellStyle name="쉼표 [0] 12 2 4 3 2" xfId="3533" xr:uid="{00000000-0005-0000-0000-00002F000000}"/>
    <cellStyle name="쉼표 [0] 12 2 4 4" xfId="2165" xr:uid="{00000000-0005-0000-0000-000030000000}"/>
    <cellStyle name="쉼표 [0] 12 2 4 4 2" xfId="4417" xr:uid="{00000000-0005-0000-0000-000031000000}"/>
    <cellStyle name="쉼표 [0] 12 2 4 5" xfId="2602" xr:uid="{00000000-0005-0000-0000-000032000000}"/>
    <cellStyle name="쉼표 [0] 12 2 5" xfId="493" xr:uid="{00000000-0005-0000-0000-000033000000}"/>
    <cellStyle name="쉼표 [0] 12 2 5 2" xfId="1424" xr:uid="{00000000-0005-0000-0000-000034000000}"/>
    <cellStyle name="쉼표 [0] 12 2 5 2 2" xfId="3676" xr:uid="{00000000-0005-0000-0000-000035000000}"/>
    <cellStyle name="쉼표 [0] 12 2 5 3" xfId="1887" xr:uid="{00000000-0005-0000-0000-000036000000}"/>
    <cellStyle name="쉼표 [0] 12 2 5 3 2" xfId="4139" xr:uid="{00000000-0005-0000-0000-000037000000}"/>
    <cellStyle name="쉼표 [0] 12 2 5 4" xfId="2745" xr:uid="{00000000-0005-0000-0000-000038000000}"/>
    <cellStyle name="쉼표 [0] 12 2 6" xfId="564" xr:uid="{00000000-0005-0000-0000-000039000000}"/>
    <cellStyle name="쉼표 [0] 12 2 6 2" xfId="1495" xr:uid="{00000000-0005-0000-0000-00003A000000}"/>
    <cellStyle name="쉼표 [0] 12 2 6 2 2" xfId="3747" xr:uid="{00000000-0005-0000-0000-00003B000000}"/>
    <cellStyle name="쉼표 [0] 12 2 6 3" xfId="2008" xr:uid="{00000000-0005-0000-0000-00003C000000}"/>
    <cellStyle name="쉼표 [0] 12 2 6 3 2" xfId="4260" xr:uid="{00000000-0005-0000-0000-00003D000000}"/>
    <cellStyle name="쉼표 [0] 12 2 6 4" xfId="2816" xr:uid="{00000000-0005-0000-0000-00003E000000}"/>
    <cellStyle name="쉼표 [0] 12 2 7" xfId="994" xr:uid="{00000000-0005-0000-0000-00003F000000}"/>
    <cellStyle name="쉼표 [0] 12 2 7 2" xfId="3246" xr:uid="{00000000-0005-0000-0000-000040000000}"/>
    <cellStyle name="쉼표 [0] 12 2 8" xfId="2315" xr:uid="{00000000-0005-0000-0000-000041000000}"/>
    <cellStyle name="쉼표 [0] 12 3" xfId="98" xr:uid="{00000000-0005-0000-0000-000042000000}"/>
    <cellStyle name="쉼표 [0] 12 3 2" xfId="242" xr:uid="{00000000-0005-0000-0000-000043000000}"/>
    <cellStyle name="쉼표 [0] 12 3 2 2" xfId="743" xr:uid="{00000000-0005-0000-0000-000044000000}"/>
    <cellStyle name="쉼표 [0] 12 3 2 2 2" xfId="1674" xr:uid="{00000000-0005-0000-0000-000045000000}"/>
    <cellStyle name="쉼표 [0] 12 3 2 2 2 2" xfId="3926" xr:uid="{00000000-0005-0000-0000-000046000000}"/>
    <cellStyle name="쉼표 [0] 12 3 2 2 3" xfId="2995" xr:uid="{00000000-0005-0000-0000-000047000000}"/>
    <cellStyle name="쉼표 [0] 12 3 2 3" xfId="1173" xr:uid="{00000000-0005-0000-0000-000048000000}"/>
    <cellStyle name="쉼표 [0] 12 3 2 3 2" xfId="3425" xr:uid="{00000000-0005-0000-0000-000049000000}"/>
    <cellStyle name="쉼표 [0] 12 3 2 4" xfId="2494" xr:uid="{00000000-0005-0000-0000-00004A000000}"/>
    <cellStyle name="쉼표 [0] 12 3 3" xfId="386" xr:uid="{00000000-0005-0000-0000-00004B000000}"/>
    <cellStyle name="쉼표 [0] 12 3 3 2" xfId="886" xr:uid="{00000000-0005-0000-0000-00004C000000}"/>
    <cellStyle name="쉼표 [0] 12 3 3 2 2" xfId="1817" xr:uid="{00000000-0005-0000-0000-00004D000000}"/>
    <cellStyle name="쉼표 [0] 12 3 3 2 2 2" xfId="4069" xr:uid="{00000000-0005-0000-0000-00004E000000}"/>
    <cellStyle name="쉼표 [0] 12 3 3 2 3" xfId="3138" xr:uid="{00000000-0005-0000-0000-00004F000000}"/>
    <cellStyle name="쉼표 [0] 12 3 3 3" xfId="1317" xr:uid="{00000000-0005-0000-0000-000050000000}"/>
    <cellStyle name="쉼표 [0] 12 3 3 3 2" xfId="3569" xr:uid="{00000000-0005-0000-0000-000051000000}"/>
    <cellStyle name="쉼표 [0] 12 3 3 4" xfId="2638" xr:uid="{00000000-0005-0000-0000-000052000000}"/>
    <cellStyle name="쉼표 [0] 12 3 4" xfId="600" xr:uid="{00000000-0005-0000-0000-000053000000}"/>
    <cellStyle name="쉼표 [0] 12 3 4 2" xfId="1531" xr:uid="{00000000-0005-0000-0000-000054000000}"/>
    <cellStyle name="쉼표 [0] 12 3 4 2 2" xfId="3783" xr:uid="{00000000-0005-0000-0000-000055000000}"/>
    <cellStyle name="쉼표 [0] 12 3 4 3" xfId="2852" xr:uid="{00000000-0005-0000-0000-000056000000}"/>
    <cellStyle name="쉼표 [0] 12 3 5" xfId="1030" xr:uid="{00000000-0005-0000-0000-000057000000}"/>
    <cellStyle name="쉼표 [0] 12 3 5 2" xfId="3282" xr:uid="{00000000-0005-0000-0000-000058000000}"/>
    <cellStyle name="쉼표 [0] 12 3 6" xfId="2351" xr:uid="{00000000-0005-0000-0000-000059000000}"/>
    <cellStyle name="쉼표 [0] 12 4" xfId="171" xr:uid="{00000000-0005-0000-0000-00005A000000}"/>
    <cellStyle name="쉼표 [0] 12 4 2" xfId="672" xr:uid="{00000000-0005-0000-0000-00005B000000}"/>
    <cellStyle name="쉼표 [0] 12 4 2 2" xfId="1603" xr:uid="{00000000-0005-0000-0000-00005C000000}"/>
    <cellStyle name="쉼표 [0] 12 4 2 2 2" xfId="3855" xr:uid="{00000000-0005-0000-0000-00005D000000}"/>
    <cellStyle name="쉼표 [0] 12 4 2 3" xfId="2244" xr:uid="{00000000-0005-0000-0000-00005E000000}"/>
    <cellStyle name="쉼표 [0] 12 4 2 3 2" xfId="4496" xr:uid="{00000000-0005-0000-0000-00005F000000}"/>
    <cellStyle name="쉼표 [0] 12 4 2 4" xfId="2924" xr:uid="{00000000-0005-0000-0000-000060000000}"/>
    <cellStyle name="쉼표 [0] 12 4 3" xfId="1102" xr:uid="{00000000-0005-0000-0000-000061000000}"/>
    <cellStyle name="쉼표 [0] 12 4 3 2" xfId="3354" xr:uid="{00000000-0005-0000-0000-000062000000}"/>
    <cellStyle name="쉼표 [0] 12 4 4" xfId="1956" xr:uid="{00000000-0005-0000-0000-000063000000}"/>
    <cellStyle name="쉼표 [0] 12 4 4 2" xfId="4208" xr:uid="{00000000-0005-0000-0000-000064000000}"/>
    <cellStyle name="쉼표 [0] 12 4 5" xfId="2423" xr:uid="{00000000-0005-0000-0000-000065000000}"/>
    <cellStyle name="쉼표 [0] 12 5" xfId="314" xr:uid="{00000000-0005-0000-0000-000066000000}"/>
    <cellStyle name="쉼표 [0] 12 5 2" xfId="815" xr:uid="{00000000-0005-0000-0000-000067000000}"/>
    <cellStyle name="쉼표 [0] 12 5 2 2" xfId="1746" xr:uid="{00000000-0005-0000-0000-000068000000}"/>
    <cellStyle name="쉼표 [0] 12 5 2 2 2" xfId="3998" xr:uid="{00000000-0005-0000-0000-000069000000}"/>
    <cellStyle name="쉼표 [0] 12 5 2 3" xfId="1967" xr:uid="{00000000-0005-0000-0000-00006A000000}"/>
    <cellStyle name="쉼표 [0] 12 5 2 3 2" xfId="4219" xr:uid="{00000000-0005-0000-0000-00006B000000}"/>
    <cellStyle name="쉼표 [0] 12 5 2 4" xfId="3067" xr:uid="{00000000-0005-0000-0000-00006C000000}"/>
    <cellStyle name="쉼표 [0] 12 5 3" xfId="1245" xr:uid="{00000000-0005-0000-0000-00006D000000}"/>
    <cellStyle name="쉼표 [0] 12 5 3 2" xfId="3497" xr:uid="{00000000-0005-0000-0000-00006E000000}"/>
    <cellStyle name="쉼표 [0] 12 5 4" xfId="1874" xr:uid="{00000000-0005-0000-0000-00006F000000}"/>
    <cellStyle name="쉼표 [0] 12 5 4 2" xfId="4126" xr:uid="{00000000-0005-0000-0000-000070000000}"/>
    <cellStyle name="쉼표 [0] 12 5 5" xfId="2566" xr:uid="{00000000-0005-0000-0000-000071000000}"/>
    <cellStyle name="쉼표 [0] 12 6" xfId="458" xr:uid="{00000000-0005-0000-0000-000072000000}"/>
    <cellStyle name="쉼표 [0] 12 6 2" xfId="1389" xr:uid="{00000000-0005-0000-0000-000073000000}"/>
    <cellStyle name="쉼표 [0] 12 6 2 2" xfId="3641" xr:uid="{00000000-0005-0000-0000-000074000000}"/>
    <cellStyle name="쉼표 [0] 12 6 3" xfId="1933" xr:uid="{00000000-0005-0000-0000-000075000000}"/>
    <cellStyle name="쉼표 [0] 12 6 3 2" xfId="4185" xr:uid="{00000000-0005-0000-0000-000076000000}"/>
    <cellStyle name="쉼표 [0] 12 6 4" xfId="2710" xr:uid="{00000000-0005-0000-0000-000077000000}"/>
    <cellStyle name="쉼표 [0] 12 7" xfId="529" xr:uid="{00000000-0005-0000-0000-000078000000}"/>
    <cellStyle name="쉼표 [0] 12 7 2" xfId="1460" xr:uid="{00000000-0005-0000-0000-000079000000}"/>
    <cellStyle name="쉼표 [0] 12 7 2 2" xfId="3712" xr:uid="{00000000-0005-0000-0000-00007A000000}"/>
    <cellStyle name="쉼표 [0] 12 7 3" xfId="1920" xr:uid="{00000000-0005-0000-0000-00007B000000}"/>
    <cellStyle name="쉼표 [0] 12 7 3 2" xfId="4172" xr:uid="{00000000-0005-0000-0000-00007C000000}"/>
    <cellStyle name="쉼표 [0] 12 7 4" xfId="2781" xr:uid="{00000000-0005-0000-0000-00007D000000}"/>
    <cellStyle name="쉼표 [0] 12 8" xfId="959" xr:uid="{00000000-0005-0000-0000-00007E000000}"/>
    <cellStyle name="쉼표 [0] 12 8 2" xfId="3211" xr:uid="{00000000-0005-0000-0000-00007F000000}"/>
    <cellStyle name="쉼표 [0] 12 9" xfId="2279" xr:uid="{00000000-0005-0000-0000-000080000000}"/>
    <cellStyle name="쉼표 [0] 2" xfId="6" xr:uid="{00000000-0005-0000-0000-000081000000}"/>
    <cellStyle name="쉼표 [0] 2 10" xfId="156" xr:uid="{00000000-0005-0000-0000-000082000000}"/>
    <cellStyle name="쉼표 [0] 2 10 2" xfId="657" xr:uid="{00000000-0005-0000-0000-000083000000}"/>
    <cellStyle name="쉼표 [0] 2 10 2 2" xfId="1588" xr:uid="{00000000-0005-0000-0000-000084000000}"/>
    <cellStyle name="쉼표 [0] 2 10 2 2 2" xfId="3840" xr:uid="{00000000-0005-0000-0000-000085000000}"/>
    <cellStyle name="쉼표 [0] 2 10 2 3" xfId="2123" xr:uid="{00000000-0005-0000-0000-000086000000}"/>
    <cellStyle name="쉼표 [0] 2 10 2 3 2" xfId="4375" xr:uid="{00000000-0005-0000-0000-000087000000}"/>
    <cellStyle name="쉼표 [0] 2 10 2 4" xfId="2909" xr:uid="{00000000-0005-0000-0000-000088000000}"/>
    <cellStyle name="쉼표 [0] 2 10 3" xfId="1087" xr:uid="{00000000-0005-0000-0000-000089000000}"/>
    <cellStyle name="쉼표 [0] 2 10 3 2" xfId="3339" xr:uid="{00000000-0005-0000-0000-00008A000000}"/>
    <cellStyle name="쉼표 [0] 2 10 4" xfId="1919" xr:uid="{00000000-0005-0000-0000-00008B000000}"/>
    <cellStyle name="쉼표 [0] 2 10 4 2" xfId="4171" xr:uid="{00000000-0005-0000-0000-00008C000000}"/>
    <cellStyle name="쉼표 [0] 2 10 5" xfId="2408" xr:uid="{00000000-0005-0000-0000-00008D000000}"/>
    <cellStyle name="쉼표 [0] 2 11" xfId="299" xr:uid="{00000000-0005-0000-0000-00008E000000}"/>
    <cellStyle name="쉼표 [0] 2 11 2" xfId="800" xr:uid="{00000000-0005-0000-0000-00008F000000}"/>
    <cellStyle name="쉼표 [0] 2 11 2 2" xfId="1731" xr:uid="{00000000-0005-0000-0000-000090000000}"/>
    <cellStyle name="쉼표 [0] 2 11 2 2 2" xfId="3983" xr:uid="{00000000-0005-0000-0000-000091000000}"/>
    <cellStyle name="쉼표 [0] 2 11 2 3" xfId="2259" xr:uid="{00000000-0005-0000-0000-000092000000}"/>
    <cellStyle name="쉼표 [0] 2 11 2 3 2" xfId="4511" xr:uid="{00000000-0005-0000-0000-000093000000}"/>
    <cellStyle name="쉼표 [0] 2 11 2 4" xfId="3052" xr:uid="{00000000-0005-0000-0000-000094000000}"/>
    <cellStyle name="쉼표 [0] 2 11 3" xfId="1230" xr:uid="{00000000-0005-0000-0000-000095000000}"/>
    <cellStyle name="쉼표 [0] 2 11 3 2" xfId="3482" xr:uid="{00000000-0005-0000-0000-000096000000}"/>
    <cellStyle name="쉼표 [0] 2 11 4" xfId="2021" xr:uid="{00000000-0005-0000-0000-000097000000}"/>
    <cellStyle name="쉼표 [0] 2 11 4 2" xfId="4273" xr:uid="{00000000-0005-0000-0000-000098000000}"/>
    <cellStyle name="쉼표 [0] 2 11 5" xfId="2551" xr:uid="{00000000-0005-0000-0000-000099000000}"/>
    <cellStyle name="쉼표 [0] 2 12" xfId="443" xr:uid="{00000000-0005-0000-0000-00009A000000}"/>
    <cellStyle name="쉼표 [0] 2 12 2" xfId="1374" xr:uid="{00000000-0005-0000-0000-00009B000000}"/>
    <cellStyle name="쉼표 [0] 2 12 2 2" xfId="3626" xr:uid="{00000000-0005-0000-0000-00009C000000}"/>
    <cellStyle name="쉼표 [0] 2 12 3" xfId="1971" xr:uid="{00000000-0005-0000-0000-00009D000000}"/>
    <cellStyle name="쉼표 [0] 2 12 3 2" xfId="4223" xr:uid="{00000000-0005-0000-0000-00009E000000}"/>
    <cellStyle name="쉼표 [0] 2 12 4" xfId="2695" xr:uid="{00000000-0005-0000-0000-00009F000000}"/>
    <cellStyle name="쉼표 [0] 2 13" xfId="514" xr:uid="{00000000-0005-0000-0000-0000A0000000}"/>
    <cellStyle name="쉼표 [0] 2 13 2" xfId="1445" xr:uid="{00000000-0005-0000-0000-0000A1000000}"/>
    <cellStyle name="쉼표 [0] 2 13 2 2" xfId="3697" xr:uid="{00000000-0005-0000-0000-0000A2000000}"/>
    <cellStyle name="쉼표 [0] 2 13 3" xfId="1997" xr:uid="{00000000-0005-0000-0000-0000A3000000}"/>
    <cellStyle name="쉼표 [0] 2 13 3 2" xfId="4249" xr:uid="{00000000-0005-0000-0000-0000A4000000}"/>
    <cellStyle name="쉼표 [0] 2 13 4" xfId="2766" xr:uid="{00000000-0005-0000-0000-0000A5000000}"/>
    <cellStyle name="쉼표 [0] 2 14" xfId="944" xr:uid="{00000000-0005-0000-0000-0000A6000000}"/>
    <cellStyle name="쉼표 [0] 2 14 2" xfId="3196" xr:uid="{00000000-0005-0000-0000-0000A7000000}"/>
    <cellStyle name="쉼표 [0] 2 15" xfId="2264" xr:uid="{00000000-0005-0000-0000-0000A8000000}"/>
    <cellStyle name="쉼표 [0] 2 2" xfId="15" xr:uid="{00000000-0005-0000-0000-0000A9000000}"/>
    <cellStyle name="쉼표 [0] 2 2 10" xfId="2271" xr:uid="{00000000-0005-0000-0000-0000AA000000}"/>
    <cellStyle name="쉼표 [0] 2 2 2" xfId="35" xr:uid="{00000000-0005-0000-0000-0000AB000000}"/>
    <cellStyle name="쉼표 [0] 2 2 2 2" xfId="72" xr:uid="{00000000-0005-0000-0000-0000AC000000}"/>
    <cellStyle name="쉼표 [0] 2 2 2 2 2" xfId="146" xr:uid="{00000000-0005-0000-0000-0000AD000000}"/>
    <cellStyle name="쉼표 [0] 2 2 2 2 2 2" xfId="290" xr:uid="{00000000-0005-0000-0000-0000AE000000}"/>
    <cellStyle name="쉼표 [0] 2 2 2 2 2 2 2" xfId="791" xr:uid="{00000000-0005-0000-0000-0000AF000000}"/>
    <cellStyle name="쉼표 [0] 2 2 2 2 2 2 2 2" xfId="1722" xr:uid="{00000000-0005-0000-0000-0000B0000000}"/>
    <cellStyle name="쉼표 [0] 2 2 2 2 2 2 2 2 2" xfId="3974" xr:uid="{00000000-0005-0000-0000-0000B1000000}"/>
    <cellStyle name="쉼표 [0] 2 2 2 2 2 2 2 3" xfId="3043" xr:uid="{00000000-0005-0000-0000-0000B2000000}"/>
    <cellStyle name="쉼표 [0] 2 2 2 2 2 2 3" xfId="1221" xr:uid="{00000000-0005-0000-0000-0000B3000000}"/>
    <cellStyle name="쉼표 [0] 2 2 2 2 2 2 3 2" xfId="3473" xr:uid="{00000000-0005-0000-0000-0000B4000000}"/>
    <cellStyle name="쉼표 [0] 2 2 2 2 2 2 4" xfId="2542" xr:uid="{00000000-0005-0000-0000-0000B5000000}"/>
    <cellStyle name="쉼표 [0] 2 2 2 2 2 3" xfId="434" xr:uid="{00000000-0005-0000-0000-0000B6000000}"/>
    <cellStyle name="쉼표 [0] 2 2 2 2 2 3 2" xfId="934" xr:uid="{00000000-0005-0000-0000-0000B7000000}"/>
    <cellStyle name="쉼표 [0] 2 2 2 2 2 3 2 2" xfId="1865" xr:uid="{00000000-0005-0000-0000-0000B8000000}"/>
    <cellStyle name="쉼표 [0] 2 2 2 2 2 3 2 2 2" xfId="4117" xr:uid="{00000000-0005-0000-0000-0000B9000000}"/>
    <cellStyle name="쉼표 [0] 2 2 2 2 2 3 2 3" xfId="3186" xr:uid="{00000000-0005-0000-0000-0000BA000000}"/>
    <cellStyle name="쉼표 [0] 2 2 2 2 2 3 3" xfId="1365" xr:uid="{00000000-0005-0000-0000-0000BB000000}"/>
    <cellStyle name="쉼표 [0] 2 2 2 2 2 3 3 2" xfId="3617" xr:uid="{00000000-0005-0000-0000-0000BC000000}"/>
    <cellStyle name="쉼표 [0] 2 2 2 2 2 3 4" xfId="2686" xr:uid="{00000000-0005-0000-0000-0000BD000000}"/>
    <cellStyle name="쉼표 [0] 2 2 2 2 2 4" xfId="648" xr:uid="{00000000-0005-0000-0000-0000BE000000}"/>
    <cellStyle name="쉼표 [0] 2 2 2 2 2 4 2" xfId="1579" xr:uid="{00000000-0005-0000-0000-0000BF000000}"/>
    <cellStyle name="쉼표 [0] 2 2 2 2 2 4 2 2" xfId="3831" xr:uid="{00000000-0005-0000-0000-0000C0000000}"/>
    <cellStyle name="쉼표 [0] 2 2 2 2 2 4 3" xfId="2900" xr:uid="{00000000-0005-0000-0000-0000C1000000}"/>
    <cellStyle name="쉼표 [0] 2 2 2 2 2 5" xfId="1078" xr:uid="{00000000-0005-0000-0000-0000C2000000}"/>
    <cellStyle name="쉼표 [0] 2 2 2 2 2 5 2" xfId="3330" xr:uid="{00000000-0005-0000-0000-0000C3000000}"/>
    <cellStyle name="쉼표 [0] 2 2 2 2 2 6" xfId="2399" xr:uid="{00000000-0005-0000-0000-0000C4000000}"/>
    <cellStyle name="쉼표 [0] 2 2 2 2 3" xfId="218" xr:uid="{00000000-0005-0000-0000-0000C5000000}"/>
    <cellStyle name="쉼표 [0] 2 2 2 2 3 2" xfId="719" xr:uid="{00000000-0005-0000-0000-0000C6000000}"/>
    <cellStyle name="쉼표 [0] 2 2 2 2 3 2 2" xfId="1650" xr:uid="{00000000-0005-0000-0000-0000C7000000}"/>
    <cellStyle name="쉼표 [0] 2 2 2 2 3 2 2 2" xfId="3902" xr:uid="{00000000-0005-0000-0000-0000C8000000}"/>
    <cellStyle name="쉼표 [0] 2 2 2 2 3 2 3" xfId="2214" xr:uid="{00000000-0005-0000-0000-0000C9000000}"/>
    <cellStyle name="쉼표 [0] 2 2 2 2 3 2 3 2" xfId="4466" xr:uid="{00000000-0005-0000-0000-0000CA000000}"/>
    <cellStyle name="쉼표 [0] 2 2 2 2 3 2 4" xfId="2971" xr:uid="{00000000-0005-0000-0000-0000CB000000}"/>
    <cellStyle name="쉼표 [0] 2 2 2 2 3 3" xfId="1149" xr:uid="{00000000-0005-0000-0000-0000CC000000}"/>
    <cellStyle name="쉼표 [0] 2 2 2 2 3 3 2" xfId="3401" xr:uid="{00000000-0005-0000-0000-0000CD000000}"/>
    <cellStyle name="쉼표 [0] 2 2 2 2 3 4" xfId="2225" xr:uid="{00000000-0005-0000-0000-0000CE000000}"/>
    <cellStyle name="쉼표 [0] 2 2 2 2 3 4 2" xfId="4477" xr:uid="{00000000-0005-0000-0000-0000CF000000}"/>
    <cellStyle name="쉼표 [0] 2 2 2 2 3 5" xfId="2470" xr:uid="{00000000-0005-0000-0000-0000D0000000}"/>
    <cellStyle name="쉼표 [0] 2 2 2 2 4" xfId="362" xr:uid="{00000000-0005-0000-0000-0000D1000000}"/>
    <cellStyle name="쉼표 [0] 2 2 2 2 4 2" xfId="862" xr:uid="{00000000-0005-0000-0000-0000D2000000}"/>
    <cellStyle name="쉼표 [0] 2 2 2 2 4 2 2" xfId="1793" xr:uid="{00000000-0005-0000-0000-0000D3000000}"/>
    <cellStyle name="쉼표 [0] 2 2 2 2 4 2 2 2" xfId="4045" xr:uid="{00000000-0005-0000-0000-0000D4000000}"/>
    <cellStyle name="쉼표 [0] 2 2 2 2 4 2 3" xfId="2077" xr:uid="{00000000-0005-0000-0000-0000D5000000}"/>
    <cellStyle name="쉼표 [0] 2 2 2 2 4 2 3 2" xfId="4329" xr:uid="{00000000-0005-0000-0000-0000D6000000}"/>
    <cellStyle name="쉼표 [0] 2 2 2 2 4 2 4" xfId="3114" xr:uid="{00000000-0005-0000-0000-0000D7000000}"/>
    <cellStyle name="쉼표 [0] 2 2 2 2 4 3" xfId="1293" xr:uid="{00000000-0005-0000-0000-0000D8000000}"/>
    <cellStyle name="쉼표 [0] 2 2 2 2 4 3 2" xfId="3545" xr:uid="{00000000-0005-0000-0000-0000D9000000}"/>
    <cellStyle name="쉼표 [0] 2 2 2 2 4 4" xfId="2210" xr:uid="{00000000-0005-0000-0000-0000DA000000}"/>
    <cellStyle name="쉼표 [0] 2 2 2 2 4 4 2" xfId="4462" xr:uid="{00000000-0005-0000-0000-0000DB000000}"/>
    <cellStyle name="쉼표 [0] 2 2 2 2 4 5" xfId="2614" xr:uid="{00000000-0005-0000-0000-0000DC000000}"/>
    <cellStyle name="쉼표 [0] 2 2 2 2 5" xfId="505" xr:uid="{00000000-0005-0000-0000-0000DD000000}"/>
    <cellStyle name="쉼표 [0] 2 2 2 2 5 2" xfId="1436" xr:uid="{00000000-0005-0000-0000-0000DE000000}"/>
    <cellStyle name="쉼표 [0] 2 2 2 2 5 2 2" xfId="3688" xr:uid="{00000000-0005-0000-0000-0000DF000000}"/>
    <cellStyle name="쉼표 [0] 2 2 2 2 5 3" xfId="2039" xr:uid="{00000000-0005-0000-0000-0000E0000000}"/>
    <cellStyle name="쉼표 [0] 2 2 2 2 5 3 2" xfId="4291" xr:uid="{00000000-0005-0000-0000-0000E1000000}"/>
    <cellStyle name="쉼표 [0] 2 2 2 2 5 4" xfId="2757" xr:uid="{00000000-0005-0000-0000-0000E2000000}"/>
    <cellStyle name="쉼표 [0] 2 2 2 2 6" xfId="576" xr:uid="{00000000-0005-0000-0000-0000E3000000}"/>
    <cellStyle name="쉼표 [0] 2 2 2 2 6 2" xfId="1507" xr:uid="{00000000-0005-0000-0000-0000E4000000}"/>
    <cellStyle name="쉼표 [0] 2 2 2 2 6 2 2" xfId="3759" xr:uid="{00000000-0005-0000-0000-0000E5000000}"/>
    <cellStyle name="쉼표 [0] 2 2 2 2 6 3" xfId="2146" xr:uid="{00000000-0005-0000-0000-0000E6000000}"/>
    <cellStyle name="쉼표 [0] 2 2 2 2 6 3 2" xfId="4398" xr:uid="{00000000-0005-0000-0000-0000E7000000}"/>
    <cellStyle name="쉼표 [0] 2 2 2 2 6 4" xfId="2828" xr:uid="{00000000-0005-0000-0000-0000E8000000}"/>
    <cellStyle name="쉼표 [0] 2 2 2 2 7" xfId="1006" xr:uid="{00000000-0005-0000-0000-0000E9000000}"/>
    <cellStyle name="쉼표 [0] 2 2 2 2 7 2" xfId="3258" xr:uid="{00000000-0005-0000-0000-0000EA000000}"/>
    <cellStyle name="쉼표 [0] 2 2 2 2 8" xfId="2327" xr:uid="{00000000-0005-0000-0000-0000EB000000}"/>
    <cellStyle name="쉼표 [0] 2 2 2 3" xfId="110" xr:uid="{00000000-0005-0000-0000-0000EC000000}"/>
    <cellStyle name="쉼표 [0] 2 2 2 3 2" xfId="254" xr:uid="{00000000-0005-0000-0000-0000ED000000}"/>
    <cellStyle name="쉼표 [0] 2 2 2 3 2 2" xfId="755" xr:uid="{00000000-0005-0000-0000-0000EE000000}"/>
    <cellStyle name="쉼표 [0] 2 2 2 3 2 2 2" xfId="1686" xr:uid="{00000000-0005-0000-0000-0000EF000000}"/>
    <cellStyle name="쉼표 [0] 2 2 2 3 2 2 2 2" xfId="3938" xr:uid="{00000000-0005-0000-0000-0000F0000000}"/>
    <cellStyle name="쉼표 [0] 2 2 2 3 2 2 3" xfId="3007" xr:uid="{00000000-0005-0000-0000-0000F1000000}"/>
    <cellStyle name="쉼표 [0] 2 2 2 3 2 3" xfId="1185" xr:uid="{00000000-0005-0000-0000-0000F2000000}"/>
    <cellStyle name="쉼표 [0] 2 2 2 3 2 3 2" xfId="3437" xr:uid="{00000000-0005-0000-0000-0000F3000000}"/>
    <cellStyle name="쉼표 [0] 2 2 2 3 2 4" xfId="2506" xr:uid="{00000000-0005-0000-0000-0000F4000000}"/>
    <cellStyle name="쉼표 [0] 2 2 2 3 3" xfId="398" xr:uid="{00000000-0005-0000-0000-0000F5000000}"/>
    <cellStyle name="쉼표 [0] 2 2 2 3 3 2" xfId="898" xr:uid="{00000000-0005-0000-0000-0000F6000000}"/>
    <cellStyle name="쉼표 [0] 2 2 2 3 3 2 2" xfId="1829" xr:uid="{00000000-0005-0000-0000-0000F7000000}"/>
    <cellStyle name="쉼표 [0] 2 2 2 3 3 2 2 2" xfId="4081" xr:uid="{00000000-0005-0000-0000-0000F8000000}"/>
    <cellStyle name="쉼표 [0] 2 2 2 3 3 2 3" xfId="3150" xr:uid="{00000000-0005-0000-0000-0000F9000000}"/>
    <cellStyle name="쉼표 [0] 2 2 2 3 3 3" xfId="1329" xr:uid="{00000000-0005-0000-0000-0000FA000000}"/>
    <cellStyle name="쉼표 [0] 2 2 2 3 3 3 2" xfId="3581" xr:uid="{00000000-0005-0000-0000-0000FB000000}"/>
    <cellStyle name="쉼표 [0] 2 2 2 3 3 4" xfId="2650" xr:uid="{00000000-0005-0000-0000-0000FC000000}"/>
    <cellStyle name="쉼표 [0] 2 2 2 3 4" xfId="612" xr:uid="{00000000-0005-0000-0000-0000FD000000}"/>
    <cellStyle name="쉼표 [0] 2 2 2 3 4 2" xfId="1543" xr:uid="{00000000-0005-0000-0000-0000FE000000}"/>
    <cellStyle name="쉼표 [0] 2 2 2 3 4 2 2" xfId="3795" xr:uid="{00000000-0005-0000-0000-0000FF000000}"/>
    <cellStyle name="쉼표 [0] 2 2 2 3 4 3" xfId="2864" xr:uid="{00000000-0005-0000-0000-000000010000}"/>
    <cellStyle name="쉼표 [0] 2 2 2 3 5" xfId="1042" xr:uid="{00000000-0005-0000-0000-000001010000}"/>
    <cellStyle name="쉼표 [0] 2 2 2 3 5 2" xfId="3294" xr:uid="{00000000-0005-0000-0000-000002010000}"/>
    <cellStyle name="쉼표 [0] 2 2 2 3 6" xfId="2363" xr:uid="{00000000-0005-0000-0000-000003010000}"/>
    <cellStyle name="쉼표 [0] 2 2 2 4" xfId="182" xr:uid="{00000000-0005-0000-0000-000004010000}"/>
    <cellStyle name="쉼표 [0] 2 2 2 4 2" xfId="683" xr:uid="{00000000-0005-0000-0000-000005010000}"/>
    <cellStyle name="쉼표 [0] 2 2 2 4 2 2" xfId="1614" xr:uid="{00000000-0005-0000-0000-000006010000}"/>
    <cellStyle name="쉼표 [0] 2 2 2 4 2 2 2" xfId="3866" xr:uid="{00000000-0005-0000-0000-000007010000}"/>
    <cellStyle name="쉼표 [0] 2 2 2 4 2 3" xfId="2029" xr:uid="{00000000-0005-0000-0000-000008010000}"/>
    <cellStyle name="쉼표 [0] 2 2 2 4 2 3 2" xfId="4281" xr:uid="{00000000-0005-0000-0000-000009010000}"/>
    <cellStyle name="쉼표 [0] 2 2 2 4 2 4" xfId="2935" xr:uid="{00000000-0005-0000-0000-00000A010000}"/>
    <cellStyle name="쉼표 [0] 2 2 2 4 3" xfId="1113" xr:uid="{00000000-0005-0000-0000-00000B010000}"/>
    <cellStyle name="쉼표 [0] 2 2 2 4 3 2" xfId="3365" xr:uid="{00000000-0005-0000-0000-00000C010000}"/>
    <cellStyle name="쉼표 [0] 2 2 2 4 4" xfId="2015" xr:uid="{00000000-0005-0000-0000-00000D010000}"/>
    <cellStyle name="쉼표 [0] 2 2 2 4 4 2" xfId="4267" xr:uid="{00000000-0005-0000-0000-00000E010000}"/>
    <cellStyle name="쉼표 [0] 2 2 2 4 5" xfId="2434" xr:uid="{00000000-0005-0000-0000-00000F010000}"/>
    <cellStyle name="쉼표 [0] 2 2 2 5" xfId="326" xr:uid="{00000000-0005-0000-0000-000010010000}"/>
    <cellStyle name="쉼표 [0] 2 2 2 5 2" xfId="826" xr:uid="{00000000-0005-0000-0000-000011010000}"/>
    <cellStyle name="쉼표 [0] 2 2 2 5 2 2" xfId="1757" xr:uid="{00000000-0005-0000-0000-000012010000}"/>
    <cellStyle name="쉼표 [0] 2 2 2 5 2 2 2" xfId="4009" xr:uid="{00000000-0005-0000-0000-000013010000}"/>
    <cellStyle name="쉼표 [0] 2 2 2 5 2 3" xfId="2156" xr:uid="{00000000-0005-0000-0000-000014010000}"/>
    <cellStyle name="쉼표 [0] 2 2 2 5 2 3 2" xfId="4408" xr:uid="{00000000-0005-0000-0000-000015010000}"/>
    <cellStyle name="쉼표 [0] 2 2 2 5 2 4" xfId="3078" xr:uid="{00000000-0005-0000-0000-000016010000}"/>
    <cellStyle name="쉼표 [0] 2 2 2 5 3" xfId="1257" xr:uid="{00000000-0005-0000-0000-000017010000}"/>
    <cellStyle name="쉼표 [0] 2 2 2 5 3 2" xfId="3509" xr:uid="{00000000-0005-0000-0000-000018010000}"/>
    <cellStyle name="쉼표 [0] 2 2 2 5 4" xfId="2140" xr:uid="{00000000-0005-0000-0000-000019010000}"/>
    <cellStyle name="쉼표 [0] 2 2 2 5 4 2" xfId="4392" xr:uid="{00000000-0005-0000-0000-00001A010000}"/>
    <cellStyle name="쉼표 [0] 2 2 2 5 5" xfId="2578" xr:uid="{00000000-0005-0000-0000-00001B010000}"/>
    <cellStyle name="쉼표 [0] 2 2 2 6" xfId="469" xr:uid="{00000000-0005-0000-0000-00001C010000}"/>
    <cellStyle name="쉼표 [0] 2 2 2 6 2" xfId="1400" xr:uid="{00000000-0005-0000-0000-00001D010000}"/>
    <cellStyle name="쉼표 [0] 2 2 2 6 2 2" xfId="3652" xr:uid="{00000000-0005-0000-0000-00001E010000}"/>
    <cellStyle name="쉼표 [0] 2 2 2 6 3" xfId="2258" xr:uid="{00000000-0005-0000-0000-00001F010000}"/>
    <cellStyle name="쉼표 [0] 2 2 2 6 3 2" xfId="4510" xr:uid="{00000000-0005-0000-0000-000020010000}"/>
    <cellStyle name="쉼표 [0] 2 2 2 6 4" xfId="2721" xr:uid="{00000000-0005-0000-0000-000021010000}"/>
    <cellStyle name="쉼표 [0] 2 2 2 7" xfId="540" xr:uid="{00000000-0005-0000-0000-000022010000}"/>
    <cellStyle name="쉼표 [0] 2 2 2 7 2" xfId="1471" xr:uid="{00000000-0005-0000-0000-000023010000}"/>
    <cellStyle name="쉼표 [0] 2 2 2 7 2 2" xfId="3723" xr:uid="{00000000-0005-0000-0000-000024010000}"/>
    <cellStyle name="쉼표 [0] 2 2 2 7 3" xfId="2135" xr:uid="{00000000-0005-0000-0000-000025010000}"/>
    <cellStyle name="쉼표 [0] 2 2 2 7 3 2" xfId="4387" xr:uid="{00000000-0005-0000-0000-000026010000}"/>
    <cellStyle name="쉼표 [0] 2 2 2 7 4" xfId="2792" xr:uid="{00000000-0005-0000-0000-000027010000}"/>
    <cellStyle name="쉼표 [0] 2 2 2 8" xfId="970" xr:uid="{00000000-0005-0000-0000-000028010000}"/>
    <cellStyle name="쉼표 [0] 2 2 2 8 2" xfId="3222" xr:uid="{00000000-0005-0000-0000-000029010000}"/>
    <cellStyle name="쉼표 [0] 2 2 2 9" xfId="2291" xr:uid="{00000000-0005-0000-0000-00002A010000}"/>
    <cellStyle name="쉼표 [0] 2 2 3" xfId="52" xr:uid="{00000000-0005-0000-0000-00002B010000}"/>
    <cellStyle name="쉼표 [0] 2 2 3 2" xfId="126" xr:uid="{00000000-0005-0000-0000-00002C010000}"/>
    <cellStyle name="쉼표 [0] 2 2 3 2 2" xfId="270" xr:uid="{00000000-0005-0000-0000-00002D010000}"/>
    <cellStyle name="쉼표 [0] 2 2 3 2 2 2" xfId="771" xr:uid="{00000000-0005-0000-0000-00002E010000}"/>
    <cellStyle name="쉼표 [0] 2 2 3 2 2 2 2" xfId="1702" xr:uid="{00000000-0005-0000-0000-00002F010000}"/>
    <cellStyle name="쉼표 [0] 2 2 3 2 2 2 2 2" xfId="3954" xr:uid="{00000000-0005-0000-0000-000030010000}"/>
    <cellStyle name="쉼표 [0] 2 2 3 2 2 2 3" xfId="3023" xr:uid="{00000000-0005-0000-0000-000031010000}"/>
    <cellStyle name="쉼표 [0] 2 2 3 2 2 3" xfId="1201" xr:uid="{00000000-0005-0000-0000-000032010000}"/>
    <cellStyle name="쉼표 [0] 2 2 3 2 2 3 2" xfId="3453" xr:uid="{00000000-0005-0000-0000-000033010000}"/>
    <cellStyle name="쉼표 [0] 2 2 3 2 2 4" xfId="2522" xr:uid="{00000000-0005-0000-0000-000034010000}"/>
    <cellStyle name="쉼표 [0] 2 2 3 2 3" xfId="414" xr:uid="{00000000-0005-0000-0000-000035010000}"/>
    <cellStyle name="쉼표 [0] 2 2 3 2 3 2" xfId="914" xr:uid="{00000000-0005-0000-0000-000036010000}"/>
    <cellStyle name="쉼표 [0] 2 2 3 2 3 2 2" xfId="1845" xr:uid="{00000000-0005-0000-0000-000037010000}"/>
    <cellStyle name="쉼표 [0] 2 2 3 2 3 2 2 2" xfId="4097" xr:uid="{00000000-0005-0000-0000-000038010000}"/>
    <cellStyle name="쉼표 [0] 2 2 3 2 3 2 3" xfId="3166" xr:uid="{00000000-0005-0000-0000-000039010000}"/>
    <cellStyle name="쉼표 [0] 2 2 3 2 3 3" xfId="1345" xr:uid="{00000000-0005-0000-0000-00003A010000}"/>
    <cellStyle name="쉼표 [0] 2 2 3 2 3 3 2" xfId="3597" xr:uid="{00000000-0005-0000-0000-00003B010000}"/>
    <cellStyle name="쉼표 [0] 2 2 3 2 3 4" xfId="2666" xr:uid="{00000000-0005-0000-0000-00003C010000}"/>
    <cellStyle name="쉼표 [0] 2 2 3 2 4" xfId="628" xr:uid="{00000000-0005-0000-0000-00003D010000}"/>
    <cellStyle name="쉼표 [0] 2 2 3 2 4 2" xfId="1559" xr:uid="{00000000-0005-0000-0000-00003E010000}"/>
    <cellStyle name="쉼표 [0] 2 2 3 2 4 2 2" xfId="3811" xr:uid="{00000000-0005-0000-0000-00003F010000}"/>
    <cellStyle name="쉼표 [0] 2 2 3 2 4 3" xfId="2880" xr:uid="{00000000-0005-0000-0000-000040010000}"/>
    <cellStyle name="쉼표 [0] 2 2 3 2 5" xfId="1058" xr:uid="{00000000-0005-0000-0000-000041010000}"/>
    <cellStyle name="쉼표 [0] 2 2 3 2 5 2" xfId="3310" xr:uid="{00000000-0005-0000-0000-000042010000}"/>
    <cellStyle name="쉼표 [0] 2 2 3 2 6" xfId="2379" xr:uid="{00000000-0005-0000-0000-000043010000}"/>
    <cellStyle name="쉼표 [0] 2 2 3 3" xfId="198" xr:uid="{00000000-0005-0000-0000-000044010000}"/>
    <cellStyle name="쉼표 [0] 2 2 3 3 2" xfId="699" xr:uid="{00000000-0005-0000-0000-000045010000}"/>
    <cellStyle name="쉼표 [0] 2 2 3 3 2 2" xfId="1630" xr:uid="{00000000-0005-0000-0000-000046010000}"/>
    <cellStyle name="쉼표 [0] 2 2 3 3 2 2 2" xfId="3882" xr:uid="{00000000-0005-0000-0000-000047010000}"/>
    <cellStyle name="쉼표 [0] 2 2 3 3 2 3" xfId="1998" xr:uid="{00000000-0005-0000-0000-000048010000}"/>
    <cellStyle name="쉼표 [0] 2 2 3 3 2 3 2" xfId="4250" xr:uid="{00000000-0005-0000-0000-000049010000}"/>
    <cellStyle name="쉼표 [0] 2 2 3 3 2 4" xfId="2951" xr:uid="{00000000-0005-0000-0000-00004A010000}"/>
    <cellStyle name="쉼표 [0] 2 2 3 3 3" xfId="1129" xr:uid="{00000000-0005-0000-0000-00004B010000}"/>
    <cellStyle name="쉼표 [0] 2 2 3 3 3 2" xfId="3381" xr:uid="{00000000-0005-0000-0000-00004C010000}"/>
    <cellStyle name="쉼표 [0] 2 2 3 3 4" xfId="2065" xr:uid="{00000000-0005-0000-0000-00004D010000}"/>
    <cellStyle name="쉼표 [0] 2 2 3 3 4 2" xfId="4317" xr:uid="{00000000-0005-0000-0000-00004E010000}"/>
    <cellStyle name="쉼표 [0] 2 2 3 3 5" xfId="2450" xr:uid="{00000000-0005-0000-0000-00004F010000}"/>
    <cellStyle name="쉼표 [0] 2 2 3 4" xfId="342" xr:uid="{00000000-0005-0000-0000-000050010000}"/>
    <cellStyle name="쉼표 [0] 2 2 3 4 2" xfId="842" xr:uid="{00000000-0005-0000-0000-000051010000}"/>
    <cellStyle name="쉼표 [0] 2 2 3 4 2 2" xfId="1773" xr:uid="{00000000-0005-0000-0000-000052010000}"/>
    <cellStyle name="쉼표 [0] 2 2 3 4 2 2 2" xfId="4025" xr:uid="{00000000-0005-0000-0000-000053010000}"/>
    <cellStyle name="쉼표 [0] 2 2 3 4 2 3" xfId="2078" xr:uid="{00000000-0005-0000-0000-000054010000}"/>
    <cellStyle name="쉼표 [0] 2 2 3 4 2 3 2" xfId="4330" xr:uid="{00000000-0005-0000-0000-000055010000}"/>
    <cellStyle name="쉼표 [0] 2 2 3 4 2 4" xfId="3094" xr:uid="{00000000-0005-0000-0000-000056010000}"/>
    <cellStyle name="쉼표 [0] 2 2 3 4 3" xfId="1273" xr:uid="{00000000-0005-0000-0000-000057010000}"/>
    <cellStyle name="쉼표 [0] 2 2 3 4 3 2" xfId="3525" xr:uid="{00000000-0005-0000-0000-000058010000}"/>
    <cellStyle name="쉼표 [0] 2 2 3 4 4" xfId="2016" xr:uid="{00000000-0005-0000-0000-000059010000}"/>
    <cellStyle name="쉼표 [0] 2 2 3 4 4 2" xfId="4268" xr:uid="{00000000-0005-0000-0000-00005A010000}"/>
    <cellStyle name="쉼표 [0] 2 2 3 4 5" xfId="2594" xr:uid="{00000000-0005-0000-0000-00005B010000}"/>
    <cellStyle name="쉼표 [0] 2 2 3 5" xfId="485" xr:uid="{00000000-0005-0000-0000-00005C010000}"/>
    <cellStyle name="쉼표 [0] 2 2 3 5 2" xfId="1416" xr:uid="{00000000-0005-0000-0000-00005D010000}"/>
    <cellStyle name="쉼표 [0] 2 2 3 5 2 2" xfId="3668" xr:uid="{00000000-0005-0000-0000-00005E010000}"/>
    <cellStyle name="쉼표 [0] 2 2 3 5 3" xfId="2169" xr:uid="{00000000-0005-0000-0000-00005F010000}"/>
    <cellStyle name="쉼표 [0] 2 2 3 5 3 2" xfId="4421" xr:uid="{00000000-0005-0000-0000-000060010000}"/>
    <cellStyle name="쉼표 [0] 2 2 3 5 4" xfId="2737" xr:uid="{00000000-0005-0000-0000-000061010000}"/>
    <cellStyle name="쉼표 [0] 2 2 3 6" xfId="556" xr:uid="{00000000-0005-0000-0000-000062010000}"/>
    <cellStyle name="쉼표 [0] 2 2 3 6 2" xfId="1487" xr:uid="{00000000-0005-0000-0000-000063010000}"/>
    <cellStyle name="쉼표 [0] 2 2 3 6 2 2" xfId="3739" xr:uid="{00000000-0005-0000-0000-000064010000}"/>
    <cellStyle name="쉼표 [0] 2 2 3 6 3" xfId="943" xr:uid="{00000000-0005-0000-0000-000065010000}"/>
    <cellStyle name="쉼표 [0] 2 2 3 6 3 2" xfId="3195" xr:uid="{00000000-0005-0000-0000-000066010000}"/>
    <cellStyle name="쉼표 [0] 2 2 3 6 4" xfId="2808" xr:uid="{00000000-0005-0000-0000-000067010000}"/>
    <cellStyle name="쉼표 [0] 2 2 3 7" xfId="986" xr:uid="{00000000-0005-0000-0000-000068010000}"/>
    <cellStyle name="쉼표 [0] 2 2 3 7 2" xfId="3238" xr:uid="{00000000-0005-0000-0000-000069010000}"/>
    <cellStyle name="쉼표 [0] 2 2 3 8" xfId="2307" xr:uid="{00000000-0005-0000-0000-00006A010000}"/>
    <cellStyle name="쉼표 [0] 2 2 4" xfId="90" xr:uid="{00000000-0005-0000-0000-00006B010000}"/>
    <cellStyle name="쉼표 [0] 2 2 4 2" xfId="234" xr:uid="{00000000-0005-0000-0000-00006C010000}"/>
    <cellStyle name="쉼표 [0] 2 2 4 2 2" xfId="735" xr:uid="{00000000-0005-0000-0000-00006D010000}"/>
    <cellStyle name="쉼표 [0] 2 2 4 2 2 2" xfId="1666" xr:uid="{00000000-0005-0000-0000-00006E010000}"/>
    <cellStyle name="쉼표 [0] 2 2 4 2 2 2 2" xfId="3918" xr:uid="{00000000-0005-0000-0000-00006F010000}"/>
    <cellStyle name="쉼표 [0] 2 2 4 2 2 3" xfId="2987" xr:uid="{00000000-0005-0000-0000-000070010000}"/>
    <cellStyle name="쉼표 [0] 2 2 4 2 3" xfId="1165" xr:uid="{00000000-0005-0000-0000-000071010000}"/>
    <cellStyle name="쉼표 [0] 2 2 4 2 3 2" xfId="3417" xr:uid="{00000000-0005-0000-0000-000072010000}"/>
    <cellStyle name="쉼표 [0] 2 2 4 2 4" xfId="2486" xr:uid="{00000000-0005-0000-0000-000073010000}"/>
    <cellStyle name="쉼표 [0] 2 2 4 3" xfId="378" xr:uid="{00000000-0005-0000-0000-000074010000}"/>
    <cellStyle name="쉼표 [0] 2 2 4 3 2" xfId="878" xr:uid="{00000000-0005-0000-0000-000075010000}"/>
    <cellStyle name="쉼표 [0] 2 2 4 3 2 2" xfId="1809" xr:uid="{00000000-0005-0000-0000-000076010000}"/>
    <cellStyle name="쉼표 [0] 2 2 4 3 2 2 2" xfId="4061" xr:uid="{00000000-0005-0000-0000-000077010000}"/>
    <cellStyle name="쉼표 [0] 2 2 4 3 2 3" xfId="3130" xr:uid="{00000000-0005-0000-0000-000078010000}"/>
    <cellStyle name="쉼표 [0] 2 2 4 3 3" xfId="1309" xr:uid="{00000000-0005-0000-0000-000079010000}"/>
    <cellStyle name="쉼표 [0] 2 2 4 3 3 2" xfId="3561" xr:uid="{00000000-0005-0000-0000-00007A010000}"/>
    <cellStyle name="쉼표 [0] 2 2 4 3 4" xfId="2630" xr:uid="{00000000-0005-0000-0000-00007B010000}"/>
    <cellStyle name="쉼표 [0] 2 2 4 4" xfId="592" xr:uid="{00000000-0005-0000-0000-00007C010000}"/>
    <cellStyle name="쉼표 [0] 2 2 4 4 2" xfId="1523" xr:uid="{00000000-0005-0000-0000-00007D010000}"/>
    <cellStyle name="쉼표 [0] 2 2 4 4 2 2" xfId="3775" xr:uid="{00000000-0005-0000-0000-00007E010000}"/>
    <cellStyle name="쉼표 [0] 2 2 4 4 3" xfId="2844" xr:uid="{00000000-0005-0000-0000-00007F010000}"/>
    <cellStyle name="쉼표 [0] 2 2 4 5" xfId="1022" xr:uid="{00000000-0005-0000-0000-000080010000}"/>
    <cellStyle name="쉼표 [0] 2 2 4 5 2" xfId="3274" xr:uid="{00000000-0005-0000-0000-000081010000}"/>
    <cellStyle name="쉼표 [0] 2 2 4 6" xfId="2343" xr:uid="{00000000-0005-0000-0000-000082010000}"/>
    <cellStyle name="쉼표 [0] 2 2 5" xfId="163" xr:uid="{00000000-0005-0000-0000-000083010000}"/>
    <cellStyle name="쉼표 [0] 2 2 5 2" xfId="664" xr:uid="{00000000-0005-0000-0000-000084010000}"/>
    <cellStyle name="쉼표 [0] 2 2 5 2 2" xfId="1595" xr:uid="{00000000-0005-0000-0000-000085010000}"/>
    <cellStyle name="쉼표 [0] 2 2 5 2 2 2" xfId="3847" xr:uid="{00000000-0005-0000-0000-000086010000}"/>
    <cellStyle name="쉼표 [0] 2 2 5 2 3" xfId="1983" xr:uid="{00000000-0005-0000-0000-000087010000}"/>
    <cellStyle name="쉼표 [0] 2 2 5 2 3 2" xfId="4235" xr:uid="{00000000-0005-0000-0000-000088010000}"/>
    <cellStyle name="쉼표 [0] 2 2 5 2 4" xfId="2916" xr:uid="{00000000-0005-0000-0000-000089010000}"/>
    <cellStyle name="쉼표 [0] 2 2 5 3" xfId="1094" xr:uid="{00000000-0005-0000-0000-00008A010000}"/>
    <cellStyle name="쉼표 [0] 2 2 5 3 2" xfId="3346" xr:uid="{00000000-0005-0000-0000-00008B010000}"/>
    <cellStyle name="쉼표 [0] 2 2 5 4" xfId="2027" xr:uid="{00000000-0005-0000-0000-00008C010000}"/>
    <cellStyle name="쉼표 [0] 2 2 5 4 2" xfId="4279" xr:uid="{00000000-0005-0000-0000-00008D010000}"/>
    <cellStyle name="쉼표 [0] 2 2 5 5" xfId="2415" xr:uid="{00000000-0005-0000-0000-00008E010000}"/>
    <cellStyle name="쉼표 [0] 2 2 6" xfId="306" xr:uid="{00000000-0005-0000-0000-00008F010000}"/>
    <cellStyle name="쉼표 [0] 2 2 6 2" xfId="807" xr:uid="{00000000-0005-0000-0000-000090010000}"/>
    <cellStyle name="쉼표 [0] 2 2 6 2 2" xfId="1738" xr:uid="{00000000-0005-0000-0000-000091010000}"/>
    <cellStyle name="쉼표 [0] 2 2 6 2 2 2" xfId="3990" xr:uid="{00000000-0005-0000-0000-000092010000}"/>
    <cellStyle name="쉼표 [0] 2 2 6 2 3" xfId="1987" xr:uid="{00000000-0005-0000-0000-000093010000}"/>
    <cellStyle name="쉼표 [0] 2 2 6 2 3 2" xfId="4239" xr:uid="{00000000-0005-0000-0000-000094010000}"/>
    <cellStyle name="쉼표 [0] 2 2 6 2 4" xfId="3059" xr:uid="{00000000-0005-0000-0000-000095010000}"/>
    <cellStyle name="쉼표 [0] 2 2 6 3" xfId="1237" xr:uid="{00000000-0005-0000-0000-000096010000}"/>
    <cellStyle name="쉼표 [0] 2 2 6 3 2" xfId="3489" xr:uid="{00000000-0005-0000-0000-000097010000}"/>
    <cellStyle name="쉼표 [0] 2 2 6 4" xfId="2002" xr:uid="{00000000-0005-0000-0000-000098010000}"/>
    <cellStyle name="쉼표 [0] 2 2 6 4 2" xfId="4254" xr:uid="{00000000-0005-0000-0000-000099010000}"/>
    <cellStyle name="쉼표 [0] 2 2 6 5" xfId="2558" xr:uid="{00000000-0005-0000-0000-00009A010000}"/>
    <cellStyle name="쉼표 [0] 2 2 7" xfId="450" xr:uid="{00000000-0005-0000-0000-00009B010000}"/>
    <cellStyle name="쉼표 [0] 2 2 7 2" xfId="1381" xr:uid="{00000000-0005-0000-0000-00009C010000}"/>
    <cellStyle name="쉼표 [0] 2 2 7 2 2" xfId="3633" xr:uid="{00000000-0005-0000-0000-00009D010000}"/>
    <cellStyle name="쉼표 [0] 2 2 7 3" xfId="1898" xr:uid="{00000000-0005-0000-0000-00009E010000}"/>
    <cellStyle name="쉼표 [0] 2 2 7 3 2" xfId="4150" xr:uid="{00000000-0005-0000-0000-00009F010000}"/>
    <cellStyle name="쉼표 [0] 2 2 7 4" xfId="2702" xr:uid="{00000000-0005-0000-0000-0000A0010000}"/>
    <cellStyle name="쉼표 [0] 2 2 8" xfId="521" xr:uid="{00000000-0005-0000-0000-0000A1010000}"/>
    <cellStyle name="쉼표 [0] 2 2 8 2" xfId="1452" xr:uid="{00000000-0005-0000-0000-0000A2010000}"/>
    <cellStyle name="쉼표 [0] 2 2 8 2 2" xfId="3704" xr:uid="{00000000-0005-0000-0000-0000A3010000}"/>
    <cellStyle name="쉼표 [0] 2 2 8 3" xfId="2185" xr:uid="{00000000-0005-0000-0000-0000A4010000}"/>
    <cellStyle name="쉼표 [0] 2 2 8 3 2" xfId="4437" xr:uid="{00000000-0005-0000-0000-0000A5010000}"/>
    <cellStyle name="쉼표 [0] 2 2 8 4" xfId="2773" xr:uid="{00000000-0005-0000-0000-0000A6010000}"/>
    <cellStyle name="쉼표 [0] 2 2 9" xfId="951" xr:uid="{00000000-0005-0000-0000-0000A7010000}"/>
    <cellStyle name="쉼표 [0] 2 2 9 2" xfId="3203" xr:uid="{00000000-0005-0000-0000-0000A8010000}"/>
    <cellStyle name="쉼표 [0] 2 3" xfId="18" xr:uid="{00000000-0005-0000-0000-0000A9010000}"/>
    <cellStyle name="쉼표 [0] 2 3 10" xfId="524" xr:uid="{00000000-0005-0000-0000-0000AA010000}"/>
    <cellStyle name="쉼표 [0] 2 3 10 2" xfId="1455" xr:uid="{00000000-0005-0000-0000-0000AB010000}"/>
    <cellStyle name="쉼표 [0] 2 3 10 2 2" xfId="3707" xr:uid="{00000000-0005-0000-0000-0000AC010000}"/>
    <cellStyle name="쉼표 [0] 2 3 10 3" xfId="2127" xr:uid="{00000000-0005-0000-0000-0000AD010000}"/>
    <cellStyle name="쉼표 [0] 2 3 10 3 2" xfId="4379" xr:uid="{00000000-0005-0000-0000-0000AE010000}"/>
    <cellStyle name="쉼표 [0] 2 3 10 4" xfId="2776" xr:uid="{00000000-0005-0000-0000-0000AF010000}"/>
    <cellStyle name="쉼표 [0] 2 3 11" xfId="954" xr:uid="{00000000-0005-0000-0000-0000B0010000}"/>
    <cellStyle name="쉼표 [0] 2 3 11 2" xfId="3206" xr:uid="{00000000-0005-0000-0000-0000B1010000}"/>
    <cellStyle name="쉼표 [0] 2 3 12" xfId="2274" xr:uid="{00000000-0005-0000-0000-0000B2010000}"/>
    <cellStyle name="쉼표 [0] 2 3 2" xfId="31" xr:uid="{00000000-0005-0000-0000-0000B3010000}"/>
    <cellStyle name="쉼표 [0] 2 3 2 2" xfId="68" xr:uid="{00000000-0005-0000-0000-0000B4010000}"/>
    <cellStyle name="쉼표 [0] 2 3 2 2 2" xfId="142" xr:uid="{00000000-0005-0000-0000-0000B5010000}"/>
    <cellStyle name="쉼표 [0] 2 3 2 2 2 2" xfId="286" xr:uid="{00000000-0005-0000-0000-0000B6010000}"/>
    <cellStyle name="쉼표 [0] 2 3 2 2 2 2 2" xfId="787" xr:uid="{00000000-0005-0000-0000-0000B7010000}"/>
    <cellStyle name="쉼표 [0] 2 3 2 2 2 2 2 2" xfId="1718" xr:uid="{00000000-0005-0000-0000-0000B8010000}"/>
    <cellStyle name="쉼표 [0] 2 3 2 2 2 2 2 2 2" xfId="3970" xr:uid="{00000000-0005-0000-0000-0000B9010000}"/>
    <cellStyle name="쉼표 [0] 2 3 2 2 2 2 2 3" xfId="3039" xr:uid="{00000000-0005-0000-0000-0000BA010000}"/>
    <cellStyle name="쉼표 [0] 2 3 2 2 2 2 3" xfId="1217" xr:uid="{00000000-0005-0000-0000-0000BB010000}"/>
    <cellStyle name="쉼표 [0] 2 3 2 2 2 2 3 2" xfId="3469" xr:uid="{00000000-0005-0000-0000-0000BC010000}"/>
    <cellStyle name="쉼표 [0] 2 3 2 2 2 2 4" xfId="2538" xr:uid="{00000000-0005-0000-0000-0000BD010000}"/>
    <cellStyle name="쉼표 [0] 2 3 2 2 2 3" xfId="430" xr:uid="{00000000-0005-0000-0000-0000BE010000}"/>
    <cellStyle name="쉼표 [0] 2 3 2 2 2 3 2" xfId="930" xr:uid="{00000000-0005-0000-0000-0000BF010000}"/>
    <cellStyle name="쉼표 [0] 2 3 2 2 2 3 2 2" xfId="1861" xr:uid="{00000000-0005-0000-0000-0000C0010000}"/>
    <cellStyle name="쉼표 [0] 2 3 2 2 2 3 2 2 2" xfId="4113" xr:uid="{00000000-0005-0000-0000-0000C1010000}"/>
    <cellStyle name="쉼표 [0] 2 3 2 2 2 3 2 3" xfId="3182" xr:uid="{00000000-0005-0000-0000-0000C2010000}"/>
    <cellStyle name="쉼표 [0] 2 3 2 2 2 3 3" xfId="1361" xr:uid="{00000000-0005-0000-0000-0000C3010000}"/>
    <cellStyle name="쉼표 [0] 2 3 2 2 2 3 3 2" xfId="3613" xr:uid="{00000000-0005-0000-0000-0000C4010000}"/>
    <cellStyle name="쉼표 [0] 2 3 2 2 2 3 4" xfId="2682" xr:uid="{00000000-0005-0000-0000-0000C5010000}"/>
    <cellStyle name="쉼표 [0] 2 3 2 2 2 4" xfId="644" xr:uid="{00000000-0005-0000-0000-0000C6010000}"/>
    <cellStyle name="쉼표 [0] 2 3 2 2 2 4 2" xfId="1575" xr:uid="{00000000-0005-0000-0000-0000C7010000}"/>
    <cellStyle name="쉼표 [0] 2 3 2 2 2 4 2 2" xfId="3827" xr:uid="{00000000-0005-0000-0000-0000C8010000}"/>
    <cellStyle name="쉼표 [0] 2 3 2 2 2 4 3" xfId="2896" xr:uid="{00000000-0005-0000-0000-0000C9010000}"/>
    <cellStyle name="쉼표 [0] 2 3 2 2 2 5" xfId="1074" xr:uid="{00000000-0005-0000-0000-0000CA010000}"/>
    <cellStyle name="쉼표 [0] 2 3 2 2 2 5 2" xfId="3326" xr:uid="{00000000-0005-0000-0000-0000CB010000}"/>
    <cellStyle name="쉼표 [0] 2 3 2 2 2 6" xfId="2395" xr:uid="{00000000-0005-0000-0000-0000CC010000}"/>
    <cellStyle name="쉼표 [0] 2 3 2 2 3" xfId="214" xr:uid="{00000000-0005-0000-0000-0000CD010000}"/>
    <cellStyle name="쉼표 [0] 2 3 2 2 3 2" xfId="715" xr:uid="{00000000-0005-0000-0000-0000CE010000}"/>
    <cellStyle name="쉼표 [0] 2 3 2 2 3 2 2" xfId="1646" xr:uid="{00000000-0005-0000-0000-0000CF010000}"/>
    <cellStyle name="쉼표 [0] 2 3 2 2 3 2 2 2" xfId="3898" xr:uid="{00000000-0005-0000-0000-0000D0010000}"/>
    <cellStyle name="쉼표 [0] 2 3 2 2 3 2 3" xfId="2095" xr:uid="{00000000-0005-0000-0000-0000D1010000}"/>
    <cellStyle name="쉼표 [0] 2 3 2 2 3 2 3 2" xfId="4347" xr:uid="{00000000-0005-0000-0000-0000D2010000}"/>
    <cellStyle name="쉼표 [0] 2 3 2 2 3 2 4" xfId="2967" xr:uid="{00000000-0005-0000-0000-0000D3010000}"/>
    <cellStyle name="쉼표 [0] 2 3 2 2 3 3" xfId="1145" xr:uid="{00000000-0005-0000-0000-0000D4010000}"/>
    <cellStyle name="쉼표 [0] 2 3 2 2 3 3 2" xfId="3397" xr:uid="{00000000-0005-0000-0000-0000D5010000}"/>
    <cellStyle name="쉼표 [0] 2 3 2 2 3 4" xfId="1895" xr:uid="{00000000-0005-0000-0000-0000D6010000}"/>
    <cellStyle name="쉼표 [0] 2 3 2 2 3 4 2" xfId="4147" xr:uid="{00000000-0005-0000-0000-0000D7010000}"/>
    <cellStyle name="쉼표 [0] 2 3 2 2 3 5" xfId="2466" xr:uid="{00000000-0005-0000-0000-0000D8010000}"/>
    <cellStyle name="쉼표 [0] 2 3 2 2 4" xfId="358" xr:uid="{00000000-0005-0000-0000-0000D9010000}"/>
    <cellStyle name="쉼표 [0] 2 3 2 2 4 2" xfId="858" xr:uid="{00000000-0005-0000-0000-0000DA010000}"/>
    <cellStyle name="쉼표 [0] 2 3 2 2 4 2 2" xfId="1789" xr:uid="{00000000-0005-0000-0000-0000DB010000}"/>
    <cellStyle name="쉼표 [0] 2 3 2 2 4 2 2 2" xfId="4041" xr:uid="{00000000-0005-0000-0000-0000DC010000}"/>
    <cellStyle name="쉼표 [0] 2 3 2 2 4 2 3" xfId="1886" xr:uid="{00000000-0005-0000-0000-0000DD010000}"/>
    <cellStyle name="쉼표 [0] 2 3 2 2 4 2 3 2" xfId="4138" xr:uid="{00000000-0005-0000-0000-0000DE010000}"/>
    <cellStyle name="쉼표 [0] 2 3 2 2 4 2 4" xfId="3110" xr:uid="{00000000-0005-0000-0000-0000DF010000}"/>
    <cellStyle name="쉼표 [0] 2 3 2 2 4 3" xfId="1289" xr:uid="{00000000-0005-0000-0000-0000E0010000}"/>
    <cellStyle name="쉼표 [0] 2 3 2 2 4 3 2" xfId="3541" xr:uid="{00000000-0005-0000-0000-0000E1010000}"/>
    <cellStyle name="쉼표 [0] 2 3 2 2 4 4" xfId="2138" xr:uid="{00000000-0005-0000-0000-0000E2010000}"/>
    <cellStyle name="쉼표 [0] 2 3 2 2 4 4 2" xfId="4390" xr:uid="{00000000-0005-0000-0000-0000E3010000}"/>
    <cellStyle name="쉼표 [0] 2 3 2 2 4 5" xfId="2610" xr:uid="{00000000-0005-0000-0000-0000E4010000}"/>
    <cellStyle name="쉼표 [0] 2 3 2 2 5" xfId="501" xr:uid="{00000000-0005-0000-0000-0000E5010000}"/>
    <cellStyle name="쉼표 [0] 2 3 2 2 5 2" xfId="1432" xr:uid="{00000000-0005-0000-0000-0000E6010000}"/>
    <cellStyle name="쉼표 [0] 2 3 2 2 5 2 2" xfId="3684" xr:uid="{00000000-0005-0000-0000-0000E7010000}"/>
    <cellStyle name="쉼표 [0] 2 3 2 2 5 3" xfId="2069" xr:uid="{00000000-0005-0000-0000-0000E8010000}"/>
    <cellStyle name="쉼표 [0] 2 3 2 2 5 3 2" xfId="4321" xr:uid="{00000000-0005-0000-0000-0000E9010000}"/>
    <cellStyle name="쉼표 [0] 2 3 2 2 5 4" xfId="2753" xr:uid="{00000000-0005-0000-0000-0000EA010000}"/>
    <cellStyle name="쉼표 [0] 2 3 2 2 6" xfId="572" xr:uid="{00000000-0005-0000-0000-0000EB010000}"/>
    <cellStyle name="쉼표 [0] 2 3 2 2 6 2" xfId="1503" xr:uid="{00000000-0005-0000-0000-0000EC010000}"/>
    <cellStyle name="쉼표 [0] 2 3 2 2 6 2 2" xfId="3755" xr:uid="{00000000-0005-0000-0000-0000ED010000}"/>
    <cellStyle name="쉼표 [0] 2 3 2 2 6 3" xfId="2050" xr:uid="{00000000-0005-0000-0000-0000EE010000}"/>
    <cellStyle name="쉼표 [0] 2 3 2 2 6 3 2" xfId="4302" xr:uid="{00000000-0005-0000-0000-0000EF010000}"/>
    <cellStyle name="쉼표 [0] 2 3 2 2 6 4" xfId="2824" xr:uid="{00000000-0005-0000-0000-0000F0010000}"/>
    <cellStyle name="쉼표 [0] 2 3 2 2 7" xfId="1002" xr:uid="{00000000-0005-0000-0000-0000F1010000}"/>
    <cellStyle name="쉼표 [0] 2 3 2 2 7 2" xfId="3254" xr:uid="{00000000-0005-0000-0000-0000F2010000}"/>
    <cellStyle name="쉼표 [0] 2 3 2 2 8" xfId="2323" xr:uid="{00000000-0005-0000-0000-0000F3010000}"/>
    <cellStyle name="쉼표 [0] 2 3 2 3" xfId="106" xr:uid="{00000000-0005-0000-0000-0000F4010000}"/>
    <cellStyle name="쉼표 [0] 2 3 2 3 2" xfId="250" xr:uid="{00000000-0005-0000-0000-0000F5010000}"/>
    <cellStyle name="쉼표 [0] 2 3 2 3 2 2" xfId="751" xr:uid="{00000000-0005-0000-0000-0000F6010000}"/>
    <cellStyle name="쉼표 [0] 2 3 2 3 2 2 2" xfId="1682" xr:uid="{00000000-0005-0000-0000-0000F7010000}"/>
    <cellStyle name="쉼표 [0] 2 3 2 3 2 2 2 2" xfId="3934" xr:uid="{00000000-0005-0000-0000-0000F8010000}"/>
    <cellStyle name="쉼표 [0] 2 3 2 3 2 2 3" xfId="3003" xr:uid="{00000000-0005-0000-0000-0000F9010000}"/>
    <cellStyle name="쉼표 [0] 2 3 2 3 2 3" xfId="1181" xr:uid="{00000000-0005-0000-0000-0000FA010000}"/>
    <cellStyle name="쉼표 [0] 2 3 2 3 2 3 2" xfId="3433" xr:uid="{00000000-0005-0000-0000-0000FB010000}"/>
    <cellStyle name="쉼표 [0] 2 3 2 3 2 4" xfId="2502" xr:uid="{00000000-0005-0000-0000-0000FC010000}"/>
    <cellStyle name="쉼표 [0] 2 3 2 3 3" xfId="394" xr:uid="{00000000-0005-0000-0000-0000FD010000}"/>
    <cellStyle name="쉼표 [0] 2 3 2 3 3 2" xfId="894" xr:uid="{00000000-0005-0000-0000-0000FE010000}"/>
    <cellStyle name="쉼표 [0] 2 3 2 3 3 2 2" xfId="1825" xr:uid="{00000000-0005-0000-0000-0000FF010000}"/>
    <cellStyle name="쉼표 [0] 2 3 2 3 3 2 2 2" xfId="4077" xr:uid="{00000000-0005-0000-0000-000000020000}"/>
    <cellStyle name="쉼표 [0] 2 3 2 3 3 2 3" xfId="3146" xr:uid="{00000000-0005-0000-0000-000001020000}"/>
    <cellStyle name="쉼표 [0] 2 3 2 3 3 3" xfId="1325" xr:uid="{00000000-0005-0000-0000-000002020000}"/>
    <cellStyle name="쉼표 [0] 2 3 2 3 3 3 2" xfId="3577" xr:uid="{00000000-0005-0000-0000-000003020000}"/>
    <cellStyle name="쉼표 [0] 2 3 2 3 3 4" xfId="2646" xr:uid="{00000000-0005-0000-0000-000004020000}"/>
    <cellStyle name="쉼표 [0] 2 3 2 3 4" xfId="608" xr:uid="{00000000-0005-0000-0000-000005020000}"/>
    <cellStyle name="쉼표 [0] 2 3 2 3 4 2" xfId="1539" xr:uid="{00000000-0005-0000-0000-000006020000}"/>
    <cellStyle name="쉼표 [0] 2 3 2 3 4 2 2" xfId="3791" xr:uid="{00000000-0005-0000-0000-000007020000}"/>
    <cellStyle name="쉼표 [0] 2 3 2 3 4 3" xfId="2860" xr:uid="{00000000-0005-0000-0000-000008020000}"/>
    <cellStyle name="쉼표 [0] 2 3 2 3 5" xfId="1038" xr:uid="{00000000-0005-0000-0000-000009020000}"/>
    <cellStyle name="쉼표 [0] 2 3 2 3 5 2" xfId="3290" xr:uid="{00000000-0005-0000-0000-00000A020000}"/>
    <cellStyle name="쉼표 [0] 2 3 2 3 6" xfId="2359" xr:uid="{00000000-0005-0000-0000-00000B020000}"/>
    <cellStyle name="쉼표 [0] 2 3 2 4" xfId="178" xr:uid="{00000000-0005-0000-0000-00000C020000}"/>
    <cellStyle name="쉼표 [0] 2 3 2 4 2" xfId="679" xr:uid="{00000000-0005-0000-0000-00000D020000}"/>
    <cellStyle name="쉼표 [0] 2 3 2 4 2 2" xfId="1610" xr:uid="{00000000-0005-0000-0000-00000E020000}"/>
    <cellStyle name="쉼표 [0] 2 3 2 4 2 2 2" xfId="3862" xr:uid="{00000000-0005-0000-0000-00000F020000}"/>
    <cellStyle name="쉼표 [0] 2 3 2 4 2 3" xfId="2022" xr:uid="{00000000-0005-0000-0000-000010020000}"/>
    <cellStyle name="쉼표 [0] 2 3 2 4 2 3 2" xfId="4274" xr:uid="{00000000-0005-0000-0000-000011020000}"/>
    <cellStyle name="쉼표 [0] 2 3 2 4 2 4" xfId="2931" xr:uid="{00000000-0005-0000-0000-000012020000}"/>
    <cellStyle name="쉼표 [0] 2 3 2 4 3" xfId="1109" xr:uid="{00000000-0005-0000-0000-000013020000}"/>
    <cellStyle name="쉼표 [0] 2 3 2 4 3 2" xfId="3361" xr:uid="{00000000-0005-0000-0000-000014020000}"/>
    <cellStyle name="쉼표 [0] 2 3 2 4 4" xfId="1982" xr:uid="{00000000-0005-0000-0000-000015020000}"/>
    <cellStyle name="쉼표 [0] 2 3 2 4 4 2" xfId="4234" xr:uid="{00000000-0005-0000-0000-000016020000}"/>
    <cellStyle name="쉼표 [0] 2 3 2 4 5" xfId="2430" xr:uid="{00000000-0005-0000-0000-000017020000}"/>
    <cellStyle name="쉼표 [0] 2 3 2 5" xfId="322" xr:uid="{00000000-0005-0000-0000-000018020000}"/>
    <cellStyle name="쉼표 [0] 2 3 2 5 2" xfId="822" xr:uid="{00000000-0005-0000-0000-000019020000}"/>
    <cellStyle name="쉼표 [0] 2 3 2 5 2 2" xfId="1753" xr:uid="{00000000-0005-0000-0000-00001A020000}"/>
    <cellStyle name="쉼표 [0] 2 3 2 5 2 2 2" xfId="4005" xr:uid="{00000000-0005-0000-0000-00001B020000}"/>
    <cellStyle name="쉼표 [0] 2 3 2 5 2 3" xfId="2025" xr:uid="{00000000-0005-0000-0000-00001C020000}"/>
    <cellStyle name="쉼표 [0] 2 3 2 5 2 3 2" xfId="4277" xr:uid="{00000000-0005-0000-0000-00001D020000}"/>
    <cellStyle name="쉼표 [0] 2 3 2 5 2 4" xfId="3074" xr:uid="{00000000-0005-0000-0000-00001E020000}"/>
    <cellStyle name="쉼표 [0] 2 3 2 5 3" xfId="1253" xr:uid="{00000000-0005-0000-0000-00001F020000}"/>
    <cellStyle name="쉼표 [0] 2 3 2 5 3 2" xfId="3505" xr:uid="{00000000-0005-0000-0000-000020020000}"/>
    <cellStyle name="쉼표 [0] 2 3 2 5 4" xfId="2160" xr:uid="{00000000-0005-0000-0000-000021020000}"/>
    <cellStyle name="쉼표 [0] 2 3 2 5 4 2" xfId="4412" xr:uid="{00000000-0005-0000-0000-000022020000}"/>
    <cellStyle name="쉼표 [0] 2 3 2 5 5" xfId="2574" xr:uid="{00000000-0005-0000-0000-000023020000}"/>
    <cellStyle name="쉼표 [0] 2 3 2 6" xfId="465" xr:uid="{00000000-0005-0000-0000-000024020000}"/>
    <cellStyle name="쉼표 [0] 2 3 2 6 2" xfId="1396" xr:uid="{00000000-0005-0000-0000-000025020000}"/>
    <cellStyle name="쉼표 [0] 2 3 2 6 2 2" xfId="3648" xr:uid="{00000000-0005-0000-0000-000026020000}"/>
    <cellStyle name="쉼표 [0] 2 3 2 6 3" xfId="1949" xr:uid="{00000000-0005-0000-0000-000027020000}"/>
    <cellStyle name="쉼표 [0] 2 3 2 6 3 2" xfId="4201" xr:uid="{00000000-0005-0000-0000-000028020000}"/>
    <cellStyle name="쉼표 [0] 2 3 2 6 4" xfId="2717" xr:uid="{00000000-0005-0000-0000-000029020000}"/>
    <cellStyle name="쉼표 [0] 2 3 2 7" xfId="536" xr:uid="{00000000-0005-0000-0000-00002A020000}"/>
    <cellStyle name="쉼표 [0] 2 3 2 7 2" xfId="1467" xr:uid="{00000000-0005-0000-0000-00002B020000}"/>
    <cellStyle name="쉼표 [0] 2 3 2 7 2 2" xfId="3719" xr:uid="{00000000-0005-0000-0000-00002C020000}"/>
    <cellStyle name="쉼표 [0] 2 3 2 7 3" xfId="2147" xr:uid="{00000000-0005-0000-0000-00002D020000}"/>
    <cellStyle name="쉼표 [0] 2 3 2 7 3 2" xfId="4399" xr:uid="{00000000-0005-0000-0000-00002E020000}"/>
    <cellStyle name="쉼표 [0] 2 3 2 7 4" xfId="2788" xr:uid="{00000000-0005-0000-0000-00002F020000}"/>
    <cellStyle name="쉼표 [0] 2 3 2 8" xfId="966" xr:uid="{00000000-0005-0000-0000-000030020000}"/>
    <cellStyle name="쉼표 [0] 2 3 2 8 2" xfId="3218" xr:uid="{00000000-0005-0000-0000-000031020000}"/>
    <cellStyle name="쉼표 [0] 2 3 2 9" xfId="2287" xr:uid="{00000000-0005-0000-0000-000032020000}"/>
    <cellStyle name="쉼표 [0] 2 3 3" xfId="55" xr:uid="{00000000-0005-0000-0000-000033020000}"/>
    <cellStyle name="쉼표 [0] 2 3 3 2" xfId="129" xr:uid="{00000000-0005-0000-0000-000034020000}"/>
    <cellStyle name="쉼표 [0] 2 3 3 2 2" xfId="273" xr:uid="{00000000-0005-0000-0000-000035020000}"/>
    <cellStyle name="쉼표 [0] 2 3 3 2 2 2" xfId="774" xr:uid="{00000000-0005-0000-0000-000036020000}"/>
    <cellStyle name="쉼표 [0] 2 3 3 2 2 2 2" xfId="1705" xr:uid="{00000000-0005-0000-0000-000037020000}"/>
    <cellStyle name="쉼표 [0] 2 3 3 2 2 2 2 2" xfId="3957" xr:uid="{00000000-0005-0000-0000-000038020000}"/>
    <cellStyle name="쉼표 [0] 2 3 3 2 2 2 3" xfId="3026" xr:uid="{00000000-0005-0000-0000-000039020000}"/>
    <cellStyle name="쉼표 [0] 2 3 3 2 2 3" xfId="1204" xr:uid="{00000000-0005-0000-0000-00003A020000}"/>
    <cellStyle name="쉼표 [0] 2 3 3 2 2 3 2" xfId="3456" xr:uid="{00000000-0005-0000-0000-00003B020000}"/>
    <cellStyle name="쉼표 [0] 2 3 3 2 2 4" xfId="2525" xr:uid="{00000000-0005-0000-0000-00003C020000}"/>
    <cellStyle name="쉼표 [0] 2 3 3 2 3" xfId="417" xr:uid="{00000000-0005-0000-0000-00003D020000}"/>
    <cellStyle name="쉼표 [0] 2 3 3 2 3 2" xfId="917" xr:uid="{00000000-0005-0000-0000-00003E020000}"/>
    <cellStyle name="쉼표 [0] 2 3 3 2 3 2 2" xfId="1848" xr:uid="{00000000-0005-0000-0000-00003F020000}"/>
    <cellStyle name="쉼표 [0] 2 3 3 2 3 2 2 2" xfId="4100" xr:uid="{00000000-0005-0000-0000-000040020000}"/>
    <cellStyle name="쉼표 [0] 2 3 3 2 3 2 3" xfId="3169" xr:uid="{00000000-0005-0000-0000-000041020000}"/>
    <cellStyle name="쉼표 [0] 2 3 3 2 3 3" xfId="1348" xr:uid="{00000000-0005-0000-0000-000042020000}"/>
    <cellStyle name="쉼표 [0] 2 3 3 2 3 3 2" xfId="3600" xr:uid="{00000000-0005-0000-0000-000043020000}"/>
    <cellStyle name="쉼표 [0] 2 3 3 2 3 4" xfId="2669" xr:uid="{00000000-0005-0000-0000-000044020000}"/>
    <cellStyle name="쉼표 [0] 2 3 3 2 4" xfId="631" xr:uid="{00000000-0005-0000-0000-000045020000}"/>
    <cellStyle name="쉼표 [0] 2 3 3 2 4 2" xfId="1562" xr:uid="{00000000-0005-0000-0000-000046020000}"/>
    <cellStyle name="쉼표 [0] 2 3 3 2 4 2 2" xfId="3814" xr:uid="{00000000-0005-0000-0000-000047020000}"/>
    <cellStyle name="쉼표 [0] 2 3 3 2 4 3" xfId="2883" xr:uid="{00000000-0005-0000-0000-000048020000}"/>
    <cellStyle name="쉼표 [0] 2 3 3 2 5" xfId="1061" xr:uid="{00000000-0005-0000-0000-000049020000}"/>
    <cellStyle name="쉼표 [0] 2 3 3 2 5 2" xfId="3313" xr:uid="{00000000-0005-0000-0000-00004A020000}"/>
    <cellStyle name="쉼표 [0] 2 3 3 2 6" xfId="2382" xr:uid="{00000000-0005-0000-0000-00004B020000}"/>
    <cellStyle name="쉼표 [0] 2 3 3 3" xfId="201" xr:uid="{00000000-0005-0000-0000-00004C020000}"/>
    <cellStyle name="쉼표 [0] 2 3 3 3 2" xfId="702" xr:uid="{00000000-0005-0000-0000-00004D020000}"/>
    <cellStyle name="쉼표 [0] 2 3 3 3 2 2" xfId="1633" xr:uid="{00000000-0005-0000-0000-00004E020000}"/>
    <cellStyle name="쉼표 [0] 2 3 3 3 2 2 2" xfId="3885" xr:uid="{00000000-0005-0000-0000-00004F020000}"/>
    <cellStyle name="쉼표 [0] 2 3 3 3 2 3" xfId="2200" xr:uid="{00000000-0005-0000-0000-000050020000}"/>
    <cellStyle name="쉼표 [0] 2 3 3 3 2 3 2" xfId="4452" xr:uid="{00000000-0005-0000-0000-000051020000}"/>
    <cellStyle name="쉼표 [0] 2 3 3 3 2 4" xfId="2954" xr:uid="{00000000-0005-0000-0000-000052020000}"/>
    <cellStyle name="쉼표 [0] 2 3 3 3 3" xfId="1132" xr:uid="{00000000-0005-0000-0000-000053020000}"/>
    <cellStyle name="쉼표 [0] 2 3 3 3 3 2" xfId="3384" xr:uid="{00000000-0005-0000-0000-000054020000}"/>
    <cellStyle name="쉼표 [0] 2 3 3 3 4" xfId="2211" xr:uid="{00000000-0005-0000-0000-000055020000}"/>
    <cellStyle name="쉼표 [0] 2 3 3 3 4 2" xfId="4463" xr:uid="{00000000-0005-0000-0000-000056020000}"/>
    <cellStyle name="쉼표 [0] 2 3 3 3 5" xfId="2453" xr:uid="{00000000-0005-0000-0000-000057020000}"/>
    <cellStyle name="쉼표 [0] 2 3 3 4" xfId="345" xr:uid="{00000000-0005-0000-0000-000058020000}"/>
    <cellStyle name="쉼표 [0] 2 3 3 4 2" xfId="845" xr:uid="{00000000-0005-0000-0000-000059020000}"/>
    <cellStyle name="쉼표 [0] 2 3 3 4 2 2" xfId="1776" xr:uid="{00000000-0005-0000-0000-00005A020000}"/>
    <cellStyle name="쉼표 [0] 2 3 3 4 2 2 2" xfId="4028" xr:uid="{00000000-0005-0000-0000-00005B020000}"/>
    <cellStyle name="쉼표 [0] 2 3 3 4 2 3" xfId="1975" xr:uid="{00000000-0005-0000-0000-00005C020000}"/>
    <cellStyle name="쉼표 [0] 2 3 3 4 2 3 2" xfId="4227" xr:uid="{00000000-0005-0000-0000-00005D020000}"/>
    <cellStyle name="쉼표 [0] 2 3 3 4 2 4" xfId="3097" xr:uid="{00000000-0005-0000-0000-00005E020000}"/>
    <cellStyle name="쉼표 [0] 2 3 3 4 3" xfId="1276" xr:uid="{00000000-0005-0000-0000-00005F020000}"/>
    <cellStyle name="쉼표 [0] 2 3 3 4 3 2" xfId="3528" xr:uid="{00000000-0005-0000-0000-000060020000}"/>
    <cellStyle name="쉼표 [0] 2 3 3 4 4" xfId="1981" xr:uid="{00000000-0005-0000-0000-000061020000}"/>
    <cellStyle name="쉼표 [0] 2 3 3 4 4 2" xfId="4233" xr:uid="{00000000-0005-0000-0000-000062020000}"/>
    <cellStyle name="쉼표 [0] 2 3 3 4 5" xfId="2597" xr:uid="{00000000-0005-0000-0000-000063020000}"/>
    <cellStyle name="쉼표 [0] 2 3 3 5" xfId="488" xr:uid="{00000000-0005-0000-0000-000064020000}"/>
    <cellStyle name="쉼표 [0] 2 3 3 5 2" xfId="1419" xr:uid="{00000000-0005-0000-0000-000065020000}"/>
    <cellStyle name="쉼표 [0] 2 3 3 5 2 2" xfId="3671" xr:uid="{00000000-0005-0000-0000-000066020000}"/>
    <cellStyle name="쉼표 [0] 2 3 3 5 3" xfId="1925" xr:uid="{00000000-0005-0000-0000-000067020000}"/>
    <cellStyle name="쉼표 [0] 2 3 3 5 3 2" xfId="4177" xr:uid="{00000000-0005-0000-0000-000068020000}"/>
    <cellStyle name="쉼표 [0] 2 3 3 5 4" xfId="2740" xr:uid="{00000000-0005-0000-0000-000069020000}"/>
    <cellStyle name="쉼표 [0] 2 3 3 6" xfId="559" xr:uid="{00000000-0005-0000-0000-00006A020000}"/>
    <cellStyle name="쉼표 [0] 2 3 3 6 2" xfId="1490" xr:uid="{00000000-0005-0000-0000-00006B020000}"/>
    <cellStyle name="쉼표 [0] 2 3 3 6 2 2" xfId="3742" xr:uid="{00000000-0005-0000-0000-00006C020000}"/>
    <cellStyle name="쉼표 [0] 2 3 3 6 3" xfId="2216" xr:uid="{00000000-0005-0000-0000-00006D020000}"/>
    <cellStyle name="쉼표 [0] 2 3 3 6 3 2" xfId="4468" xr:uid="{00000000-0005-0000-0000-00006E020000}"/>
    <cellStyle name="쉼표 [0] 2 3 3 6 4" xfId="2811" xr:uid="{00000000-0005-0000-0000-00006F020000}"/>
    <cellStyle name="쉼표 [0] 2 3 3 7" xfId="989" xr:uid="{00000000-0005-0000-0000-000070020000}"/>
    <cellStyle name="쉼표 [0] 2 3 3 7 2" xfId="3241" xr:uid="{00000000-0005-0000-0000-000071020000}"/>
    <cellStyle name="쉼표 [0] 2 3 3 8" xfId="2310" xr:uid="{00000000-0005-0000-0000-000072020000}"/>
    <cellStyle name="쉼표 [0] 2 3 4" xfId="41" xr:uid="{00000000-0005-0000-0000-000073020000}"/>
    <cellStyle name="쉼표 [0] 2 3 4 2" xfId="78" xr:uid="{00000000-0005-0000-0000-000074020000}"/>
    <cellStyle name="쉼표 [0] 2 3 4 2 2" xfId="152" xr:uid="{00000000-0005-0000-0000-000075020000}"/>
    <cellStyle name="쉼표 [0] 2 3 4 2 2 2" xfId="296" xr:uid="{00000000-0005-0000-0000-000076020000}"/>
    <cellStyle name="쉼표 [0] 2 3 4 2 2 2 2" xfId="797" xr:uid="{00000000-0005-0000-0000-000077020000}"/>
    <cellStyle name="쉼표 [0] 2 3 4 2 2 2 2 2" xfId="1728" xr:uid="{00000000-0005-0000-0000-000078020000}"/>
    <cellStyle name="쉼표 [0] 2 3 4 2 2 2 2 2 2" xfId="3980" xr:uid="{00000000-0005-0000-0000-000079020000}"/>
    <cellStyle name="쉼표 [0] 2 3 4 2 2 2 2 3" xfId="3049" xr:uid="{00000000-0005-0000-0000-00007A020000}"/>
    <cellStyle name="쉼표 [0] 2 3 4 2 2 2 3" xfId="1227" xr:uid="{00000000-0005-0000-0000-00007B020000}"/>
    <cellStyle name="쉼표 [0] 2 3 4 2 2 2 3 2" xfId="3479" xr:uid="{00000000-0005-0000-0000-00007C020000}"/>
    <cellStyle name="쉼표 [0] 2 3 4 2 2 2 4" xfId="2548" xr:uid="{00000000-0005-0000-0000-00007D020000}"/>
    <cellStyle name="쉼표 [0] 2 3 4 2 2 3" xfId="440" xr:uid="{00000000-0005-0000-0000-00007E020000}"/>
    <cellStyle name="쉼표 [0] 2 3 4 2 2 3 2" xfId="940" xr:uid="{00000000-0005-0000-0000-00007F020000}"/>
    <cellStyle name="쉼표 [0] 2 3 4 2 2 3 2 2" xfId="1871" xr:uid="{00000000-0005-0000-0000-000080020000}"/>
    <cellStyle name="쉼표 [0] 2 3 4 2 2 3 2 2 2" xfId="4123" xr:uid="{00000000-0005-0000-0000-000081020000}"/>
    <cellStyle name="쉼표 [0] 2 3 4 2 2 3 2 3" xfId="3192" xr:uid="{00000000-0005-0000-0000-000082020000}"/>
    <cellStyle name="쉼표 [0] 2 3 4 2 2 3 3" xfId="1371" xr:uid="{00000000-0005-0000-0000-000083020000}"/>
    <cellStyle name="쉼표 [0] 2 3 4 2 2 3 3 2" xfId="3623" xr:uid="{00000000-0005-0000-0000-000084020000}"/>
    <cellStyle name="쉼표 [0] 2 3 4 2 2 3 4" xfId="2692" xr:uid="{00000000-0005-0000-0000-000085020000}"/>
    <cellStyle name="쉼표 [0] 2 3 4 2 2 4" xfId="654" xr:uid="{00000000-0005-0000-0000-000086020000}"/>
    <cellStyle name="쉼표 [0] 2 3 4 2 2 4 2" xfId="1585" xr:uid="{00000000-0005-0000-0000-000087020000}"/>
    <cellStyle name="쉼표 [0] 2 3 4 2 2 4 2 2" xfId="3837" xr:uid="{00000000-0005-0000-0000-000088020000}"/>
    <cellStyle name="쉼표 [0] 2 3 4 2 2 4 3" xfId="2906" xr:uid="{00000000-0005-0000-0000-000089020000}"/>
    <cellStyle name="쉼표 [0] 2 3 4 2 2 5" xfId="1084" xr:uid="{00000000-0005-0000-0000-00008A020000}"/>
    <cellStyle name="쉼표 [0] 2 3 4 2 2 5 2" xfId="3336" xr:uid="{00000000-0005-0000-0000-00008B020000}"/>
    <cellStyle name="쉼표 [0] 2 3 4 2 2 6" xfId="2405" xr:uid="{00000000-0005-0000-0000-00008C020000}"/>
    <cellStyle name="쉼표 [0] 2 3 4 2 3" xfId="224" xr:uid="{00000000-0005-0000-0000-00008D020000}"/>
    <cellStyle name="쉼표 [0] 2 3 4 2 3 2" xfId="725" xr:uid="{00000000-0005-0000-0000-00008E020000}"/>
    <cellStyle name="쉼표 [0] 2 3 4 2 3 2 2" xfId="1656" xr:uid="{00000000-0005-0000-0000-00008F020000}"/>
    <cellStyle name="쉼표 [0] 2 3 4 2 3 2 2 2" xfId="3908" xr:uid="{00000000-0005-0000-0000-000090020000}"/>
    <cellStyle name="쉼표 [0] 2 3 4 2 3 2 3" xfId="2242" xr:uid="{00000000-0005-0000-0000-000091020000}"/>
    <cellStyle name="쉼표 [0] 2 3 4 2 3 2 3 2" xfId="4494" xr:uid="{00000000-0005-0000-0000-000092020000}"/>
    <cellStyle name="쉼표 [0] 2 3 4 2 3 2 4" xfId="2977" xr:uid="{00000000-0005-0000-0000-000093020000}"/>
    <cellStyle name="쉼표 [0] 2 3 4 2 3 3" xfId="1155" xr:uid="{00000000-0005-0000-0000-000094020000}"/>
    <cellStyle name="쉼표 [0] 2 3 4 2 3 3 2" xfId="3407" xr:uid="{00000000-0005-0000-0000-000095020000}"/>
    <cellStyle name="쉼표 [0] 2 3 4 2 3 4" xfId="2177" xr:uid="{00000000-0005-0000-0000-000096020000}"/>
    <cellStyle name="쉼표 [0] 2 3 4 2 3 4 2" xfId="4429" xr:uid="{00000000-0005-0000-0000-000097020000}"/>
    <cellStyle name="쉼표 [0] 2 3 4 2 3 5" xfId="2476" xr:uid="{00000000-0005-0000-0000-000098020000}"/>
    <cellStyle name="쉼표 [0] 2 3 4 2 4" xfId="368" xr:uid="{00000000-0005-0000-0000-000099020000}"/>
    <cellStyle name="쉼표 [0] 2 3 4 2 4 2" xfId="868" xr:uid="{00000000-0005-0000-0000-00009A020000}"/>
    <cellStyle name="쉼표 [0] 2 3 4 2 4 2 2" xfId="1799" xr:uid="{00000000-0005-0000-0000-00009B020000}"/>
    <cellStyle name="쉼표 [0] 2 3 4 2 4 2 2 2" xfId="4051" xr:uid="{00000000-0005-0000-0000-00009C020000}"/>
    <cellStyle name="쉼표 [0] 2 3 4 2 4 2 3" xfId="2153" xr:uid="{00000000-0005-0000-0000-00009D020000}"/>
    <cellStyle name="쉼표 [0] 2 3 4 2 4 2 3 2" xfId="4405" xr:uid="{00000000-0005-0000-0000-00009E020000}"/>
    <cellStyle name="쉼표 [0] 2 3 4 2 4 2 4" xfId="3120" xr:uid="{00000000-0005-0000-0000-00009F020000}"/>
    <cellStyle name="쉼표 [0] 2 3 4 2 4 3" xfId="1299" xr:uid="{00000000-0005-0000-0000-0000A0020000}"/>
    <cellStyle name="쉼표 [0] 2 3 4 2 4 3 2" xfId="3551" xr:uid="{00000000-0005-0000-0000-0000A1020000}"/>
    <cellStyle name="쉼표 [0] 2 3 4 2 4 4" xfId="2215" xr:uid="{00000000-0005-0000-0000-0000A2020000}"/>
    <cellStyle name="쉼표 [0] 2 3 4 2 4 4 2" xfId="4467" xr:uid="{00000000-0005-0000-0000-0000A3020000}"/>
    <cellStyle name="쉼표 [0] 2 3 4 2 4 5" xfId="2620" xr:uid="{00000000-0005-0000-0000-0000A4020000}"/>
    <cellStyle name="쉼표 [0] 2 3 4 2 5" xfId="511" xr:uid="{00000000-0005-0000-0000-0000A5020000}"/>
    <cellStyle name="쉼표 [0] 2 3 4 2 5 2" xfId="1442" xr:uid="{00000000-0005-0000-0000-0000A6020000}"/>
    <cellStyle name="쉼표 [0] 2 3 4 2 5 2 2" xfId="3694" xr:uid="{00000000-0005-0000-0000-0000A7020000}"/>
    <cellStyle name="쉼표 [0] 2 3 4 2 5 3" xfId="2226" xr:uid="{00000000-0005-0000-0000-0000A8020000}"/>
    <cellStyle name="쉼표 [0] 2 3 4 2 5 3 2" xfId="4478" xr:uid="{00000000-0005-0000-0000-0000A9020000}"/>
    <cellStyle name="쉼표 [0] 2 3 4 2 5 4" xfId="2763" xr:uid="{00000000-0005-0000-0000-0000AA020000}"/>
    <cellStyle name="쉼표 [0] 2 3 4 2 6" xfId="582" xr:uid="{00000000-0005-0000-0000-0000AB020000}"/>
    <cellStyle name="쉼표 [0] 2 3 4 2 6 2" xfId="1513" xr:uid="{00000000-0005-0000-0000-0000AC020000}"/>
    <cellStyle name="쉼표 [0] 2 3 4 2 6 2 2" xfId="3765" xr:uid="{00000000-0005-0000-0000-0000AD020000}"/>
    <cellStyle name="쉼표 [0] 2 3 4 2 6 3" xfId="1881" xr:uid="{00000000-0005-0000-0000-0000AE020000}"/>
    <cellStyle name="쉼표 [0] 2 3 4 2 6 3 2" xfId="4133" xr:uid="{00000000-0005-0000-0000-0000AF020000}"/>
    <cellStyle name="쉼표 [0] 2 3 4 2 6 4" xfId="2834" xr:uid="{00000000-0005-0000-0000-0000B0020000}"/>
    <cellStyle name="쉼표 [0] 2 3 4 2 7" xfId="1012" xr:uid="{00000000-0005-0000-0000-0000B1020000}"/>
    <cellStyle name="쉼표 [0] 2 3 4 2 7 2" xfId="3264" xr:uid="{00000000-0005-0000-0000-0000B2020000}"/>
    <cellStyle name="쉼표 [0] 2 3 4 2 8" xfId="2333" xr:uid="{00000000-0005-0000-0000-0000B3020000}"/>
    <cellStyle name="쉼표 [0] 2 3 4 3" xfId="116" xr:uid="{00000000-0005-0000-0000-0000B4020000}"/>
    <cellStyle name="쉼표 [0] 2 3 4 3 2" xfId="260" xr:uid="{00000000-0005-0000-0000-0000B5020000}"/>
    <cellStyle name="쉼표 [0] 2 3 4 3 2 2" xfId="761" xr:uid="{00000000-0005-0000-0000-0000B6020000}"/>
    <cellStyle name="쉼표 [0] 2 3 4 3 2 2 2" xfId="1692" xr:uid="{00000000-0005-0000-0000-0000B7020000}"/>
    <cellStyle name="쉼표 [0] 2 3 4 3 2 2 2 2" xfId="3944" xr:uid="{00000000-0005-0000-0000-0000B8020000}"/>
    <cellStyle name="쉼표 [0] 2 3 4 3 2 2 3" xfId="3013" xr:uid="{00000000-0005-0000-0000-0000B9020000}"/>
    <cellStyle name="쉼표 [0] 2 3 4 3 2 3" xfId="1191" xr:uid="{00000000-0005-0000-0000-0000BA020000}"/>
    <cellStyle name="쉼표 [0] 2 3 4 3 2 3 2" xfId="3443" xr:uid="{00000000-0005-0000-0000-0000BB020000}"/>
    <cellStyle name="쉼표 [0] 2 3 4 3 2 4" xfId="2512" xr:uid="{00000000-0005-0000-0000-0000BC020000}"/>
    <cellStyle name="쉼표 [0] 2 3 4 3 3" xfId="404" xr:uid="{00000000-0005-0000-0000-0000BD020000}"/>
    <cellStyle name="쉼표 [0] 2 3 4 3 3 2" xfId="904" xr:uid="{00000000-0005-0000-0000-0000BE020000}"/>
    <cellStyle name="쉼표 [0] 2 3 4 3 3 2 2" xfId="1835" xr:uid="{00000000-0005-0000-0000-0000BF020000}"/>
    <cellStyle name="쉼표 [0] 2 3 4 3 3 2 2 2" xfId="4087" xr:uid="{00000000-0005-0000-0000-0000C0020000}"/>
    <cellStyle name="쉼표 [0] 2 3 4 3 3 2 3" xfId="3156" xr:uid="{00000000-0005-0000-0000-0000C1020000}"/>
    <cellStyle name="쉼표 [0] 2 3 4 3 3 3" xfId="1335" xr:uid="{00000000-0005-0000-0000-0000C2020000}"/>
    <cellStyle name="쉼표 [0] 2 3 4 3 3 3 2" xfId="3587" xr:uid="{00000000-0005-0000-0000-0000C3020000}"/>
    <cellStyle name="쉼표 [0] 2 3 4 3 3 4" xfId="2656" xr:uid="{00000000-0005-0000-0000-0000C4020000}"/>
    <cellStyle name="쉼표 [0] 2 3 4 3 4" xfId="618" xr:uid="{00000000-0005-0000-0000-0000C5020000}"/>
    <cellStyle name="쉼표 [0] 2 3 4 3 4 2" xfId="1549" xr:uid="{00000000-0005-0000-0000-0000C6020000}"/>
    <cellStyle name="쉼표 [0] 2 3 4 3 4 2 2" xfId="3801" xr:uid="{00000000-0005-0000-0000-0000C7020000}"/>
    <cellStyle name="쉼표 [0] 2 3 4 3 4 3" xfId="2870" xr:uid="{00000000-0005-0000-0000-0000C8020000}"/>
    <cellStyle name="쉼표 [0] 2 3 4 3 5" xfId="1048" xr:uid="{00000000-0005-0000-0000-0000C9020000}"/>
    <cellStyle name="쉼표 [0] 2 3 4 3 5 2" xfId="3300" xr:uid="{00000000-0005-0000-0000-0000CA020000}"/>
    <cellStyle name="쉼표 [0] 2 3 4 3 6" xfId="2369" xr:uid="{00000000-0005-0000-0000-0000CB020000}"/>
    <cellStyle name="쉼표 [0] 2 3 4 4" xfId="188" xr:uid="{00000000-0005-0000-0000-0000CC020000}"/>
    <cellStyle name="쉼표 [0] 2 3 4 4 2" xfId="689" xr:uid="{00000000-0005-0000-0000-0000CD020000}"/>
    <cellStyle name="쉼표 [0] 2 3 4 4 2 2" xfId="1620" xr:uid="{00000000-0005-0000-0000-0000CE020000}"/>
    <cellStyle name="쉼표 [0] 2 3 4 4 2 2 2" xfId="3872" xr:uid="{00000000-0005-0000-0000-0000CF020000}"/>
    <cellStyle name="쉼표 [0] 2 3 4 4 2 3" xfId="2136" xr:uid="{00000000-0005-0000-0000-0000D0020000}"/>
    <cellStyle name="쉼표 [0] 2 3 4 4 2 3 2" xfId="4388" xr:uid="{00000000-0005-0000-0000-0000D1020000}"/>
    <cellStyle name="쉼표 [0] 2 3 4 4 2 4" xfId="2941" xr:uid="{00000000-0005-0000-0000-0000D2020000}"/>
    <cellStyle name="쉼표 [0] 2 3 4 4 3" xfId="1119" xr:uid="{00000000-0005-0000-0000-0000D3020000}"/>
    <cellStyle name="쉼표 [0] 2 3 4 4 3 2" xfId="3371" xr:uid="{00000000-0005-0000-0000-0000D4020000}"/>
    <cellStyle name="쉼표 [0] 2 3 4 4 4" xfId="1992" xr:uid="{00000000-0005-0000-0000-0000D5020000}"/>
    <cellStyle name="쉼표 [0] 2 3 4 4 4 2" xfId="4244" xr:uid="{00000000-0005-0000-0000-0000D6020000}"/>
    <cellStyle name="쉼표 [0] 2 3 4 4 5" xfId="2440" xr:uid="{00000000-0005-0000-0000-0000D7020000}"/>
    <cellStyle name="쉼표 [0] 2 3 4 5" xfId="332" xr:uid="{00000000-0005-0000-0000-0000D8020000}"/>
    <cellStyle name="쉼표 [0] 2 3 4 5 2" xfId="832" xr:uid="{00000000-0005-0000-0000-0000D9020000}"/>
    <cellStyle name="쉼표 [0] 2 3 4 5 2 2" xfId="1763" xr:uid="{00000000-0005-0000-0000-0000DA020000}"/>
    <cellStyle name="쉼표 [0] 2 3 4 5 2 2 2" xfId="4015" xr:uid="{00000000-0005-0000-0000-0000DB020000}"/>
    <cellStyle name="쉼표 [0] 2 3 4 5 2 3" xfId="2248" xr:uid="{00000000-0005-0000-0000-0000DC020000}"/>
    <cellStyle name="쉼표 [0] 2 3 4 5 2 3 2" xfId="4500" xr:uid="{00000000-0005-0000-0000-0000DD020000}"/>
    <cellStyle name="쉼표 [0] 2 3 4 5 2 4" xfId="3084" xr:uid="{00000000-0005-0000-0000-0000DE020000}"/>
    <cellStyle name="쉼표 [0] 2 3 4 5 3" xfId="1263" xr:uid="{00000000-0005-0000-0000-0000DF020000}"/>
    <cellStyle name="쉼표 [0] 2 3 4 5 3 2" xfId="3515" xr:uid="{00000000-0005-0000-0000-0000E0020000}"/>
    <cellStyle name="쉼표 [0] 2 3 4 5 4" xfId="1973" xr:uid="{00000000-0005-0000-0000-0000E1020000}"/>
    <cellStyle name="쉼표 [0] 2 3 4 5 4 2" xfId="4225" xr:uid="{00000000-0005-0000-0000-0000E2020000}"/>
    <cellStyle name="쉼표 [0] 2 3 4 5 5" xfId="2584" xr:uid="{00000000-0005-0000-0000-0000E3020000}"/>
    <cellStyle name="쉼표 [0] 2 3 4 6" xfId="475" xr:uid="{00000000-0005-0000-0000-0000E4020000}"/>
    <cellStyle name="쉼표 [0] 2 3 4 6 2" xfId="1406" xr:uid="{00000000-0005-0000-0000-0000E5020000}"/>
    <cellStyle name="쉼표 [0] 2 3 4 6 2 2" xfId="3658" xr:uid="{00000000-0005-0000-0000-0000E6020000}"/>
    <cellStyle name="쉼표 [0] 2 3 4 6 3" xfId="1913" xr:uid="{00000000-0005-0000-0000-0000E7020000}"/>
    <cellStyle name="쉼표 [0] 2 3 4 6 3 2" xfId="4165" xr:uid="{00000000-0005-0000-0000-0000E8020000}"/>
    <cellStyle name="쉼표 [0] 2 3 4 6 4" xfId="2727" xr:uid="{00000000-0005-0000-0000-0000E9020000}"/>
    <cellStyle name="쉼표 [0] 2 3 4 7" xfId="546" xr:uid="{00000000-0005-0000-0000-0000EA020000}"/>
    <cellStyle name="쉼표 [0] 2 3 4 7 2" xfId="1477" xr:uid="{00000000-0005-0000-0000-0000EB020000}"/>
    <cellStyle name="쉼표 [0] 2 3 4 7 2 2" xfId="3729" xr:uid="{00000000-0005-0000-0000-0000EC020000}"/>
    <cellStyle name="쉼표 [0] 2 3 4 7 3" xfId="1926" xr:uid="{00000000-0005-0000-0000-0000ED020000}"/>
    <cellStyle name="쉼표 [0] 2 3 4 7 3 2" xfId="4178" xr:uid="{00000000-0005-0000-0000-0000EE020000}"/>
    <cellStyle name="쉼표 [0] 2 3 4 7 4" xfId="2798" xr:uid="{00000000-0005-0000-0000-0000EF020000}"/>
    <cellStyle name="쉼표 [0] 2 3 4 8" xfId="976" xr:uid="{00000000-0005-0000-0000-0000F0020000}"/>
    <cellStyle name="쉼표 [0] 2 3 4 8 2" xfId="3228" xr:uid="{00000000-0005-0000-0000-0000F1020000}"/>
    <cellStyle name="쉼표 [0] 2 3 4 9" xfId="2297" xr:uid="{00000000-0005-0000-0000-0000F2020000}"/>
    <cellStyle name="쉼표 [0] 2 3 5" xfId="93" xr:uid="{00000000-0005-0000-0000-0000F3020000}"/>
    <cellStyle name="쉼표 [0] 2 3 5 2" xfId="237" xr:uid="{00000000-0005-0000-0000-0000F4020000}"/>
    <cellStyle name="쉼표 [0] 2 3 5 2 2" xfId="738" xr:uid="{00000000-0005-0000-0000-0000F5020000}"/>
    <cellStyle name="쉼표 [0] 2 3 5 2 2 2" xfId="1669" xr:uid="{00000000-0005-0000-0000-0000F6020000}"/>
    <cellStyle name="쉼표 [0] 2 3 5 2 2 2 2" xfId="3921" xr:uid="{00000000-0005-0000-0000-0000F7020000}"/>
    <cellStyle name="쉼표 [0] 2 3 5 2 2 3" xfId="2990" xr:uid="{00000000-0005-0000-0000-0000F8020000}"/>
    <cellStyle name="쉼표 [0] 2 3 5 2 3" xfId="1168" xr:uid="{00000000-0005-0000-0000-0000F9020000}"/>
    <cellStyle name="쉼표 [0] 2 3 5 2 3 2" xfId="3420" xr:uid="{00000000-0005-0000-0000-0000FA020000}"/>
    <cellStyle name="쉼표 [0] 2 3 5 2 4" xfId="2489" xr:uid="{00000000-0005-0000-0000-0000FB020000}"/>
    <cellStyle name="쉼표 [0] 2 3 5 3" xfId="381" xr:uid="{00000000-0005-0000-0000-0000FC020000}"/>
    <cellStyle name="쉼표 [0] 2 3 5 3 2" xfId="881" xr:uid="{00000000-0005-0000-0000-0000FD020000}"/>
    <cellStyle name="쉼표 [0] 2 3 5 3 2 2" xfId="1812" xr:uid="{00000000-0005-0000-0000-0000FE020000}"/>
    <cellStyle name="쉼표 [0] 2 3 5 3 2 2 2" xfId="4064" xr:uid="{00000000-0005-0000-0000-0000FF020000}"/>
    <cellStyle name="쉼표 [0] 2 3 5 3 2 3" xfId="3133" xr:uid="{00000000-0005-0000-0000-000000030000}"/>
    <cellStyle name="쉼표 [0] 2 3 5 3 3" xfId="1312" xr:uid="{00000000-0005-0000-0000-000001030000}"/>
    <cellStyle name="쉼표 [0] 2 3 5 3 3 2" xfId="3564" xr:uid="{00000000-0005-0000-0000-000002030000}"/>
    <cellStyle name="쉼표 [0] 2 3 5 3 4" xfId="2633" xr:uid="{00000000-0005-0000-0000-000003030000}"/>
    <cellStyle name="쉼표 [0] 2 3 5 4" xfId="595" xr:uid="{00000000-0005-0000-0000-000004030000}"/>
    <cellStyle name="쉼표 [0] 2 3 5 4 2" xfId="1526" xr:uid="{00000000-0005-0000-0000-000005030000}"/>
    <cellStyle name="쉼표 [0] 2 3 5 4 2 2" xfId="3778" xr:uid="{00000000-0005-0000-0000-000006030000}"/>
    <cellStyle name="쉼표 [0] 2 3 5 4 3" xfId="2847" xr:uid="{00000000-0005-0000-0000-000007030000}"/>
    <cellStyle name="쉼표 [0] 2 3 5 5" xfId="1025" xr:uid="{00000000-0005-0000-0000-000008030000}"/>
    <cellStyle name="쉼표 [0] 2 3 5 5 2" xfId="3277" xr:uid="{00000000-0005-0000-0000-000009030000}"/>
    <cellStyle name="쉼표 [0] 2 3 5 6" xfId="2346" xr:uid="{00000000-0005-0000-0000-00000A030000}"/>
    <cellStyle name="쉼표 [0] 2 3 6" xfId="166" xr:uid="{00000000-0005-0000-0000-00000B030000}"/>
    <cellStyle name="쉼표 [0] 2 3 6 2" xfId="667" xr:uid="{00000000-0005-0000-0000-00000C030000}"/>
    <cellStyle name="쉼표 [0] 2 3 6 2 2" xfId="1598" xr:uid="{00000000-0005-0000-0000-00000D030000}"/>
    <cellStyle name="쉼표 [0] 2 3 6 2 2 2" xfId="3850" xr:uid="{00000000-0005-0000-0000-00000E030000}"/>
    <cellStyle name="쉼표 [0] 2 3 6 2 3" xfId="2062" xr:uid="{00000000-0005-0000-0000-00000F030000}"/>
    <cellStyle name="쉼표 [0] 2 3 6 2 3 2" xfId="4314" xr:uid="{00000000-0005-0000-0000-000010030000}"/>
    <cellStyle name="쉼표 [0] 2 3 6 2 4" xfId="2919" xr:uid="{00000000-0005-0000-0000-000011030000}"/>
    <cellStyle name="쉼표 [0] 2 3 6 3" xfId="1097" xr:uid="{00000000-0005-0000-0000-000012030000}"/>
    <cellStyle name="쉼표 [0] 2 3 6 3 2" xfId="3349" xr:uid="{00000000-0005-0000-0000-000013030000}"/>
    <cellStyle name="쉼표 [0] 2 3 6 4" xfId="1907" xr:uid="{00000000-0005-0000-0000-000014030000}"/>
    <cellStyle name="쉼표 [0] 2 3 6 4 2" xfId="4159" xr:uid="{00000000-0005-0000-0000-000015030000}"/>
    <cellStyle name="쉼표 [0] 2 3 6 5" xfId="2418" xr:uid="{00000000-0005-0000-0000-000016030000}"/>
    <cellStyle name="쉼표 [0] 2 3 7" xfId="309" xr:uid="{00000000-0005-0000-0000-000017030000}"/>
    <cellStyle name="쉼표 [0] 2 3 7 2" xfId="810" xr:uid="{00000000-0005-0000-0000-000018030000}"/>
    <cellStyle name="쉼표 [0] 2 3 7 2 2" xfId="1741" xr:uid="{00000000-0005-0000-0000-000019030000}"/>
    <cellStyle name="쉼표 [0] 2 3 7 2 2 2" xfId="3993" xr:uid="{00000000-0005-0000-0000-00001A030000}"/>
    <cellStyle name="쉼표 [0] 2 3 7 2 3" xfId="2105" xr:uid="{00000000-0005-0000-0000-00001B030000}"/>
    <cellStyle name="쉼표 [0] 2 3 7 2 3 2" xfId="4357" xr:uid="{00000000-0005-0000-0000-00001C030000}"/>
    <cellStyle name="쉼표 [0] 2 3 7 2 4" xfId="3062" xr:uid="{00000000-0005-0000-0000-00001D030000}"/>
    <cellStyle name="쉼표 [0] 2 3 7 3" xfId="1240" xr:uid="{00000000-0005-0000-0000-00001E030000}"/>
    <cellStyle name="쉼표 [0] 2 3 7 3 2" xfId="3492" xr:uid="{00000000-0005-0000-0000-00001F030000}"/>
    <cellStyle name="쉼표 [0] 2 3 7 4" xfId="1932" xr:uid="{00000000-0005-0000-0000-000020030000}"/>
    <cellStyle name="쉼표 [0] 2 3 7 4 2" xfId="4184" xr:uid="{00000000-0005-0000-0000-000021030000}"/>
    <cellStyle name="쉼표 [0] 2 3 7 5" xfId="2561" xr:uid="{00000000-0005-0000-0000-000022030000}"/>
    <cellStyle name="쉼표 [0] 2 3 8" xfId="36" xr:uid="{00000000-0005-0000-0000-000023030000}"/>
    <cellStyle name="쉼표 [0] 2 3 8 2" xfId="73" xr:uid="{00000000-0005-0000-0000-000024030000}"/>
    <cellStyle name="쉼표 [0] 2 3 8 2 2" xfId="147" xr:uid="{00000000-0005-0000-0000-000025030000}"/>
    <cellStyle name="쉼표 [0] 2 3 8 2 2 2" xfId="291" xr:uid="{00000000-0005-0000-0000-000026030000}"/>
    <cellStyle name="쉼표 [0] 2 3 8 2 2 2 2" xfId="792" xr:uid="{00000000-0005-0000-0000-000027030000}"/>
    <cellStyle name="쉼표 [0] 2 3 8 2 2 2 2 2" xfId="1723" xr:uid="{00000000-0005-0000-0000-000028030000}"/>
    <cellStyle name="쉼표 [0] 2 3 8 2 2 2 2 2 2" xfId="3975" xr:uid="{00000000-0005-0000-0000-000029030000}"/>
    <cellStyle name="쉼표 [0] 2 3 8 2 2 2 2 3" xfId="3044" xr:uid="{00000000-0005-0000-0000-00002A030000}"/>
    <cellStyle name="쉼표 [0] 2 3 8 2 2 2 3" xfId="1222" xr:uid="{00000000-0005-0000-0000-00002B030000}"/>
    <cellStyle name="쉼표 [0] 2 3 8 2 2 2 3 2" xfId="3474" xr:uid="{00000000-0005-0000-0000-00002C030000}"/>
    <cellStyle name="쉼표 [0] 2 3 8 2 2 2 4" xfId="2543" xr:uid="{00000000-0005-0000-0000-00002D030000}"/>
    <cellStyle name="쉼표 [0] 2 3 8 2 2 3" xfId="435" xr:uid="{00000000-0005-0000-0000-00002E030000}"/>
    <cellStyle name="쉼표 [0] 2 3 8 2 2 3 2" xfId="935" xr:uid="{00000000-0005-0000-0000-00002F030000}"/>
    <cellStyle name="쉼표 [0] 2 3 8 2 2 3 2 2" xfId="1866" xr:uid="{00000000-0005-0000-0000-000030030000}"/>
    <cellStyle name="쉼표 [0] 2 3 8 2 2 3 2 2 2" xfId="4118" xr:uid="{00000000-0005-0000-0000-000031030000}"/>
    <cellStyle name="쉼표 [0] 2 3 8 2 2 3 2 3" xfId="3187" xr:uid="{00000000-0005-0000-0000-000032030000}"/>
    <cellStyle name="쉼표 [0] 2 3 8 2 2 3 3" xfId="1366" xr:uid="{00000000-0005-0000-0000-000033030000}"/>
    <cellStyle name="쉼표 [0] 2 3 8 2 2 3 3 2" xfId="3618" xr:uid="{00000000-0005-0000-0000-000034030000}"/>
    <cellStyle name="쉼표 [0] 2 3 8 2 2 3 4" xfId="2687" xr:uid="{00000000-0005-0000-0000-000035030000}"/>
    <cellStyle name="쉼표 [0] 2 3 8 2 2 4" xfId="649" xr:uid="{00000000-0005-0000-0000-000036030000}"/>
    <cellStyle name="쉼표 [0] 2 3 8 2 2 4 2" xfId="1580" xr:uid="{00000000-0005-0000-0000-000037030000}"/>
    <cellStyle name="쉼표 [0] 2 3 8 2 2 4 2 2" xfId="3832" xr:uid="{00000000-0005-0000-0000-000038030000}"/>
    <cellStyle name="쉼표 [0] 2 3 8 2 2 4 3" xfId="2901" xr:uid="{00000000-0005-0000-0000-000039030000}"/>
    <cellStyle name="쉼표 [0] 2 3 8 2 2 5" xfId="1079" xr:uid="{00000000-0005-0000-0000-00003A030000}"/>
    <cellStyle name="쉼표 [0] 2 3 8 2 2 5 2" xfId="3331" xr:uid="{00000000-0005-0000-0000-00003B030000}"/>
    <cellStyle name="쉼표 [0] 2 3 8 2 2 6" xfId="2400" xr:uid="{00000000-0005-0000-0000-00003C030000}"/>
    <cellStyle name="쉼표 [0] 2 3 8 2 3" xfId="219" xr:uid="{00000000-0005-0000-0000-00003D030000}"/>
    <cellStyle name="쉼표 [0] 2 3 8 2 3 2" xfId="720" xr:uid="{00000000-0005-0000-0000-00003E030000}"/>
    <cellStyle name="쉼표 [0] 2 3 8 2 3 2 2" xfId="1651" xr:uid="{00000000-0005-0000-0000-00003F030000}"/>
    <cellStyle name="쉼표 [0] 2 3 8 2 3 2 2 2" xfId="3903" xr:uid="{00000000-0005-0000-0000-000040030000}"/>
    <cellStyle name="쉼표 [0] 2 3 8 2 3 2 3" xfId="2071" xr:uid="{00000000-0005-0000-0000-000041030000}"/>
    <cellStyle name="쉼표 [0] 2 3 8 2 3 2 3 2" xfId="4323" xr:uid="{00000000-0005-0000-0000-000042030000}"/>
    <cellStyle name="쉼표 [0] 2 3 8 2 3 2 4" xfId="2972" xr:uid="{00000000-0005-0000-0000-000043030000}"/>
    <cellStyle name="쉼표 [0] 2 3 8 2 3 3" xfId="1150" xr:uid="{00000000-0005-0000-0000-000044030000}"/>
    <cellStyle name="쉼표 [0] 2 3 8 2 3 3 2" xfId="3402" xr:uid="{00000000-0005-0000-0000-000045030000}"/>
    <cellStyle name="쉼표 [0] 2 3 8 2 3 4" xfId="2175" xr:uid="{00000000-0005-0000-0000-000046030000}"/>
    <cellStyle name="쉼표 [0] 2 3 8 2 3 4 2" xfId="4427" xr:uid="{00000000-0005-0000-0000-000047030000}"/>
    <cellStyle name="쉼표 [0] 2 3 8 2 3 5" xfId="2471" xr:uid="{00000000-0005-0000-0000-000048030000}"/>
    <cellStyle name="쉼표 [0] 2 3 8 2 4" xfId="363" xr:uid="{00000000-0005-0000-0000-000049030000}"/>
    <cellStyle name="쉼표 [0] 2 3 8 2 4 2" xfId="863" xr:uid="{00000000-0005-0000-0000-00004A030000}"/>
    <cellStyle name="쉼표 [0] 2 3 8 2 4 2 2" xfId="1794" xr:uid="{00000000-0005-0000-0000-00004B030000}"/>
    <cellStyle name="쉼표 [0] 2 3 8 2 4 2 2 2" xfId="4046" xr:uid="{00000000-0005-0000-0000-00004C030000}"/>
    <cellStyle name="쉼표 [0] 2 3 8 2 4 2 3" xfId="2046" xr:uid="{00000000-0005-0000-0000-00004D030000}"/>
    <cellStyle name="쉼표 [0] 2 3 8 2 4 2 3 2" xfId="4298" xr:uid="{00000000-0005-0000-0000-00004E030000}"/>
    <cellStyle name="쉼표 [0] 2 3 8 2 4 2 4" xfId="3115" xr:uid="{00000000-0005-0000-0000-00004F030000}"/>
    <cellStyle name="쉼표 [0] 2 3 8 2 4 3" xfId="1294" xr:uid="{00000000-0005-0000-0000-000050030000}"/>
    <cellStyle name="쉼표 [0] 2 3 8 2 4 3 2" xfId="3546" xr:uid="{00000000-0005-0000-0000-000051030000}"/>
    <cellStyle name="쉼표 [0] 2 3 8 2 4 4" xfId="1931" xr:uid="{00000000-0005-0000-0000-000052030000}"/>
    <cellStyle name="쉼표 [0] 2 3 8 2 4 4 2" xfId="4183" xr:uid="{00000000-0005-0000-0000-000053030000}"/>
    <cellStyle name="쉼표 [0] 2 3 8 2 4 5" xfId="2615" xr:uid="{00000000-0005-0000-0000-000054030000}"/>
    <cellStyle name="쉼표 [0] 2 3 8 2 5" xfId="506" xr:uid="{00000000-0005-0000-0000-000055030000}"/>
    <cellStyle name="쉼표 [0] 2 3 8 2 5 2" xfId="1437" xr:uid="{00000000-0005-0000-0000-000056030000}"/>
    <cellStyle name="쉼표 [0] 2 3 8 2 5 2 2" xfId="3689" xr:uid="{00000000-0005-0000-0000-000057030000}"/>
    <cellStyle name="쉼표 [0] 2 3 8 2 5 3" xfId="2260" xr:uid="{00000000-0005-0000-0000-000058030000}"/>
    <cellStyle name="쉼표 [0] 2 3 8 2 5 3 2" xfId="4512" xr:uid="{00000000-0005-0000-0000-000059030000}"/>
    <cellStyle name="쉼표 [0] 2 3 8 2 5 4" xfId="2758" xr:uid="{00000000-0005-0000-0000-00005A030000}"/>
    <cellStyle name="쉼표 [0] 2 3 8 2 6" xfId="577" xr:uid="{00000000-0005-0000-0000-00005B030000}"/>
    <cellStyle name="쉼표 [0] 2 3 8 2 6 2" xfId="1508" xr:uid="{00000000-0005-0000-0000-00005C030000}"/>
    <cellStyle name="쉼표 [0] 2 3 8 2 6 2 2" xfId="3760" xr:uid="{00000000-0005-0000-0000-00005D030000}"/>
    <cellStyle name="쉼표 [0] 2 3 8 2 6 3" xfId="2053" xr:uid="{00000000-0005-0000-0000-00005E030000}"/>
    <cellStyle name="쉼표 [0] 2 3 8 2 6 3 2" xfId="4305" xr:uid="{00000000-0005-0000-0000-00005F030000}"/>
    <cellStyle name="쉼표 [0] 2 3 8 2 6 4" xfId="2829" xr:uid="{00000000-0005-0000-0000-000060030000}"/>
    <cellStyle name="쉼표 [0] 2 3 8 2 7" xfId="1007" xr:uid="{00000000-0005-0000-0000-000061030000}"/>
    <cellStyle name="쉼표 [0] 2 3 8 2 7 2" xfId="3259" xr:uid="{00000000-0005-0000-0000-000062030000}"/>
    <cellStyle name="쉼표 [0] 2 3 8 2 8" xfId="2328" xr:uid="{00000000-0005-0000-0000-000063030000}"/>
    <cellStyle name="쉼표 [0] 2 3 8 3" xfId="111" xr:uid="{00000000-0005-0000-0000-000064030000}"/>
    <cellStyle name="쉼표 [0] 2 3 8 3 2" xfId="255" xr:uid="{00000000-0005-0000-0000-000065030000}"/>
    <cellStyle name="쉼표 [0] 2 3 8 3 2 2" xfId="756" xr:uid="{00000000-0005-0000-0000-000066030000}"/>
    <cellStyle name="쉼표 [0] 2 3 8 3 2 2 2" xfId="1687" xr:uid="{00000000-0005-0000-0000-000067030000}"/>
    <cellStyle name="쉼표 [0] 2 3 8 3 2 2 2 2" xfId="3939" xr:uid="{00000000-0005-0000-0000-000068030000}"/>
    <cellStyle name="쉼표 [0] 2 3 8 3 2 2 3" xfId="3008" xr:uid="{00000000-0005-0000-0000-000069030000}"/>
    <cellStyle name="쉼표 [0] 2 3 8 3 2 3" xfId="1186" xr:uid="{00000000-0005-0000-0000-00006A030000}"/>
    <cellStyle name="쉼표 [0] 2 3 8 3 2 3 2" xfId="3438" xr:uid="{00000000-0005-0000-0000-00006B030000}"/>
    <cellStyle name="쉼표 [0] 2 3 8 3 2 4" xfId="2507" xr:uid="{00000000-0005-0000-0000-00006C030000}"/>
    <cellStyle name="쉼표 [0] 2 3 8 3 3" xfId="399" xr:uid="{00000000-0005-0000-0000-00006D030000}"/>
    <cellStyle name="쉼표 [0] 2 3 8 3 3 2" xfId="899" xr:uid="{00000000-0005-0000-0000-00006E030000}"/>
    <cellStyle name="쉼표 [0] 2 3 8 3 3 2 2" xfId="1830" xr:uid="{00000000-0005-0000-0000-00006F030000}"/>
    <cellStyle name="쉼표 [0] 2 3 8 3 3 2 2 2" xfId="4082" xr:uid="{00000000-0005-0000-0000-000070030000}"/>
    <cellStyle name="쉼표 [0] 2 3 8 3 3 2 3" xfId="3151" xr:uid="{00000000-0005-0000-0000-000071030000}"/>
    <cellStyle name="쉼표 [0] 2 3 8 3 3 3" xfId="1330" xr:uid="{00000000-0005-0000-0000-000072030000}"/>
    <cellStyle name="쉼표 [0] 2 3 8 3 3 3 2" xfId="3582" xr:uid="{00000000-0005-0000-0000-000073030000}"/>
    <cellStyle name="쉼표 [0] 2 3 8 3 3 4" xfId="2651" xr:uid="{00000000-0005-0000-0000-000074030000}"/>
    <cellStyle name="쉼표 [0] 2 3 8 3 4" xfId="613" xr:uid="{00000000-0005-0000-0000-000075030000}"/>
    <cellStyle name="쉼표 [0] 2 3 8 3 4 2" xfId="1544" xr:uid="{00000000-0005-0000-0000-000076030000}"/>
    <cellStyle name="쉼표 [0] 2 3 8 3 4 2 2" xfId="3796" xr:uid="{00000000-0005-0000-0000-000077030000}"/>
    <cellStyle name="쉼표 [0] 2 3 8 3 4 3" xfId="2865" xr:uid="{00000000-0005-0000-0000-000078030000}"/>
    <cellStyle name="쉼표 [0] 2 3 8 3 5" xfId="1043" xr:uid="{00000000-0005-0000-0000-000079030000}"/>
    <cellStyle name="쉼표 [0] 2 3 8 3 5 2" xfId="3295" xr:uid="{00000000-0005-0000-0000-00007A030000}"/>
    <cellStyle name="쉼표 [0] 2 3 8 3 6" xfId="2364" xr:uid="{00000000-0005-0000-0000-00007B030000}"/>
    <cellStyle name="쉼표 [0] 2 3 8 4" xfId="183" xr:uid="{00000000-0005-0000-0000-00007C030000}"/>
    <cellStyle name="쉼표 [0] 2 3 8 4 2" xfId="684" xr:uid="{00000000-0005-0000-0000-00007D030000}"/>
    <cellStyle name="쉼표 [0] 2 3 8 4 2 2" xfId="1615" xr:uid="{00000000-0005-0000-0000-00007E030000}"/>
    <cellStyle name="쉼표 [0] 2 3 8 4 2 2 2" xfId="3867" xr:uid="{00000000-0005-0000-0000-00007F030000}"/>
    <cellStyle name="쉼표 [0] 2 3 8 4 2 3" xfId="2019" xr:uid="{00000000-0005-0000-0000-000080030000}"/>
    <cellStyle name="쉼표 [0] 2 3 8 4 2 3 2" xfId="4271" xr:uid="{00000000-0005-0000-0000-000081030000}"/>
    <cellStyle name="쉼표 [0] 2 3 8 4 2 4" xfId="2936" xr:uid="{00000000-0005-0000-0000-000082030000}"/>
    <cellStyle name="쉼표 [0] 2 3 8 4 3" xfId="1114" xr:uid="{00000000-0005-0000-0000-000083030000}"/>
    <cellStyle name="쉼표 [0] 2 3 8 4 3 2" xfId="3366" xr:uid="{00000000-0005-0000-0000-000084030000}"/>
    <cellStyle name="쉼표 [0] 2 3 8 4 4" xfId="2057" xr:uid="{00000000-0005-0000-0000-000085030000}"/>
    <cellStyle name="쉼표 [0] 2 3 8 4 4 2" xfId="4309" xr:uid="{00000000-0005-0000-0000-000086030000}"/>
    <cellStyle name="쉼표 [0] 2 3 8 4 5" xfId="2435" xr:uid="{00000000-0005-0000-0000-000087030000}"/>
    <cellStyle name="쉼표 [0] 2 3 8 5" xfId="327" xr:uid="{00000000-0005-0000-0000-000088030000}"/>
    <cellStyle name="쉼표 [0] 2 3 8 5 2" xfId="827" xr:uid="{00000000-0005-0000-0000-000089030000}"/>
    <cellStyle name="쉼표 [0] 2 3 8 5 2 2" xfId="1758" xr:uid="{00000000-0005-0000-0000-00008A030000}"/>
    <cellStyle name="쉼표 [0] 2 3 8 5 2 2 2" xfId="4010" xr:uid="{00000000-0005-0000-0000-00008B030000}"/>
    <cellStyle name="쉼표 [0] 2 3 8 5 2 3" xfId="1912" xr:uid="{00000000-0005-0000-0000-00008C030000}"/>
    <cellStyle name="쉼표 [0] 2 3 8 5 2 3 2" xfId="4164" xr:uid="{00000000-0005-0000-0000-00008D030000}"/>
    <cellStyle name="쉼표 [0] 2 3 8 5 2 4" xfId="3079" xr:uid="{00000000-0005-0000-0000-00008E030000}"/>
    <cellStyle name="쉼표 [0] 2 3 8 5 3" xfId="1258" xr:uid="{00000000-0005-0000-0000-00008F030000}"/>
    <cellStyle name="쉼표 [0] 2 3 8 5 3 2" xfId="3510" xr:uid="{00000000-0005-0000-0000-000090030000}"/>
    <cellStyle name="쉼표 [0] 2 3 8 5 4" xfId="1970" xr:uid="{00000000-0005-0000-0000-000091030000}"/>
    <cellStyle name="쉼표 [0] 2 3 8 5 4 2" xfId="4222" xr:uid="{00000000-0005-0000-0000-000092030000}"/>
    <cellStyle name="쉼표 [0] 2 3 8 5 5" xfId="2579" xr:uid="{00000000-0005-0000-0000-000093030000}"/>
    <cellStyle name="쉼표 [0] 2 3 8 6" xfId="470" xr:uid="{00000000-0005-0000-0000-000094030000}"/>
    <cellStyle name="쉼표 [0] 2 3 8 6 2" xfId="1401" xr:uid="{00000000-0005-0000-0000-000095030000}"/>
    <cellStyle name="쉼표 [0] 2 3 8 6 2 2" xfId="3653" xr:uid="{00000000-0005-0000-0000-000096030000}"/>
    <cellStyle name="쉼표 [0] 2 3 8 6 3" xfId="1911" xr:uid="{00000000-0005-0000-0000-000097030000}"/>
    <cellStyle name="쉼표 [0] 2 3 8 6 3 2" xfId="4163" xr:uid="{00000000-0005-0000-0000-000098030000}"/>
    <cellStyle name="쉼표 [0] 2 3 8 6 4" xfId="2722" xr:uid="{00000000-0005-0000-0000-000099030000}"/>
    <cellStyle name="쉼표 [0] 2 3 8 7" xfId="541" xr:uid="{00000000-0005-0000-0000-00009A030000}"/>
    <cellStyle name="쉼표 [0] 2 3 8 7 2" xfId="1472" xr:uid="{00000000-0005-0000-0000-00009B030000}"/>
    <cellStyle name="쉼표 [0] 2 3 8 7 2 2" xfId="3724" xr:uid="{00000000-0005-0000-0000-00009C030000}"/>
    <cellStyle name="쉼표 [0] 2 3 8 7 3" xfId="2119" xr:uid="{00000000-0005-0000-0000-00009D030000}"/>
    <cellStyle name="쉼표 [0] 2 3 8 7 3 2" xfId="4371" xr:uid="{00000000-0005-0000-0000-00009E030000}"/>
    <cellStyle name="쉼표 [0] 2 3 8 7 4" xfId="2793" xr:uid="{00000000-0005-0000-0000-00009F030000}"/>
    <cellStyle name="쉼표 [0] 2 3 8 8" xfId="971" xr:uid="{00000000-0005-0000-0000-0000A0030000}"/>
    <cellStyle name="쉼표 [0] 2 3 8 8 2" xfId="3223" xr:uid="{00000000-0005-0000-0000-0000A1030000}"/>
    <cellStyle name="쉼표 [0] 2 3 8 9" xfId="2292" xr:uid="{00000000-0005-0000-0000-0000A2030000}"/>
    <cellStyle name="쉼표 [0] 2 3 9" xfId="453" xr:uid="{00000000-0005-0000-0000-0000A3030000}"/>
    <cellStyle name="쉼표 [0] 2 3 9 2" xfId="1384" xr:uid="{00000000-0005-0000-0000-0000A4030000}"/>
    <cellStyle name="쉼표 [0] 2 3 9 2 2" xfId="3636" xr:uid="{00000000-0005-0000-0000-0000A5030000}"/>
    <cellStyle name="쉼표 [0] 2 3 9 3" xfId="2204" xr:uid="{00000000-0005-0000-0000-0000A6030000}"/>
    <cellStyle name="쉼표 [0] 2 3 9 3 2" xfId="4456" xr:uid="{00000000-0005-0000-0000-0000A7030000}"/>
    <cellStyle name="쉼표 [0] 2 3 9 4" xfId="2705" xr:uid="{00000000-0005-0000-0000-0000A8030000}"/>
    <cellStyle name="쉼표 [0] 2 4" xfId="45" xr:uid="{00000000-0005-0000-0000-0000A9030000}"/>
    <cellStyle name="쉼표 [0] 2 4 2" xfId="119" xr:uid="{00000000-0005-0000-0000-0000AA030000}"/>
    <cellStyle name="쉼표 [0] 2 4 2 2" xfId="263" xr:uid="{00000000-0005-0000-0000-0000AB030000}"/>
    <cellStyle name="쉼표 [0] 2 4 2 2 2" xfId="764" xr:uid="{00000000-0005-0000-0000-0000AC030000}"/>
    <cellStyle name="쉼표 [0] 2 4 2 2 2 2" xfId="1695" xr:uid="{00000000-0005-0000-0000-0000AD030000}"/>
    <cellStyle name="쉼표 [0] 2 4 2 2 2 2 2" xfId="3947" xr:uid="{00000000-0005-0000-0000-0000AE030000}"/>
    <cellStyle name="쉼표 [0] 2 4 2 2 2 3" xfId="3016" xr:uid="{00000000-0005-0000-0000-0000AF030000}"/>
    <cellStyle name="쉼표 [0] 2 4 2 2 3" xfId="1194" xr:uid="{00000000-0005-0000-0000-0000B0030000}"/>
    <cellStyle name="쉼표 [0] 2 4 2 2 3 2" xfId="3446" xr:uid="{00000000-0005-0000-0000-0000B1030000}"/>
    <cellStyle name="쉼표 [0] 2 4 2 2 4" xfId="2515" xr:uid="{00000000-0005-0000-0000-0000B2030000}"/>
    <cellStyle name="쉼표 [0] 2 4 2 3" xfId="407" xr:uid="{00000000-0005-0000-0000-0000B3030000}"/>
    <cellStyle name="쉼표 [0] 2 4 2 3 2" xfId="907" xr:uid="{00000000-0005-0000-0000-0000B4030000}"/>
    <cellStyle name="쉼표 [0] 2 4 2 3 2 2" xfId="1838" xr:uid="{00000000-0005-0000-0000-0000B5030000}"/>
    <cellStyle name="쉼표 [0] 2 4 2 3 2 2 2" xfId="4090" xr:uid="{00000000-0005-0000-0000-0000B6030000}"/>
    <cellStyle name="쉼표 [0] 2 4 2 3 2 3" xfId="3159" xr:uid="{00000000-0005-0000-0000-0000B7030000}"/>
    <cellStyle name="쉼표 [0] 2 4 2 3 3" xfId="1338" xr:uid="{00000000-0005-0000-0000-0000B8030000}"/>
    <cellStyle name="쉼표 [0] 2 4 2 3 3 2" xfId="3590" xr:uid="{00000000-0005-0000-0000-0000B9030000}"/>
    <cellStyle name="쉼표 [0] 2 4 2 3 4" xfId="2659" xr:uid="{00000000-0005-0000-0000-0000BA030000}"/>
    <cellStyle name="쉼표 [0] 2 4 2 4" xfId="621" xr:uid="{00000000-0005-0000-0000-0000BB030000}"/>
    <cellStyle name="쉼표 [0] 2 4 2 4 2" xfId="1552" xr:uid="{00000000-0005-0000-0000-0000BC030000}"/>
    <cellStyle name="쉼표 [0] 2 4 2 4 2 2" xfId="3804" xr:uid="{00000000-0005-0000-0000-0000BD030000}"/>
    <cellStyle name="쉼표 [0] 2 4 2 4 3" xfId="2873" xr:uid="{00000000-0005-0000-0000-0000BE030000}"/>
    <cellStyle name="쉼표 [0] 2 4 2 5" xfId="1051" xr:uid="{00000000-0005-0000-0000-0000BF030000}"/>
    <cellStyle name="쉼표 [0] 2 4 2 5 2" xfId="3303" xr:uid="{00000000-0005-0000-0000-0000C0030000}"/>
    <cellStyle name="쉼표 [0] 2 4 2 6" xfId="2372" xr:uid="{00000000-0005-0000-0000-0000C1030000}"/>
    <cellStyle name="쉼표 [0] 2 4 3" xfId="191" xr:uid="{00000000-0005-0000-0000-0000C2030000}"/>
    <cellStyle name="쉼표 [0] 2 4 3 2" xfId="692" xr:uid="{00000000-0005-0000-0000-0000C3030000}"/>
    <cellStyle name="쉼표 [0] 2 4 3 2 2" xfId="1623" xr:uid="{00000000-0005-0000-0000-0000C4030000}"/>
    <cellStyle name="쉼표 [0] 2 4 3 2 2 2" xfId="3875" xr:uid="{00000000-0005-0000-0000-0000C5030000}"/>
    <cellStyle name="쉼표 [0] 2 4 3 2 3" xfId="2118" xr:uid="{00000000-0005-0000-0000-0000C6030000}"/>
    <cellStyle name="쉼표 [0] 2 4 3 2 3 2" xfId="4370" xr:uid="{00000000-0005-0000-0000-0000C7030000}"/>
    <cellStyle name="쉼표 [0] 2 4 3 2 4" xfId="2944" xr:uid="{00000000-0005-0000-0000-0000C8030000}"/>
    <cellStyle name="쉼표 [0] 2 4 3 3" xfId="1122" xr:uid="{00000000-0005-0000-0000-0000C9030000}"/>
    <cellStyle name="쉼표 [0] 2 4 3 3 2" xfId="3374" xr:uid="{00000000-0005-0000-0000-0000CA030000}"/>
    <cellStyle name="쉼표 [0] 2 4 3 4" xfId="2263" xr:uid="{00000000-0005-0000-0000-0000CB030000}"/>
    <cellStyle name="쉼표 [0] 2 4 3 4 2" xfId="4515" xr:uid="{00000000-0005-0000-0000-0000CC030000}"/>
    <cellStyle name="쉼표 [0] 2 4 3 5" xfId="2443" xr:uid="{00000000-0005-0000-0000-0000CD030000}"/>
    <cellStyle name="쉼표 [0] 2 4 4" xfId="335" xr:uid="{00000000-0005-0000-0000-0000CE030000}"/>
    <cellStyle name="쉼표 [0] 2 4 4 2" xfId="835" xr:uid="{00000000-0005-0000-0000-0000CF030000}"/>
    <cellStyle name="쉼표 [0] 2 4 4 2 2" xfId="1766" xr:uid="{00000000-0005-0000-0000-0000D0030000}"/>
    <cellStyle name="쉼표 [0] 2 4 4 2 2 2" xfId="4018" xr:uid="{00000000-0005-0000-0000-0000D1030000}"/>
    <cellStyle name="쉼표 [0] 2 4 4 2 3" xfId="2240" xr:uid="{00000000-0005-0000-0000-0000D2030000}"/>
    <cellStyle name="쉼표 [0] 2 4 4 2 3 2" xfId="4492" xr:uid="{00000000-0005-0000-0000-0000D3030000}"/>
    <cellStyle name="쉼표 [0] 2 4 4 2 4" xfId="3087" xr:uid="{00000000-0005-0000-0000-0000D4030000}"/>
    <cellStyle name="쉼표 [0] 2 4 4 3" xfId="1266" xr:uid="{00000000-0005-0000-0000-0000D5030000}"/>
    <cellStyle name="쉼표 [0] 2 4 4 3 2" xfId="3518" xr:uid="{00000000-0005-0000-0000-0000D6030000}"/>
    <cellStyle name="쉼표 [0] 2 4 4 4" xfId="2088" xr:uid="{00000000-0005-0000-0000-0000D7030000}"/>
    <cellStyle name="쉼표 [0] 2 4 4 4 2" xfId="4340" xr:uid="{00000000-0005-0000-0000-0000D8030000}"/>
    <cellStyle name="쉼표 [0] 2 4 4 5" xfId="2587" xr:uid="{00000000-0005-0000-0000-0000D9030000}"/>
    <cellStyle name="쉼표 [0] 2 4 5" xfId="478" xr:uid="{00000000-0005-0000-0000-0000DA030000}"/>
    <cellStyle name="쉼표 [0] 2 4 5 2" xfId="1409" xr:uid="{00000000-0005-0000-0000-0000DB030000}"/>
    <cellStyle name="쉼표 [0] 2 4 5 2 2" xfId="3661" xr:uid="{00000000-0005-0000-0000-0000DC030000}"/>
    <cellStyle name="쉼표 [0] 2 4 5 3" xfId="2059" xr:uid="{00000000-0005-0000-0000-0000DD030000}"/>
    <cellStyle name="쉼표 [0] 2 4 5 3 2" xfId="4311" xr:uid="{00000000-0005-0000-0000-0000DE030000}"/>
    <cellStyle name="쉼표 [0] 2 4 5 4" xfId="2730" xr:uid="{00000000-0005-0000-0000-0000DF030000}"/>
    <cellStyle name="쉼표 [0] 2 4 6" xfId="549" xr:uid="{00000000-0005-0000-0000-0000E0030000}"/>
    <cellStyle name="쉼표 [0] 2 4 6 2" xfId="1480" xr:uid="{00000000-0005-0000-0000-0000E1030000}"/>
    <cellStyle name="쉼표 [0] 2 4 6 2 2" xfId="3732" xr:uid="{00000000-0005-0000-0000-0000E2030000}"/>
    <cellStyle name="쉼표 [0] 2 4 6 3" xfId="1876" xr:uid="{00000000-0005-0000-0000-0000E3030000}"/>
    <cellStyle name="쉼표 [0] 2 4 6 3 2" xfId="4128" xr:uid="{00000000-0005-0000-0000-0000E4030000}"/>
    <cellStyle name="쉼표 [0] 2 4 6 4" xfId="2801" xr:uid="{00000000-0005-0000-0000-0000E5030000}"/>
    <cellStyle name="쉼표 [0] 2 4 7" xfId="979" xr:uid="{00000000-0005-0000-0000-0000E6030000}"/>
    <cellStyle name="쉼표 [0] 2 4 7 2" xfId="3231" xr:uid="{00000000-0005-0000-0000-0000E7030000}"/>
    <cellStyle name="쉼표 [0] 2 4 8" xfId="2300" xr:uid="{00000000-0005-0000-0000-0000E8030000}"/>
    <cellStyle name="쉼표 [0] 2 5" xfId="14" xr:uid="{00000000-0005-0000-0000-0000E9030000}"/>
    <cellStyle name="쉼표 [0] 2 5 10" xfId="2270" xr:uid="{00000000-0005-0000-0000-0000EA030000}"/>
    <cellStyle name="쉼표 [0] 2 5 2" xfId="26" xr:uid="{00000000-0005-0000-0000-0000EB030000}"/>
    <cellStyle name="쉼표 [0] 2 5 2 2" xfId="63" xr:uid="{00000000-0005-0000-0000-0000EC030000}"/>
    <cellStyle name="쉼표 [0] 2 5 2 2 2" xfId="137" xr:uid="{00000000-0005-0000-0000-0000ED030000}"/>
    <cellStyle name="쉼표 [0] 2 5 2 2 2 2" xfId="281" xr:uid="{00000000-0005-0000-0000-0000EE030000}"/>
    <cellStyle name="쉼표 [0] 2 5 2 2 2 2 2" xfId="782" xr:uid="{00000000-0005-0000-0000-0000EF030000}"/>
    <cellStyle name="쉼표 [0] 2 5 2 2 2 2 2 2" xfId="1713" xr:uid="{00000000-0005-0000-0000-0000F0030000}"/>
    <cellStyle name="쉼표 [0] 2 5 2 2 2 2 2 2 2" xfId="3965" xr:uid="{00000000-0005-0000-0000-0000F1030000}"/>
    <cellStyle name="쉼표 [0] 2 5 2 2 2 2 2 3" xfId="3034" xr:uid="{00000000-0005-0000-0000-0000F2030000}"/>
    <cellStyle name="쉼표 [0] 2 5 2 2 2 2 3" xfId="1212" xr:uid="{00000000-0005-0000-0000-0000F3030000}"/>
    <cellStyle name="쉼표 [0] 2 5 2 2 2 2 3 2" xfId="3464" xr:uid="{00000000-0005-0000-0000-0000F4030000}"/>
    <cellStyle name="쉼표 [0] 2 5 2 2 2 2 4" xfId="2533" xr:uid="{00000000-0005-0000-0000-0000F5030000}"/>
    <cellStyle name="쉼표 [0] 2 5 2 2 2 3" xfId="425" xr:uid="{00000000-0005-0000-0000-0000F6030000}"/>
    <cellStyle name="쉼표 [0] 2 5 2 2 2 3 2" xfId="925" xr:uid="{00000000-0005-0000-0000-0000F7030000}"/>
    <cellStyle name="쉼표 [0] 2 5 2 2 2 3 2 2" xfId="1856" xr:uid="{00000000-0005-0000-0000-0000F8030000}"/>
    <cellStyle name="쉼표 [0] 2 5 2 2 2 3 2 2 2" xfId="4108" xr:uid="{00000000-0005-0000-0000-0000F9030000}"/>
    <cellStyle name="쉼표 [0] 2 5 2 2 2 3 2 3" xfId="3177" xr:uid="{00000000-0005-0000-0000-0000FA030000}"/>
    <cellStyle name="쉼표 [0] 2 5 2 2 2 3 3" xfId="1356" xr:uid="{00000000-0005-0000-0000-0000FB030000}"/>
    <cellStyle name="쉼표 [0] 2 5 2 2 2 3 3 2" xfId="3608" xr:uid="{00000000-0005-0000-0000-0000FC030000}"/>
    <cellStyle name="쉼표 [0] 2 5 2 2 2 3 4" xfId="2677" xr:uid="{00000000-0005-0000-0000-0000FD030000}"/>
    <cellStyle name="쉼표 [0] 2 5 2 2 2 4" xfId="639" xr:uid="{00000000-0005-0000-0000-0000FE030000}"/>
    <cellStyle name="쉼표 [0] 2 5 2 2 2 4 2" xfId="1570" xr:uid="{00000000-0005-0000-0000-0000FF030000}"/>
    <cellStyle name="쉼표 [0] 2 5 2 2 2 4 2 2" xfId="3822" xr:uid="{00000000-0005-0000-0000-000000040000}"/>
    <cellStyle name="쉼표 [0] 2 5 2 2 2 4 3" xfId="2891" xr:uid="{00000000-0005-0000-0000-000001040000}"/>
    <cellStyle name="쉼표 [0] 2 5 2 2 2 5" xfId="1069" xr:uid="{00000000-0005-0000-0000-000002040000}"/>
    <cellStyle name="쉼표 [0] 2 5 2 2 2 5 2" xfId="3321" xr:uid="{00000000-0005-0000-0000-000003040000}"/>
    <cellStyle name="쉼표 [0] 2 5 2 2 2 6" xfId="2390" xr:uid="{00000000-0005-0000-0000-000004040000}"/>
    <cellStyle name="쉼표 [0] 2 5 2 2 3" xfId="209" xr:uid="{00000000-0005-0000-0000-000005040000}"/>
    <cellStyle name="쉼표 [0] 2 5 2 2 3 2" xfId="710" xr:uid="{00000000-0005-0000-0000-000006040000}"/>
    <cellStyle name="쉼표 [0] 2 5 2 2 3 2 2" xfId="1641" xr:uid="{00000000-0005-0000-0000-000007040000}"/>
    <cellStyle name="쉼표 [0] 2 5 2 2 3 2 2 2" xfId="3893" xr:uid="{00000000-0005-0000-0000-000008040000}"/>
    <cellStyle name="쉼표 [0] 2 5 2 2 3 2 3" xfId="2097" xr:uid="{00000000-0005-0000-0000-000009040000}"/>
    <cellStyle name="쉼표 [0] 2 5 2 2 3 2 3 2" xfId="4349" xr:uid="{00000000-0005-0000-0000-00000A040000}"/>
    <cellStyle name="쉼표 [0] 2 5 2 2 3 2 4" xfId="2962" xr:uid="{00000000-0005-0000-0000-00000B040000}"/>
    <cellStyle name="쉼표 [0] 2 5 2 2 3 3" xfId="1140" xr:uid="{00000000-0005-0000-0000-00000C040000}"/>
    <cellStyle name="쉼표 [0] 2 5 2 2 3 3 2" xfId="3392" xr:uid="{00000000-0005-0000-0000-00000D040000}"/>
    <cellStyle name="쉼표 [0] 2 5 2 2 3 4" xfId="1892" xr:uid="{00000000-0005-0000-0000-00000E040000}"/>
    <cellStyle name="쉼표 [0] 2 5 2 2 3 4 2" xfId="4144" xr:uid="{00000000-0005-0000-0000-00000F040000}"/>
    <cellStyle name="쉼표 [0] 2 5 2 2 3 5" xfId="2461" xr:uid="{00000000-0005-0000-0000-000010040000}"/>
    <cellStyle name="쉼표 [0] 2 5 2 2 4" xfId="353" xr:uid="{00000000-0005-0000-0000-000011040000}"/>
    <cellStyle name="쉼표 [0] 2 5 2 2 4 2" xfId="853" xr:uid="{00000000-0005-0000-0000-000012040000}"/>
    <cellStyle name="쉼표 [0] 2 5 2 2 4 2 2" xfId="1784" xr:uid="{00000000-0005-0000-0000-000013040000}"/>
    <cellStyle name="쉼표 [0] 2 5 2 2 4 2 2 2" xfId="4036" xr:uid="{00000000-0005-0000-0000-000014040000}"/>
    <cellStyle name="쉼표 [0] 2 5 2 2 4 2 3" xfId="2223" xr:uid="{00000000-0005-0000-0000-000015040000}"/>
    <cellStyle name="쉼표 [0] 2 5 2 2 4 2 3 2" xfId="4475" xr:uid="{00000000-0005-0000-0000-000016040000}"/>
    <cellStyle name="쉼표 [0] 2 5 2 2 4 2 4" xfId="3105" xr:uid="{00000000-0005-0000-0000-000017040000}"/>
    <cellStyle name="쉼표 [0] 2 5 2 2 4 3" xfId="1284" xr:uid="{00000000-0005-0000-0000-000018040000}"/>
    <cellStyle name="쉼표 [0] 2 5 2 2 4 3 2" xfId="3536" xr:uid="{00000000-0005-0000-0000-000019040000}"/>
    <cellStyle name="쉼표 [0] 2 5 2 2 4 4" xfId="2060" xr:uid="{00000000-0005-0000-0000-00001A040000}"/>
    <cellStyle name="쉼표 [0] 2 5 2 2 4 4 2" xfId="4312" xr:uid="{00000000-0005-0000-0000-00001B040000}"/>
    <cellStyle name="쉼표 [0] 2 5 2 2 4 5" xfId="2605" xr:uid="{00000000-0005-0000-0000-00001C040000}"/>
    <cellStyle name="쉼표 [0] 2 5 2 2 5" xfId="496" xr:uid="{00000000-0005-0000-0000-00001D040000}"/>
    <cellStyle name="쉼표 [0] 2 5 2 2 5 2" xfId="1427" xr:uid="{00000000-0005-0000-0000-00001E040000}"/>
    <cellStyle name="쉼표 [0] 2 5 2 2 5 2 2" xfId="3679" xr:uid="{00000000-0005-0000-0000-00001F040000}"/>
    <cellStyle name="쉼표 [0] 2 5 2 2 5 3" xfId="1929" xr:uid="{00000000-0005-0000-0000-000020040000}"/>
    <cellStyle name="쉼표 [0] 2 5 2 2 5 3 2" xfId="4181" xr:uid="{00000000-0005-0000-0000-000021040000}"/>
    <cellStyle name="쉼표 [0] 2 5 2 2 5 4" xfId="2748" xr:uid="{00000000-0005-0000-0000-000022040000}"/>
    <cellStyle name="쉼표 [0] 2 5 2 2 6" xfId="567" xr:uid="{00000000-0005-0000-0000-000023040000}"/>
    <cellStyle name="쉼표 [0] 2 5 2 2 6 2" xfId="1498" xr:uid="{00000000-0005-0000-0000-000024040000}"/>
    <cellStyle name="쉼표 [0] 2 5 2 2 6 2 2" xfId="3750" xr:uid="{00000000-0005-0000-0000-000025040000}"/>
    <cellStyle name="쉼표 [0] 2 5 2 2 6 3" xfId="2064" xr:uid="{00000000-0005-0000-0000-000026040000}"/>
    <cellStyle name="쉼표 [0] 2 5 2 2 6 3 2" xfId="4316" xr:uid="{00000000-0005-0000-0000-000027040000}"/>
    <cellStyle name="쉼표 [0] 2 5 2 2 6 4" xfId="2819" xr:uid="{00000000-0005-0000-0000-000028040000}"/>
    <cellStyle name="쉼표 [0] 2 5 2 2 7" xfId="997" xr:uid="{00000000-0005-0000-0000-000029040000}"/>
    <cellStyle name="쉼표 [0] 2 5 2 2 7 2" xfId="3249" xr:uid="{00000000-0005-0000-0000-00002A040000}"/>
    <cellStyle name="쉼표 [0] 2 5 2 2 8" xfId="2318" xr:uid="{00000000-0005-0000-0000-00002B040000}"/>
    <cellStyle name="쉼표 [0] 2 5 2 3" xfId="101" xr:uid="{00000000-0005-0000-0000-00002C040000}"/>
    <cellStyle name="쉼표 [0] 2 5 2 3 2" xfId="245" xr:uid="{00000000-0005-0000-0000-00002D040000}"/>
    <cellStyle name="쉼표 [0] 2 5 2 3 2 2" xfId="746" xr:uid="{00000000-0005-0000-0000-00002E040000}"/>
    <cellStyle name="쉼표 [0] 2 5 2 3 2 2 2" xfId="1677" xr:uid="{00000000-0005-0000-0000-00002F040000}"/>
    <cellStyle name="쉼표 [0] 2 5 2 3 2 2 2 2" xfId="3929" xr:uid="{00000000-0005-0000-0000-000030040000}"/>
    <cellStyle name="쉼표 [0] 2 5 2 3 2 2 3" xfId="2998" xr:uid="{00000000-0005-0000-0000-000031040000}"/>
    <cellStyle name="쉼표 [0] 2 5 2 3 2 3" xfId="1176" xr:uid="{00000000-0005-0000-0000-000032040000}"/>
    <cellStyle name="쉼표 [0] 2 5 2 3 2 3 2" xfId="3428" xr:uid="{00000000-0005-0000-0000-000033040000}"/>
    <cellStyle name="쉼표 [0] 2 5 2 3 2 4" xfId="2497" xr:uid="{00000000-0005-0000-0000-000034040000}"/>
    <cellStyle name="쉼표 [0] 2 5 2 3 3" xfId="389" xr:uid="{00000000-0005-0000-0000-000035040000}"/>
    <cellStyle name="쉼표 [0] 2 5 2 3 3 2" xfId="889" xr:uid="{00000000-0005-0000-0000-000036040000}"/>
    <cellStyle name="쉼표 [0] 2 5 2 3 3 2 2" xfId="1820" xr:uid="{00000000-0005-0000-0000-000037040000}"/>
    <cellStyle name="쉼표 [0] 2 5 2 3 3 2 2 2" xfId="4072" xr:uid="{00000000-0005-0000-0000-000038040000}"/>
    <cellStyle name="쉼표 [0] 2 5 2 3 3 2 3" xfId="3141" xr:uid="{00000000-0005-0000-0000-000039040000}"/>
    <cellStyle name="쉼표 [0] 2 5 2 3 3 3" xfId="1320" xr:uid="{00000000-0005-0000-0000-00003A040000}"/>
    <cellStyle name="쉼표 [0] 2 5 2 3 3 3 2" xfId="3572" xr:uid="{00000000-0005-0000-0000-00003B040000}"/>
    <cellStyle name="쉼표 [0] 2 5 2 3 3 4" xfId="2641" xr:uid="{00000000-0005-0000-0000-00003C040000}"/>
    <cellStyle name="쉼표 [0] 2 5 2 3 4" xfId="603" xr:uid="{00000000-0005-0000-0000-00003D040000}"/>
    <cellStyle name="쉼표 [0] 2 5 2 3 4 2" xfId="1534" xr:uid="{00000000-0005-0000-0000-00003E040000}"/>
    <cellStyle name="쉼표 [0] 2 5 2 3 4 2 2" xfId="3786" xr:uid="{00000000-0005-0000-0000-00003F040000}"/>
    <cellStyle name="쉼표 [0] 2 5 2 3 4 3" xfId="2855" xr:uid="{00000000-0005-0000-0000-000040040000}"/>
    <cellStyle name="쉼표 [0] 2 5 2 3 5" xfId="1033" xr:uid="{00000000-0005-0000-0000-000041040000}"/>
    <cellStyle name="쉼표 [0] 2 5 2 3 5 2" xfId="3285" xr:uid="{00000000-0005-0000-0000-000042040000}"/>
    <cellStyle name="쉼표 [0] 2 5 2 3 6" xfId="2354" xr:uid="{00000000-0005-0000-0000-000043040000}"/>
    <cellStyle name="쉼표 [0] 2 5 2 4" xfId="173" xr:uid="{00000000-0005-0000-0000-000044040000}"/>
    <cellStyle name="쉼표 [0] 2 5 2 4 2" xfId="674" xr:uid="{00000000-0005-0000-0000-000045040000}"/>
    <cellStyle name="쉼표 [0] 2 5 2 4 2 2" xfId="1605" xr:uid="{00000000-0005-0000-0000-000046040000}"/>
    <cellStyle name="쉼표 [0] 2 5 2 4 2 2 2" xfId="3857" xr:uid="{00000000-0005-0000-0000-000047040000}"/>
    <cellStyle name="쉼표 [0] 2 5 2 4 2 3" xfId="2114" xr:uid="{00000000-0005-0000-0000-000048040000}"/>
    <cellStyle name="쉼표 [0] 2 5 2 4 2 3 2" xfId="4366" xr:uid="{00000000-0005-0000-0000-000049040000}"/>
    <cellStyle name="쉼표 [0] 2 5 2 4 2 4" xfId="2926" xr:uid="{00000000-0005-0000-0000-00004A040000}"/>
    <cellStyle name="쉼표 [0] 2 5 2 4 3" xfId="1104" xr:uid="{00000000-0005-0000-0000-00004B040000}"/>
    <cellStyle name="쉼표 [0] 2 5 2 4 3 2" xfId="3356" xr:uid="{00000000-0005-0000-0000-00004C040000}"/>
    <cellStyle name="쉼표 [0] 2 5 2 4 4" xfId="2198" xr:uid="{00000000-0005-0000-0000-00004D040000}"/>
    <cellStyle name="쉼표 [0] 2 5 2 4 4 2" xfId="4450" xr:uid="{00000000-0005-0000-0000-00004E040000}"/>
    <cellStyle name="쉼표 [0] 2 5 2 4 5" xfId="2425" xr:uid="{00000000-0005-0000-0000-00004F040000}"/>
    <cellStyle name="쉼표 [0] 2 5 2 5" xfId="317" xr:uid="{00000000-0005-0000-0000-000050040000}"/>
    <cellStyle name="쉼표 [0] 2 5 2 5 2" xfId="817" xr:uid="{00000000-0005-0000-0000-000051040000}"/>
    <cellStyle name="쉼표 [0] 2 5 2 5 2 2" xfId="1748" xr:uid="{00000000-0005-0000-0000-000052040000}"/>
    <cellStyle name="쉼표 [0] 2 5 2 5 2 2 2" xfId="4000" xr:uid="{00000000-0005-0000-0000-000053040000}"/>
    <cellStyle name="쉼표 [0] 2 5 2 5 2 3" xfId="2237" xr:uid="{00000000-0005-0000-0000-000054040000}"/>
    <cellStyle name="쉼표 [0] 2 5 2 5 2 3 2" xfId="4489" xr:uid="{00000000-0005-0000-0000-000055040000}"/>
    <cellStyle name="쉼표 [0] 2 5 2 5 2 4" xfId="3069" xr:uid="{00000000-0005-0000-0000-000056040000}"/>
    <cellStyle name="쉼표 [0] 2 5 2 5 3" xfId="1248" xr:uid="{00000000-0005-0000-0000-000057040000}"/>
    <cellStyle name="쉼표 [0] 2 5 2 5 3 2" xfId="3500" xr:uid="{00000000-0005-0000-0000-000058040000}"/>
    <cellStyle name="쉼표 [0] 2 5 2 5 4" xfId="1918" xr:uid="{00000000-0005-0000-0000-000059040000}"/>
    <cellStyle name="쉼표 [0] 2 5 2 5 4 2" xfId="4170" xr:uid="{00000000-0005-0000-0000-00005A040000}"/>
    <cellStyle name="쉼표 [0] 2 5 2 5 5" xfId="2569" xr:uid="{00000000-0005-0000-0000-00005B040000}"/>
    <cellStyle name="쉼표 [0] 2 5 2 6" xfId="460" xr:uid="{00000000-0005-0000-0000-00005C040000}"/>
    <cellStyle name="쉼표 [0] 2 5 2 6 2" xfId="1391" xr:uid="{00000000-0005-0000-0000-00005D040000}"/>
    <cellStyle name="쉼표 [0] 2 5 2 6 2 2" xfId="3643" xr:uid="{00000000-0005-0000-0000-00005E040000}"/>
    <cellStyle name="쉼표 [0] 2 5 2 6 3" xfId="2199" xr:uid="{00000000-0005-0000-0000-00005F040000}"/>
    <cellStyle name="쉼표 [0] 2 5 2 6 3 2" xfId="4451" xr:uid="{00000000-0005-0000-0000-000060040000}"/>
    <cellStyle name="쉼표 [0] 2 5 2 6 4" xfId="2712" xr:uid="{00000000-0005-0000-0000-000061040000}"/>
    <cellStyle name="쉼표 [0] 2 5 2 7" xfId="531" xr:uid="{00000000-0005-0000-0000-000062040000}"/>
    <cellStyle name="쉼표 [0] 2 5 2 7 2" xfId="1462" xr:uid="{00000000-0005-0000-0000-000063040000}"/>
    <cellStyle name="쉼표 [0] 2 5 2 7 2 2" xfId="3714" xr:uid="{00000000-0005-0000-0000-000064040000}"/>
    <cellStyle name="쉼표 [0] 2 5 2 7 3" xfId="2052" xr:uid="{00000000-0005-0000-0000-000065040000}"/>
    <cellStyle name="쉼표 [0] 2 5 2 7 3 2" xfId="4304" xr:uid="{00000000-0005-0000-0000-000066040000}"/>
    <cellStyle name="쉼표 [0] 2 5 2 7 4" xfId="2783" xr:uid="{00000000-0005-0000-0000-000067040000}"/>
    <cellStyle name="쉼표 [0] 2 5 2 8" xfId="961" xr:uid="{00000000-0005-0000-0000-000068040000}"/>
    <cellStyle name="쉼표 [0] 2 5 2 8 2" xfId="3213" xr:uid="{00000000-0005-0000-0000-000069040000}"/>
    <cellStyle name="쉼표 [0] 2 5 2 9" xfId="2282" xr:uid="{00000000-0005-0000-0000-00006A040000}"/>
    <cellStyle name="쉼표 [0] 2 5 3" xfId="51" xr:uid="{00000000-0005-0000-0000-00006B040000}"/>
    <cellStyle name="쉼표 [0] 2 5 3 2" xfId="125" xr:uid="{00000000-0005-0000-0000-00006C040000}"/>
    <cellStyle name="쉼표 [0] 2 5 3 2 2" xfId="269" xr:uid="{00000000-0005-0000-0000-00006D040000}"/>
    <cellStyle name="쉼표 [0] 2 5 3 2 2 2" xfId="770" xr:uid="{00000000-0005-0000-0000-00006E040000}"/>
    <cellStyle name="쉼표 [0] 2 5 3 2 2 2 2" xfId="1701" xr:uid="{00000000-0005-0000-0000-00006F040000}"/>
    <cellStyle name="쉼표 [0] 2 5 3 2 2 2 2 2" xfId="3953" xr:uid="{00000000-0005-0000-0000-000070040000}"/>
    <cellStyle name="쉼표 [0] 2 5 3 2 2 2 3" xfId="3022" xr:uid="{00000000-0005-0000-0000-000071040000}"/>
    <cellStyle name="쉼표 [0] 2 5 3 2 2 3" xfId="1200" xr:uid="{00000000-0005-0000-0000-000072040000}"/>
    <cellStyle name="쉼표 [0] 2 5 3 2 2 3 2" xfId="3452" xr:uid="{00000000-0005-0000-0000-000073040000}"/>
    <cellStyle name="쉼표 [0] 2 5 3 2 2 4" xfId="2521" xr:uid="{00000000-0005-0000-0000-000074040000}"/>
    <cellStyle name="쉼표 [0] 2 5 3 2 3" xfId="413" xr:uid="{00000000-0005-0000-0000-000075040000}"/>
    <cellStyle name="쉼표 [0] 2 5 3 2 3 2" xfId="913" xr:uid="{00000000-0005-0000-0000-000076040000}"/>
    <cellStyle name="쉼표 [0] 2 5 3 2 3 2 2" xfId="1844" xr:uid="{00000000-0005-0000-0000-000077040000}"/>
    <cellStyle name="쉼표 [0] 2 5 3 2 3 2 2 2" xfId="4096" xr:uid="{00000000-0005-0000-0000-000078040000}"/>
    <cellStyle name="쉼표 [0] 2 5 3 2 3 2 3" xfId="3165" xr:uid="{00000000-0005-0000-0000-000079040000}"/>
    <cellStyle name="쉼표 [0] 2 5 3 2 3 3" xfId="1344" xr:uid="{00000000-0005-0000-0000-00007A040000}"/>
    <cellStyle name="쉼표 [0] 2 5 3 2 3 3 2" xfId="3596" xr:uid="{00000000-0005-0000-0000-00007B040000}"/>
    <cellStyle name="쉼표 [0] 2 5 3 2 3 4" xfId="2665" xr:uid="{00000000-0005-0000-0000-00007C040000}"/>
    <cellStyle name="쉼표 [0] 2 5 3 2 4" xfId="627" xr:uid="{00000000-0005-0000-0000-00007D040000}"/>
    <cellStyle name="쉼표 [0] 2 5 3 2 4 2" xfId="1558" xr:uid="{00000000-0005-0000-0000-00007E040000}"/>
    <cellStyle name="쉼표 [0] 2 5 3 2 4 2 2" xfId="3810" xr:uid="{00000000-0005-0000-0000-00007F040000}"/>
    <cellStyle name="쉼표 [0] 2 5 3 2 4 3" xfId="2879" xr:uid="{00000000-0005-0000-0000-000080040000}"/>
    <cellStyle name="쉼표 [0] 2 5 3 2 5" xfId="1057" xr:uid="{00000000-0005-0000-0000-000081040000}"/>
    <cellStyle name="쉼표 [0] 2 5 3 2 5 2" xfId="3309" xr:uid="{00000000-0005-0000-0000-000082040000}"/>
    <cellStyle name="쉼표 [0] 2 5 3 2 6" xfId="2378" xr:uid="{00000000-0005-0000-0000-000083040000}"/>
    <cellStyle name="쉼표 [0] 2 5 3 3" xfId="197" xr:uid="{00000000-0005-0000-0000-000084040000}"/>
    <cellStyle name="쉼표 [0] 2 5 3 3 2" xfId="698" xr:uid="{00000000-0005-0000-0000-000085040000}"/>
    <cellStyle name="쉼표 [0] 2 5 3 3 2 2" xfId="1629" xr:uid="{00000000-0005-0000-0000-000086040000}"/>
    <cellStyle name="쉼표 [0] 2 5 3 3 2 2 2" xfId="3881" xr:uid="{00000000-0005-0000-0000-000087040000}"/>
    <cellStyle name="쉼표 [0] 2 5 3 3 2 3" xfId="2206" xr:uid="{00000000-0005-0000-0000-000088040000}"/>
    <cellStyle name="쉼표 [0] 2 5 3 3 2 3 2" xfId="4458" xr:uid="{00000000-0005-0000-0000-000089040000}"/>
    <cellStyle name="쉼표 [0] 2 5 3 3 2 4" xfId="2950" xr:uid="{00000000-0005-0000-0000-00008A040000}"/>
    <cellStyle name="쉼표 [0] 2 5 3 3 3" xfId="1128" xr:uid="{00000000-0005-0000-0000-00008B040000}"/>
    <cellStyle name="쉼표 [0] 2 5 3 3 3 2" xfId="3380" xr:uid="{00000000-0005-0000-0000-00008C040000}"/>
    <cellStyle name="쉼표 [0] 2 5 3 3 4" xfId="2003" xr:uid="{00000000-0005-0000-0000-00008D040000}"/>
    <cellStyle name="쉼표 [0] 2 5 3 3 4 2" xfId="4255" xr:uid="{00000000-0005-0000-0000-00008E040000}"/>
    <cellStyle name="쉼표 [0] 2 5 3 3 5" xfId="2449" xr:uid="{00000000-0005-0000-0000-00008F040000}"/>
    <cellStyle name="쉼표 [0] 2 5 3 4" xfId="341" xr:uid="{00000000-0005-0000-0000-000090040000}"/>
    <cellStyle name="쉼표 [0] 2 5 3 4 2" xfId="841" xr:uid="{00000000-0005-0000-0000-000091040000}"/>
    <cellStyle name="쉼표 [0] 2 5 3 4 2 2" xfId="1772" xr:uid="{00000000-0005-0000-0000-000092040000}"/>
    <cellStyle name="쉼표 [0] 2 5 3 4 2 2 2" xfId="4024" xr:uid="{00000000-0005-0000-0000-000093040000}"/>
    <cellStyle name="쉼표 [0] 2 5 3 4 2 3" xfId="2111" xr:uid="{00000000-0005-0000-0000-000094040000}"/>
    <cellStyle name="쉼표 [0] 2 5 3 4 2 3 2" xfId="4363" xr:uid="{00000000-0005-0000-0000-000095040000}"/>
    <cellStyle name="쉼표 [0] 2 5 3 4 2 4" xfId="3093" xr:uid="{00000000-0005-0000-0000-000096040000}"/>
    <cellStyle name="쉼표 [0] 2 5 3 4 3" xfId="1272" xr:uid="{00000000-0005-0000-0000-000097040000}"/>
    <cellStyle name="쉼표 [0] 2 5 3 4 3 2" xfId="3524" xr:uid="{00000000-0005-0000-0000-000098040000}"/>
    <cellStyle name="쉼표 [0] 2 5 3 4 4" xfId="2234" xr:uid="{00000000-0005-0000-0000-000099040000}"/>
    <cellStyle name="쉼표 [0] 2 5 3 4 4 2" xfId="4486" xr:uid="{00000000-0005-0000-0000-00009A040000}"/>
    <cellStyle name="쉼표 [0] 2 5 3 4 5" xfId="2593" xr:uid="{00000000-0005-0000-0000-00009B040000}"/>
    <cellStyle name="쉼표 [0] 2 5 3 5" xfId="484" xr:uid="{00000000-0005-0000-0000-00009C040000}"/>
    <cellStyle name="쉼표 [0] 2 5 3 5 2" xfId="1415" xr:uid="{00000000-0005-0000-0000-00009D040000}"/>
    <cellStyle name="쉼표 [0] 2 5 3 5 2 2" xfId="3667" xr:uid="{00000000-0005-0000-0000-00009E040000}"/>
    <cellStyle name="쉼표 [0] 2 5 3 5 3" xfId="2026" xr:uid="{00000000-0005-0000-0000-00009F040000}"/>
    <cellStyle name="쉼표 [0] 2 5 3 5 3 2" xfId="4278" xr:uid="{00000000-0005-0000-0000-0000A0040000}"/>
    <cellStyle name="쉼표 [0] 2 5 3 5 4" xfId="2736" xr:uid="{00000000-0005-0000-0000-0000A1040000}"/>
    <cellStyle name="쉼표 [0] 2 5 3 6" xfId="555" xr:uid="{00000000-0005-0000-0000-0000A2040000}"/>
    <cellStyle name="쉼표 [0] 2 5 3 6 2" xfId="1486" xr:uid="{00000000-0005-0000-0000-0000A3040000}"/>
    <cellStyle name="쉼표 [0] 2 5 3 6 2 2" xfId="3738" xr:uid="{00000000-0005-0000-0000-0000A4040000}"/>
    <cellStyle name="쉼표 [0] 2 5 3 6 3" xfId="2186" xr:uid="{00000000-0005-0000-0000-0000A5040000}"/>
    <cellStyle name="쉼표 [0] 2 5 3 6 3 2" xfId="4438" xr:uid="{00000000-0005-0000-0000-0000A6040000}"/>
    <cellStyle name="쉼표 [0] 2 5 3 6 4" xfId="2807" xr:uid="{00000000-0005-0000-0000-0000A7040000}"/>
    <cellStyle name="쉼표 [0] 2 5 3 7" xfId="985" xr:uid="{00000000-0005-0000-0000-0000A8040000}"/>
    <cellStyle name="쉼표 [0] 2 5 3 7 2" xfId="3237" xr:uid="{00000000-0005-0000-0000-0000A9040000}"/>
    <cellStyle name="쉼표 [0] 2 5 3 8" xfId="2306" xr:uid="{00000000-0005-0000-0000-0000AA040000}"/>
    <cellStyle name="쉼표 [0] 2 5 4" xfId="89" xr:uid="{00000000-0005-0000-0000-0000AB040000}"/>
    <cellStyle name="쉼표 [0] 2 5 4 2" xfId="233" xr:uid="{00000000-0005-0000-0000-0000AC040000}"/>
    <cellStyle name="쉼표 [0] 2 5 4 2 2" xfId="734" xr:uid="{00000000-0005-0000-0000-0000AD040000}"/>
    <cellStyle name="쉼표 [0] 2 5 4 2 2 2" xfId="1665" xr:uid="{00000000-0005-0000-0000-0000AE040000}"/>
    <cellStyle name="쉼표 [0] 2 5 4 2 2 2 2" xfId="3917" xr:uid="{00000000-0005-0000-0000-0000AF040000}"/>
    <cellStyle name="쉼표 [0] 2 5 4 2 2 3" xfId="2986" xr:uid="{00000000-0005-0000-0000-0000B0040000}"/>
    <cellStyle name="쉼표 [0] 2 5 4 2 3" xfId="1164" xr:uid="{00000000-0005-0000-0000-0000B1040000}"/>
    <cellStyle name="쉼표 [0] 2 5 4 2 3 2" xfId="3416" xr:uid="{00000000-0005-0000-0000-0000B2040000}"/>
    <cellStyle name="쉼표 [0] 2 5 4 2 4" xfId="2485" xr:uid="{00000000-0005-0000-0000-0000B3040000}"/>
    <cellStyle name="쉼표 [0] 2 5 4 3" xfId="377" xr:uid="{00000000-0005-0000-0000-0000B4040000}"/>
    <cellStyle name="쉼표 [0] 2 5 4 3 2" xfId="877" xr:uid="{00000000-0005-0000-0000-0000B5040000}"/>
    <cellStyle name="쉼표 [0] 2 5 4 3 2 2" xfId="1808" xr:uid="{00000000-0005-0000-0000-0000B6040000}"/>
    <cellStyle name="쉼표 [0] 2 5 4 3 2 2 2" xfId="4060" xr:uid="{00000000-0005-0000-0000-0000B7040000}"/>
    <cellStyle name="쉼표 [0] 2 5 4 3 2 3" xfId="3129" xr:uid="{00000000-0005-0000-0000-0000B8040000}"/>
    <cellStyle name="쉼표 [0] 2 5 4 3 3" xfId="1308" xr:uid="{00000000-0005-0000-0000-0000B9040000}"/>
    <cellStyle name="쉼표 [0] 2 5 4 3 3 2" xfId="3560" xr:uid="{00000000-0005-0000-0000-0000BA040000}"/>
    <cellStyle name="쉼표 [0] 2 5 4 3 4" xfId="2629" xr:uid="{00000000-0005-0000-0000-0000BB040000}"/>
    <cellStyle name="쉼표 [0] 2 5 4 4" xfId="591" xr:uid="{00000000-0005-0000-0000-0000BC040000}"/>
    <cellStyle name="쉼표 [0] 2 5 4 4 2" xfId="1522" xr:uid="{00000000-0005-0000-0000-0000BD040000}"/>
    <cellStyle name="쉼표 [0] 2 5 4 4 2 2" xfId="3774" xr:uid="{00000000-0005-0000-0000-0000BE040000}"/>
    <cellStyle name="쉼표 [0] 2 5 4 4 3" xfId="2843" xr:uid="{00000000-0005-0000-0000-0000BF040000}"/>
    <cellStyle name="쉼표 [0] 2 5 4 5" xfId="1021" xr:uid="{00000000-0005-0000-0000-0000C0040000}"/>
    <cellStyle name="쉼표 [0] 2 5 4 5 2" xfId="3273" xr:uid="{00000000-0005-0000-0000-0000C1040000}"/>
    <cellStyle name="쉼표 [0] 2 5 4 6" xfId="2342" xr:uid="{00000000-0005-0000-0000-0000C2040000}"/>
    <cellStyle name="쉼표 [0] 2 5 5" xfId="162" xr:uid="{00000000-0005-0000-0000-0000C3040000}"/>
    <cellStyle name="쉼표 [0] 2 5 5 2" xfId="663" xr:uid="{00000000-0005-0000-0000-0000C4040000}"/>
    <cellStyle name="쉼표 [0] 2 5 5 2 2" xfId="1594" xr:uid="{00000000-0005-0000-0000-0000C5040000}"/>
    <cellStyle name="쉼표 [0] 2 5 5 2 2 2" xfId="3846" xr:uid="{00000000-0005-0000-0000-0000C6040000}"/>
    <cellStyle name="쉼표 [0] 2 5 5 2 3" xfId="2117" xr:uid="{00000000-0005-0000-0000-0000C7040000}"/>
    <cellStyle name="쉼표 [0] 2 5 5 2 3 2" xfId="4369" xr:uid="{00000000-0005-0000-0000-0000C8040000}"/>
    <cellStyle name="쉼표 [0] 2 5 5 2 4" xfId="2915" xr:uid="{00000000-0005-0000-0000-0000C9040000}"/>
    <cellStyle name="쉼표 [0] 2 5 5 3" xfId="1093" xr:uid="{00000000-0005-0000-0000-0000CA040000}"/>
    <cellStyle name="쉼표 [0] 2 5 5 3 2" xfId="3345" xr:uid="{00000000-0005-0000-0000-0000CB040000}"/>
    <cellStyle name="쉼표 [0] 2 5 5 4" xfId="2076" xr:uid="{00000000-0005-0000-0000-0000CC040000}"/>
    <cellStyle name="쉼표 [0] 2 5 5 4 2" xfId="4328" xr:uid="{00000000-0005-0000-0000-0000CD040000}"/>
    <cellStyle name="쉼표 [0] 2 5 5 5" xfId="2414" xr:uid="{00000000-0005-0000-0000-0000CE040000}"/>
    <cellStyle name="쉼표 [0] 2 5 6" xfId="305" xr:uid="{00000000-0005-0000-0000-0000CF040000}"/>
    <cellStyle name="쉼표 [0] 2 5 6 2" xfId="806" xr:uid="{00000000-0005-0000-0000-0000D0040000}"/>
    <cellStyle name="쉼표 [0] 2 5 6 2 2" xfId="1737" xr:uid="{00000000-0005-0000-0000-0000D1040000}"/>
    <cellStyle name="쉼표 [0] 2 5 6 2 2 2" xfId="3989" xr:uid="{00000000-0005-0000-0000-0000D2040000}"/>
    <cellStyle name="쉼표 [0] 2 5 6 2 3" xfId="2113" xr:uid="{00000000-0005-0000-0000-0000D3040000}"/>
    <cellStyle name="쉼표 [0] 2 5 6 2 3 2" xfId="4365" xr:uid="{00000000-0005-0000-0000-0000D4040000}"/>
    <cellStyle name="쉼표 [0] 2 5 6 2 4" xfId="3058" xr:uid="{00000000-0005-0000-0000-0000D5040000}"/>
    <cellStyle name="쉼표 [0] 2 5 6 3" xfId="1236" xr:uid="{00000000-0005-0000-0000-0000D6040000}"/>
    <cellStyle name="쉼표 [0] 2 5 6 3 2" xfId="3488" xr:uid="{00000000-0005-0000-0000-0000D7040000}"/>
    <cellStyle name="쉼표 [0] 2 5 6 4" xfId="2068" xr:uid="{00000000-0005-0000-0000-0000D8040000}"/>
    <cellStyle name="쉼표 [0] 2 5 6 4 2" xfId="4320" xr:uid="{00000000-0005-0000-0000-0000D9040000}"/>
    <cellStyle name="쉼표 [0] 2 5 6 5" xfId="2557" xr:uid="{00000000-0005-0000-0000-0000DA040000}"/>
    <cellStyle name="쉼표 [0] 2 5 7" xfId="449" xr:uid="{00000000-0005-0000-0000-0000DB040000}"/>
    <cellStyle name="쉼표 [0] 2 5 7 2" xfId="1380" xr:uid="{00000000-0005-0000-0000-0000DC040000}"/>
    <cellStyle name="쉼표 [0] 2 5 7 2 2" xfId="3632" xr:uid="{00000000-0005-0000-0000-0000DD040000}"/>
    <cellStyle name="쉼표 [0] 2 5 7 3" xfId="2087" xr:uid="{00000000-0005-0000-0000-0000DE040000}"/>
    <cellStyle name="쉼표 [0] 2 5 7 3 2" xfId="4339" xr:uid="{00000000-0005-0000-0000-0000DF040000}"/>
    <cellStyle name="쉼표 [0] 2 5 7 4" xfId="2701" xr:uid="{00000000-0005-0000-0000-0000E0040000}"/>
    <cellStyle name="쉼표 [0] 2 5 8" xfId="520" xr:uid="{00000000-0005-0000-0000-0000E1040000}"/>
    <cellStyle name="쉼표 [0] 2 5 8 2" xfId="1451" xr:uid="{00000000-0005-0000-0000-0000E2040000}"/>
    <cellStyle name="쉼표 [0] 2 5 8 2 2" xfId="3703" xr:uid="{00000000-0005-0000-0000-0000E3040000}"/>
    <cellStyle name="쉼표 [0] 2 5 8 3" xfId="2031" xr:uid="{00000000-0005-0000-0000-0000E4040000}"/>
    <cellStyle name="쉼표 [0] 2 5 8 3 2" xfId="4283" xr:uid="{00000000-0005-0000-0000-0000E5040000}"/>
    <cellStyle name="쉼표 [0] 2 5 8 4" xfId="2772" xr:uid="{00000000-0005-0000-0000-0000E6040000}"/>
    <cellStyle name="쉼표 [0] 2 5 9" xfId="950" xr:uid="{00000000-0005-0000-0000-0000E7040000}"/>
    <cellStyle name="쉼표 [0] 2 5 9 2" xfId="3202" xr:uid="{00000000-0005-0000-0000-0000E8040000}"/>
    <cellStyle name="쉼표 [0] 2 6" xfId="13" xr:uid="{00000000-0005-0000-0000-0000E9040000}"/>
    <cellStyle name="쉼표 [0] 2 6 10" xfId="448" xr:uid="{00000000-0005-0000-0000-0000EA040000}"/>
    <cellStyle name="쉼표 [0] 2 6 10 2" xfId="1379" xr:uid="{00000000-0005-0000-0000-0000EB040000}"/>
    <cellStyle name="쉼표 [0] 2 6 10 2 2" xfId="3631" xr:uid="{00000000-0005-0000-0000-0000EC040000}"/>
    <cellStyle name="쉼표 [0] 2 6 10 3" xfId="2130" xr:uid="{00000000-0005-0000-0000-0000ED040000}"/>
    <cellStyle name="쉼표 [0] 2 6 10 3 2" xfId="4382" xr:uid="{00000000-0005-0000-0000-0000EE040000}"/>
    <cellStyle name="쉼표 [0] 2 6 10 4" xfId="2700" xr:uid="{00000000-0005-0000-0000-0000EF040000}"/>
    <cellStyle name="쉼표 [0] 2 6 11" xfId="519" xr:uid="{00000000-0005-0000-0000-0000F0040000}"/>
    <cellStyle name="쉼표 [0] 2 6 11 2" xfId="1450" xr:uid="{00000000-0005-0000-0000-0000F1040000}"/>
    <cellStyle name="쉼표 [0] 2 6 11 2 2" xfId="3702" xr:uid="{00000000-0005-0000-0000-0000F2040000}"/>
    <cellStyle name="쉼표 [0] 2 6 11 3" xfId="2167" xr:uid="{00000000-0005-0000-0000-0000F3040000}"/>
    <cellStyle name="쉼표 [0] 2 6 11 3 2" xfId="4419" xr:uid="{00000000-0005-0000-0000-0000F4040000}"/>
    <cellStyle name="쉼표 [0] 2 6 11 4" xfId="2771" xr:uid="{00000000-0005-0000-0000-0000F5040000}"/>
    <cellStyle name="쉼표 [0] 2 6 12" xfId="949" xr:uid="{00000000-0005-0000-0000-0000F6040000}"/>
    <cellStyle name="쉼표 [0] 2 6 12 2" xfId="3201" xr:uid="{00000000-0005-0000-0000-0000F7040000}"/>
    <cellStyle name="쉼표 [0] 2 6 13" xfId="2269" xr:uid="{00000000-0005-0000-0000-0000F8040000}"/>
    <cellStyle name="쉼표 [0] 2 6 2" xfId="25" xr:uid="{00000000-0005-0000-0000-0000F9040000}"/>
    <cellStyle name="쉼표 [0] 2 6 2 2" xfId="62" xr:uid="{00000000-0005-0000-0000-0000FA040000}"/>
    <cellStyle name="쉼표 [0] 2 6 2 2 2" xfId="136" xr:uid="{00000000-0005-0000-0000-0000FB040000}"/>
    <cellStyle name="쉼표 [0] 2 6 2 2 2 2" xfId="280" xr:uid="{00000000-0005-0000-0000-0000FC040000}"/>
    <cellStyle name="쉼표 [0] 2 6 2 2 2 2 2" xfId="781" xr:uid="{00000000-0005-0000-0000-0000FD040000}"/>
    <cellStyle name="쉼표 [0] 2 6 2 2 2 2 2 2" xfId="1712" xr:uid="{00000000-0005-0000-0000-0000FE040000}"/>
    <cellStyle name="쉼표 [0] 2 6 2 2 2 2 2 2 2" xfId="3964" xr:uid="{00000000-0005-0000-0000-0000FF040000}"/>
    <cellStyle name="쉼표 [0] 2 6 2 2 2 2 2 3" xfId="3033" xr:uid="{00000000-0005-0000-0000-000000050000}"/>
    <cellStyle name="쉼표 [0] 2 6 2 2 2 2 3" xfId="1211" xr:uid="{00000000-0005-0000-0000-000001050000}"/>
    <cellStyle name="쉼표 [0] 2 6 2 2 2 2 3 2" xfId="3463" xr:uid="{00000000-0005-0000-0000-000002050000}"/>
    <cellStyle name="쉼표 [0] 2 6 2 2 2 2 4" xfId="2532" xr:uid="{00000000-0005-0000-0000-000003050000}"/>
    <cellStyle name="쉼표 [0] 2 6 2 2 2 3" xfId="424" xr:uid="{00000000-0005-0000-0000-000004050000}"/>
    <cellStyle name="쉼표 [0] 2 6 2 2 2 3 2" xfId="924" xr:uid="{00000000-0005-0000-0000-000005050000}"/>
    <cellStyle name="쉼표 [0] 2 6 2 2 2 3 2 2" xfId="1855" xr:uid="{00000000-0005-0000-0000-000006050000}"/>
    <cellStyle name="쉼표 [0] 2 6 2 2 2 3 2 2 2" xfId="4107" xr:uid="{00000000-0005-0000-0000-000007050000}"/>
    <cellStyle name="쉼표 [0] 2 6 2 2 2 3 2 3" xfId="3176" xr:uid="{00000000-0005-0000-0000-000008050000}"/>
    <cellStyle name="쉼표 [0] 2 6 2 2 2 3 3" xfId="1355" xr:uid="{00000000-0005-0000-0000-000009050000}"/>
    <cellStyle name="쉼표 [0] 2 6 2 2 2 3 3 2" xfId="3607" xr:uid="{00000000-0005-0000-0000-00000A050000}"/>
    <cellStyle name="쉼표 [0] 2 6 2 2 2 3 4" xfId="2676" xr:uid="{00000000-0005-0000-0000-00000B050000}"/>
    <cellStyle name="쉼표 [0] 2 6 2 2 2 4" xfId="638" xr:uid="{00000000-0005-0000-0000-00000C050000}"/>
    <cellStyle name="쉼표 [0] 2 6 2 2 2 4 2" xfId="1569" xr:uid="{00000000-0005-0000-0000-00000D050000}"/>
    <cellStyle name="쉼표 [0] 2 6 2 2 2 4 2 2" xfId="3821" xr:uid="{00000000-0005-0000-0000-00000E050000}"/>
    <cellStyle name="쉼표 [0] 2 6 2 2 2 4 3" xfId="2890" xr:uid="{00000000-0005-0000-0000-00000F050000}"/>
    <cellStyle name="쉼표 [0] 2 6 2 2 2 5" xfId="1068" xr:uid="{00000000-0005-0000-0000-000010050000}"/>
    <cellStyle name="쉼표 [0] 2 6 2 2 2 5 2" xfId="3320" xr:uid="{00000000-0005-0000-0000-000011050000}"/>
    <cellStyle name="쉼표 [0] 2 6 2 2 2 6" xfId="2389" xr:uid="{00000000-0005-0000-0000-000012050000}"/>
    <cellStyle name="쉼표 [0] 2 6 2 2 3" xfId="208" xr:uid="{00000000-0005-0000-0000-000013050000}"/>
    <cellStyle name="쉼표 [0] 2 6 2 2 3 2" xfId="709" xr:uid="{00000000-0005-0000-0000-000014050000}"/>
    <cellStyle name="쉼표 [0] 2 6 2 2 3 2 2" xfId="1640" xr:uid="{00000000-0005-0000-0000-000015050000}"/>
    <cellStyle name="쉼표 [0] 2 6 2 2 3 2 2 2" xfId="3892" xr:uid="{00000000-0005-0000-0000-000016050000}"/>
    <cellStyle name="쉼표 [0] 2 6 2 2 3 2 3" xfId="1960" xr:uid="{00000000-0005-0000-0000-000017050000}"/>
    <cellStyle name="쉼표 [0] 2 6 2 2 3 2 3 2" xfId="4212" xr:uid="{00000000-0005-0000-0000-000018050000}"/>
    <cellStyle name="쉼표 [0] 2 6 2 2 3 2 4" xfId="2961" xr:uid="{00000000-0005-0000-0000-000019050000}"/>
    <cellStyle name="쉼표 [0] 2 6 2 2 3 3" xfId="1139" xr:uid="{00000000-0005-0000-0000-00001A050000}"/>
    <cellStyle name="쉼표 [0] 2 6 2 2 3 3 2" xfId="3391" xr:uid="{00000000-0005-0000-0000-00001B050000}"/>
    <cellStyle name="쉼표 [0] 2 6 2 2 3 4" xfId="2094" xr:uid="{00000000-0005-0000-0000-00001C050000}"/>
    <cellStyle name="쉼표 [0] 2 6 2 2 3 4 2" xfId="4346" xr:uid="{00000000-0005-0000-0000-00001D050000}"/>
    <cellStyle name="쉼표 [0] 2 6 2 2 3 5" xfId="2460" xr:uid="{00000000-0005-0000-0000-00001E050000}"/>
    <cellStyle name="쉼표 [0] 2 6 2 2 4" xfId="352" xr:uid="{00000000-0005-0000-0000-00001F050000}"/>
    <cellStyle name="쉼표 [0] 2 6 2 2 4 2" xfId="852" xr:uid="{00000000-0005-0000-0000-000020050000}"/>
    <cellStyle name="쉼표 [0] 2 6 2 2 4 2 2" xfId="1783" xr:uid="{00000000-0005-0000-0000-000021050000}"/>
    <cellStyle name="쉼표 [0] 2 6 2 2 4 2 2 2" xfId="4035" xr:uid="{00000000-0005-0000-0000-000022050000}"/>
    <cellStyle name="쉼표 [0] 2 6 2 2 4 2 3" xfId="1894" xr:uid="{00000000-0005-0000-0000-000023050000}"/>
    <cellStyle name="쉼표 [0] 2 6 2 2 4 2 3 2" xfId="4146" xr:uid="{00000000-0005-0000-0000-000024050000}"/>
    <cellStyle name="쉼표 [0] 2 6 2 2 4 2 4" xfId="3104" xr:uid="{00000000-0005-0000-0000-000025050000}"/>
    <cellStyle name="쉼표 [0] 2 6 2 2 4 3" xfId="1283" xr:uid="{00000000-0005-0000-0000-000026050000}"/>
    <cellStyle name="쉼표 [0] 2 6 2 2 4 3 2" xfId="3535" xr:uid="{00000000-0005-0000-0000-000027050000}"/>
    <cellStyle name="쉼표 [0] 2 6 2 2 4 4" xfId="2074" xr:uid="{00000000-0005-0000-0000-000028050000}"/>
    <cellStyle name="쉼표 [0] 2 6 2 2 4 4 2" xfId="4326" xr:uid="{00000000-0005-0000-0000-000029050000}"/>
    <cellStyle name="쉼표 [0] 2 6 2 2 4 5" xfId="2604" xr:uid="{00000000-0005-0000-0000-00002A050000}"/>
    <cellStyle name="쉼표 [0] 2 6 2 2 5" xfId="495" xr:uid="{00000000-0005-0000-0000-00002B050000}"/>
    <cellStyle name="쉼표 [0] 2 6 2 2 5 2" xfId="1426" xr:uid="{00000000-0005-0000-0000-00002C050000}"/>
    <cellStyle name="쉼표 [0] 2 6 2 2 5 2 2" xfId="3678" xr:uid="{00000000-0005-0000-0000-00002D050000}"/>
    <cellStyle name="쉼표 [0] 2 6 2 2 5 3" xfId="2251" xr:uid="{00000000-0005-0000-0000-00002E050000}"/>
    <cellStyle name="쉼표 [0] 2 6 2 2 5 3 2" xfId="4503" xr:uid="{00000000-0005-0000-0000-00002F050000}"/>
    <cellStyle name="쉼표 [0] 2 6 2 2 5 4" xfId="2747" xr:uid="{00000000-0005-0000-0000-000030050000}"/>
    <cellStyle name="쉼표 [0] 2 6 2 2 6" xfId="566" xr:uid="{00000000-0005-0000-0000-000031050000}"/>
    <cellStyle name="쉼표 [0] 2 6 2 2 6 2" xfId="1497" xr:uid="{00000000-0005-0000-0000-000032050000}"/>
    <cellStyle name="쉼표 [0] 2 6 2 2 6 2 2" xfId="3749" xr:uid="{00000000-0005-0000-0000-000033050000}"/>
    <cellStyle name="쉼표 [0] 2 6 2 2 6 3" xfId="2012" xr:uid="{00000000-0005-0000-0000-000034050000}"/>
    <cellStyle name="쉼표 [0] 2 6 2 2 6 3 2" xfId="4264" xr:uid="{00000000-0005-0000-0000-000035050000}"/>
    <cellStyle name="쉼표 [0] 2 6 2 2 6 4" xfId="2818" xr:uid="{00000000-0005-0000-0000-000036050000}"/>
    <cellStyle name="쉼표 [0] 2 6 2 2 7" xfId="996" xr:uid="{00000000-0005-0000-0000-000037050000}"/>
    <cellStyle name="쉼표 [0] 2 6 2 2 7 2" xfId="3248" xr:uid="{00000000-0005-0000-0000-000038050000}"/>
    <cellStyle name="쉼표 [0] 2 6 2 2 8" xfId="2317" xr:uid="{00000000-0005-0000-0000-000039050000}"/>
    <cellStyle name="쉼표 [0] 2 6 2 3" xfId="100" xr:uid="{00000000-0005-0000-0000-00003A050000}"/>
    <cellStyle name="쉼표 [0] 2 6 2 3 2" xfId="244" xr:uid="{00000000-0005-0000-0000-00003B050000}"/>
    <cellStyle name="쉼표 [0] 2 6 2 3 2 2" xfId="745" xr:uid="{00000000-0005-0000-0000-00003C050000}"/>
    <cellStyle name="쉼표 [0] 2 6 2 3 2 2 2" xfId="1676" xr:uid="{00000000-0005-0000-0000-00003D050000}"/>
    <cellStyle name="쉼표 [0] 2 6 2 3 2 2 2 2" xfId="3928" xr:uid="{00000000-0005-0000-0000-00003E050000}"/>
    <cellStyle name="쉼표 [0] 2 6 2 3 2 2 3" xfId="2997" xr:uid="{00000000-0005-0000-0000-00003F050000}"/>
    <cellStyle name="쉼표 [0] 2 6 2 3 2 3" xfId="1175" xr:uid="{00000000-0005-0000-0000-000040050000}"/>
    <cellStyle name="쉼표 [0] 2 6 2 3 2 3 2" xfId="3427" xr:uid="{00000000-0005-0000-0000-000041050000}"/>
    <cellStyle name="쉼표 [0] 2 6 2 3 2 4" xfId="2496" xr:uid="{00000000-0005-0000-0000-000042050000}"/>
    <cellStyle name="쉼표 [0] 2 6 2 3 3" xfId="388" xr:uid="{00000000-0005-0000-0000-000043050000}"/>
    <cellStyle name="쉼표 [0] 2 6 2 3 3 2" xfId="888" xr:uid="{00000000-0005-0000-0000-000044050000}"/>
    <cellStyle name="쉼표 [0] 2 6 2 3 3 2 2" xfId="1819" xr:uid="{00000000-0005-0000-0000-000045050000}"/>
    <cellStyle name="쉼표 [0] 2 6 2 3 3 2 2 2" xfId="4071" xr:uid="{00000000-0005-0000-0000-000046050000}"/>
    <cellStyle name="쉼표 [0] 2 6 2 3 3 2 3" xfId="3140" xr:uid="{00000000-0005-0000-0000-000047050000}"/>
    <cellStyle name="쉼표 [0] 2 6 2 3 3 3" xfId="1319" xr:uid="{00000000-0005-0000-0000-000048050000}"/>
    <cellStyle name="쉼표 [0] 2 6 2 3 3 3 2" xfId="3571" xr:uid="{00000000-0005-0000-0000-000049050000}"/>
    <cellStyle name="쉼표 [0] 2 6 2 3 3 4" xfId="2640" xr:uid="{00000000-0005-0000-0000-00004A050000}"/>
    <cellStyle name="쉼표 [0] 2 6 2 3 4" xfId="602" xr:uid="{00000000-0005-0000-0000-00004B050000}"/>
    <cellStyle name="쉼표 [0] 2 6 2 3 4 2" xfId="1533" xr:uid="{00000000-0005-0000-0000-00004C050000}"/>
    <cellStyle name="쉼표 [0] 2 6 2 3 4 2 2" xfId="3785" xr:uid="{00000000-0005-0000-0000-00004D050000}"/>
    <cellStyle name="쉼표 [0] 2 6 2 3 4 3" xfId="2854" xr:uid="{00000000-0005-0000-0000-00004E050000}"/>
    <cellStyle name="쉼표 [0] 2 6 2 3 5" xfId="1032" xr:uid="{00000000-0005-0000-0000-00004F050000}"/>
    <cellStyle name="쉼표 [0] 2 6 2 3 5 2" xfId="3284" xr:uid="{00000000-0005-0000-0000-000050050000}"/>
    <cellStyle name="쉼표 [0] 2 6 2 3 6" xfId="2353" xr:uid="{00000000-0005-0000-0000-000051050000}"/>
    <cellStyle name="쉼표 [0] 2 6 2 4" xfId="172" xr:uid="{00000000-0005-0000-0000-000052050000}"/>
    <cellStyle name="쉼표 [0] 2 6 2 4 2" xfId="673" xr:uid="{00000000-0005-0000-0000-000053050000}"/>
    <cellStyle name="쉼표 [0] 2 6 2 4 2 2" xfId="1604" xr:uid="{00000000-0005-0000-0000-000054050000}"/>
    <cellStyle name="쉼표 [0] 2 6 2 4 2 2 2" xfId="3856" xr:uid="{00000000-0005-0000-0000-000055050000}"/>
    <cellStyle name="쉼표 [0] 2 6 2 4 2 3" xfId="1944" xr:uid="{00000000-0005-0000-0000-000056050000}"/>
    <cellStyle name="쉼표 [0] 2 6 2 4 2 3 2" xfId="4196" xr:uid="{00000000-0005-0000-0000-000057050000}"/>
    <cellStyle name="쉼표 [0] 2 6 2 4 2 4" xfId="2925" xr:uid="{00000000-0005-0000-0000-000058050000}"/>
    <cellStyle name="쉼표 [0] 2 6 2 4 3" xfId="1103" xr:uid="{00000000-0005-0000-0000-000059050000}"/>
    <cellStyle name="쉼표 [0] 2 6 2 4 3 2" xfId="3355" xr:uid="{00000000-0005-0000-0000-00005A050000}"/>
    <cellStyle name="쉼표 [0] 2 6 2 4 4" xfId="2205" xr:uid="{00000000-0005-0000-0000-00005B050000}"/>
    <cellStyle name="쉼표 [0] 2 6 2 4 4 2" xfId="4457" xr:uid="{00000000-0005-0000-0000-00005C050000}"/>
    <cellStyle name="쉼표 [0] 2 6 2 4 5" xfId="2424" xr:uid="{00000000-0005-0000-0000-00005D050000}"/>
    <cellStyle name="쉼표 [0] 2 6 2 5" xfId="316" xr:uid="{00000000-0005-0000-0000-00005E050000}"/>
    <cellStyle name="쉼표 [0] 2 6 2 5 2" xfId="816" xr:uid="{00000000-0005-0000-0000-00005F050000}"/>
    <cellStyle name="쉼표 [0] 2 6 2 5 2 2" xfId="1747" xr:uid="{00000000-0005-0000-0000-000060050000}"/>
    <cellStyle name="쉼표 [0] 2 6 2 5 2 2 2" xfId="3999" xr:uid="{00000000-0005-0000-0000-000061050000}"/>
    <cellStyle name="쉼표 [0] 2 6 2 5 2 3" xfId="2246" xr:uid="{00000000-0005-0000-0000-000062050000}"/>
    <cellStyle name="쉼표 [0] 2 6 2 5 2 3 2" xfId="4498" xr:uid="{00000000-0005-0000-0000-000063050000}"/>
    <cellStyle name="쉼표 [0] 2 6 2 5 2 4" xfId="3068" xr:uid="{00000000-0005-0000-0000-000064050000}"/>
    <cellStyle name="쉼표 [0] 2 6 2 5 3" xfId="1247" xr:uid="{00000000-0005-0000-0000-000065050000}"/>
    <cellStyle name="쉼표 [0] 2 6 2 5 3 2" xfId="3499" xr:uid="{00000000-0005-0000-0000-000066050000}"/>
    <cellStyle name="쉼표 [0] 2 6 2 5 4" xfId="2034" xr:uid="{00000000-0005-0000-0000-000067050000}"/>
    <cellStyle name="쉼표 [0] 2 6 2 5 4 2" xfId="4286" xr:uid="{00000000-0005-0000-0000-000068050000}"/>
    <cellStyle name="쉼표 [0] 2 6 2 5 5" xfId="2568" xr:uid="{00000000-0005-0000-0000-000069050000}"/>
    <cellStyle name="쉼표 [0] 2 6 2 6" xfId="459" xr:uid="{00000000-0005-0000-0000-00006A050000}"/>
    <cellStyle name="쉼표 [0] 2 6 2 6 2" xfId="1390" xr:uid="{00000000-0005-0000-0000-00006B050000}"/>
    <cellStyle name="쉼표 [0] 2 6 2 6 2 2" xfId="3642" xr:uid="{00000000-0005-0000-0000-00006C050000}"/>
    <cellStyle name="쉼표 [0] 2 6 2 6 3" xfId="2196" xr:uid="{00000000-0005-0000-0000-00006D050000}"/>
    <cellStyle name="쉼표 [0] 2 6 2 6 3 2" xfId="4448" xr:uid="{00000000-0005-0000-0000-00006E050000}"/>
    <cellStyle name="쉼표 [0] 2 6 2 6 4" xfId="2711" xr:uid="{00000000-0005-0000-0000-00006F050000}"/>
    <cellStyle name="쉼표 [0] 2 6 2 7" xfId="530" xr:uid="{00000000-0005-0000-0000-000070050000}"/>
    <cellStyle name="쉼표 [0] 2 6 2 7 2" xfId="1461" xr:uid="{00000000-0005-0000-0000-000071050000}"/>
    <cellStyle name="쉼표 [0] 2 6 2 7 2 2" xfId="3713" xr:uid="{00000000-0005-0000-0000-000072050000}"/>
    <cellStyle name="쉼표 [0] 2 6 2 7 3" xfId="2082" xr:uid="{00000000-0005-0000-0000-000073050000}"/>
    <cellStyle name="쉼표 [0] 2 6 2 7 3 2" xfId="4334" xr:uid="{00000000-0005-0000-0000-000074050000}"/>
    <cellStyle name="쉼표 [0] 2 6 2 7 4" xfId="2782" xr:uid="{00000000-0005-0000-0000-000075050000}"/>
    <cellStyle name="쉼표 [0] 2 6 2 8" xfId="960" xr:uid="{00000000-0005-0000-0000-000076050000}"/>
    <cellStyle name="쉼표 [0] 2 6 2 8 2" xfId="3212" xr:uid="{00000000-0005-0000-0000-000077050000}"/>
    <cellStyle name="쉼표 [0] 2 6 2 9" xfId="2281" xr:uid="{00000000-0005-0000-0000-000078050000}"/>
    <cellStyle name="쉼표 [0] 2 6 3" xfId="50" xr:uid="{00000000-0005-0000-0000-000079050000}"/>
    <cellStyle name="쉼표 [0] 2 6 3 2" xfId="124" xr:uid="{00000000-0005-0000-0000-00007A050000}"/>
    <cellStyle name="쉼표 [0] 2 6 3 2 2" xfId="268" xr:uid="{00000000-0005-0000-0000-00007B050000}"/>
    <cellStyle name="쉼표 [0] 2 6 3 2 2 2" xfId="769" xr:uid="{00000000-0005-0000-0000-00007C050000}"/>
    <cellStyle name="쉼표 [0] 2 6 3 2 2 2 2" xfId="1700" xr:uid="{00000000-0005-0000-0000-00007D050000}"/>
    <cellStyle name="쉼표 [0] 2 6 3 2 2 2 2 2" xfId="3952" xr:uid="{00000000-0005-0000-0000-00007E050000}"/>
    <cellStyle name="쉼표 [0] 2 6 3 2 2 2 3" xfId="3021" xr:uid="{00000000-0005-0000-0000-00007F050000}"/>
    <cellStyle name="쉼표 [0] 2 6 3 2 2 3" xfId="1199" xr:uid="{00000000-0005-0000-0000-000080050000}"/>
    <cellStyle name="쉼표 [0] 2 6 3 2 2 3 2" xfId="3451" xr:uid="{00000000-0005-0000-0000-000081050000}"/>
    <cellStyle name="쉼표 [0] 2 6 3 2 2 4" xfId="2520" xr:uid="{00000000-0005-0000-0000-000082050000}"/>
    <cellStyle name="쉼표 [0] 2 6 3 2 3" xfId="412" xr:uid="{00000000-0005-0000-0000-000083050000}"/>
    <cellStyle name="쉼표 [0] 2 6 3 2 3 2" xfId="912" xr:uid="{00000000-0005-0000-0000-000084050000}"/>
    <cellStyle name="쉼표 [0] 2 6 3 2 3 2 2" xfId="1843" xr:uid="{00000000-0005-0000-0000-000085050000}"/>
    <cellStyle name="쉼표 [0] 2 6 3 2 3 2 2 2" xfId="4095" xr:uid="{00000000-0005-0000-0000-000086050000}"/>
    <cellStyle name="쉼표 [0] 2 6 3 2 3 2 3" xfId="3164" xr:uid="{00000000-0005-0000-0000-000087050000}"/>
    <cellStyle name="쉼표 [0] 2 6 3 2 3 3" xfId="1343" xr:uid="{00000000-0005-0000-0000-000088050000}"/>
    <cellStyle name="쉼표 [0] 2 6 3 2 3 3 2" xfId="3595" xr:uid="{00000000-0005-0000-0000-000089050000}"/>
    <cellStyle name="쉼표 [0] 2 6 3 2 3 4" xfId="2664" xr:uid="{00000000-0005-0000-0000-00008A050000}"/>
    <cellStyle name="쉼표 [0] 2 6 3 2 4" xfId="626" xr:uid="{00000000-0005-0000-0000-00008B050000}"/>
    <cellStyle name="쉼표 [0] 2 6 3 2 4 2" xfId="1557" xr:uid="{00000000-0005-0000-0000-00008C050000}"/>
    <cellStyle name="쉼표 [0] 2 6 3 2 4 2 2" xfId="3809" xr:uid="{00000000-0005-0000-0000-00008D050000}"/>
    <cellStyle name="쉼표 [0] 2 6 3 2 4 3" xfId="2878" xr:uid="{00000000-0005-0000-0000-00008E050000}"/>
    <cellStyle name="쉼표 [0] 2 6 3 2 5" xfId="1056" xr:uid="{00000000-0005-0000-0000-00008F050000}"/>
    <cellStyle name="쉼표 [0] 2 6 3 2 5 2" xfId="3308" xr:uid="{00000000-0005-0000-0000-000090050000}"/>
    <cellStyle name="쉼표 [0] 2 6 3 2 6" xfId="2377" xr:uid="{00000000-0005-0000-0000-000091050000}"/>
    <cellStyle name="쉼표 [0] 2 6 3 3" xfId="196" xr:uid="{00000000-0005-0000-0000-000092050000}"/>
    <cellStyle name="쉼표 [0] 2 6 3 3 2" xfId="697" xr:uid="{00000000-0005-0000-0000-000093050000}"/>
    <cellStyle name="쉼표 [0] 2 6 3 3 2 2" xfId="1628" xr:uid="{00000000-0005-0000-0000-000094050000}"/>
    <cellStyle name="쉼표 [0] 2 6 3 3 2 2 2" xfId="3880" xr:uid="{00000000-0005-0000-0000-000095050000}"/>
    <cellStyle name="쉼표 [0] 2 6 3 3 2 3" xfId="2151" xr:uid="{00000000-0005-0000-0000-000096050000}"/>
    <cellStyle name="쉼표 [0] 2 6 3 3 2 3 2" xfId="4403" xr:uid="{00000000-0005-0000-0000-000097050000}"/>
    <cellStyle name="쉼표 [0] 2 6 3 3 2 4" xfId="2949" xr:uid="{00000000-0005-0000-0000-000098050000}"/>
    <cellStyle name="쉼표 [0] 2 6 3 3 3" xfId="1127" xr:uid="{00000000-0005-0000-0000-000099050000}"/>
    <cellStyle name="쉼표 [0] 2 6 3 3 3 2" xfId="3379" xr:uid="{00000000-0005-0000-0000-00009A050000}"/>
    <cellStyle name="쉼표 [0] 2 6 3 3 4" xfId="2261" xr:uid="{00000000-0005-0000-0000-00009B050000}"/>
    <cellStyle name="쉼표 [0] 2 6 3 3 4 2" xfId="4513" xr:uid="{00000000-0005-0000-0000-00009C050000}"/>
    <cellStyle name="쉼표 [0] 2 6 3 3 5" xfId="2448" xr:uid="{00000000-0005-0000-0000-00009D050000}"/>
    <cellStyle name="쉼표 [0] 2 6 3 4" xfId="340" xr:uid="{00000000-0005-0000-0000-00009E050000}"/>
    <cellStyle name="쉼표 [0] 2 6 3 4 2" xfId="840" xr:uid="{00000000-0005-0000-0000-00009F050000}"/>
    <cellStyle name="쉼표 [0] 2 6 3 4 2 2" xfId="1771" xr:uid="{00000000-0005-0000-0000-0000A0050000}"/>
    <cellStyle name="쉼표 [0] 2 6 3 4 2 2 2" xfId="4023" xr:uid="{00000000-0005-0000-0000-0000A1050000}"/>
    <cellStyle name="쉼표 [0] 2 6 3 4 2 3" xfId="2048" xr:uid="{00000000-0005-0000-0000-0000A2050000}"/>
    <cellStyle name="쉼표 [0] 2 6 3 4 2 3 2" xfId="4300" xr:uid="{00000000-0005-0000-0000-0000A3050000}"/>
    <cellStyle name="쉼표 [0] 2 6 3 4 2 4" xfId="3092" xr:uid="{00000000-0005-0000-0000-0000A4050000}"/>
    <cellStyle name="쉼표 [0] 2 6 3 4 3" xfId="1271" xr:uid="{00000000-0005-0000-0000-0000A5050000}"/>
    <cellStyle name="쉼표 [0] 2 6 3 4 3 2" xfId="3523" xr:uid="{00000000-0005-0000-0000-0000A6050000}"/>
    <cellStyle name="쉼표 [0] 2 6 3 4 4" xfId="2086" xr:uid="{00000000-0005-0000-0000-0000A7050000}"/>
    <cellStyle name="쉼표 [0] 2 6 3 4 4 2" xfId="4338" xr:uid="{00000000-0005-0000-0000-0000A8050000}"/>
    <cellStyle name="쉼표 [0] 2 6 3 4 5" xfId="2592" xr:uid="{00000000-0005-0000-0000-0000A9050000}"/>
    <cellStyle name="쉼표 [0] 2 6 3 5" xfId="483" xr:uid="{00000000-0005-0000-0000-0000AA050000}"/>
    <cellStyle name="쉼표 [0] 2 6 3 5 2" xfId="1414" xr:uid="{00000000-0005-0000-0000-0000AB050000}"/>
    <cellStyle name="쉼표 [0] 2 6 3 5 2 2" xfId="3666" xr:uid="{00000000-0005-0000-0000-0000AC050000}"/>
    <cellStyle name="쉼표 [0] 2 6 3 5 3" xfId="2056" xr:uid="{00000000-0005-0000-0000-0000AD050000}"/>
    <cellStyle name="쉼표 [0] 2 6 3 5 3 2" xfId="4308" xr:uid="{00000000-0005-0000-0000-0000AE050000}"/>
    <cellStyle name="쉼표 [0] 2 6 3 5 4" xfId="2735" xr:uid="{00000000-0005-0000-0000-0000AF050000}"/>
    <cellStyle name="쉼표 [0] 2 6 3 6" xfId="554" xr:uid="{00000000-0005-0000-0000-0000B0050000}"/>
    <cellStyle name="쉼표 [0] 2 6 3 6 2" xfId="1485" xr:uid="{00000000-0005-0000-0000-0000B1050000}"/>
    <cellStyle name="쉼표 [0] 2 6 3 6 2 2" xfId="3737" xr:uid="{00000000-0005-0000-0000-0000B2050000}"/>
    <cellStyle name="쉼표 [0] 2 6 3 6 3" xfId="2217" xr:uid="{00000000-0005-0000-0000-0000B3050000}"/>
    <cellStyle name="쉼표 [0] 2 6 3 6 3 2" xfId="4469" xr:uid="{00000000-0005-0000-0000-0000B4050000}"/>
    <cellStyle name="쉼표 [0] 2 6 3 6 4" xfId="2806" xr:uid="{00000000-0005-0000-0000-0000B5050000}"/>
    <cellStyle name="쉼표 [0] 2 6 3 7" xfId="984" xr:uid="{00000000-0005-0000-0000-0000B6050000}"/>
    <cellStyle name="쉼표 [0] 2 6 3 7 2" xfId="3236" xr:uid="{00000000-0005-0000-0000-0000B7050000}"/>
    <cellStyle name="쉼표 [0] 2 6 3 8" xfId="2305" xr:uid="{00000000-0005-0000-0000-0000B8050000}"/>
    <cellStyle name="쉼표 [0] 2 6 4" xfId="38" xr:uid="{00000000-0005-0000-0000-0000B9050000}"/>
    <cellStyle name="쉼표 [0] 2 6 4 2" xfId="75" xr:uid="{00000000-0005-0000-0000-0000BA050000}"/>
    <cellStyle name="쉼표 [0] 2 6 4 2 2" xfId="149" xr:uid="{00000000-0005-0000-0000-0000BB050000}"/>
    <cellStyle name="쉼표 [0] 2 6 4 2 2 2" xfId="293" xr:uid="{00000000-0005-0000-0000-0000BC050000}"/>
    <cellStyle name="쉼표 [0] 2 6 4 2 2 2 2" xfId="794" xr:uid="{00000000-0005-0000-0000-0000BD050000}"/>
    <cellStyle name="쉼표 [0] 2 6 4 2 2 2 2 2" xfId="1725" xr:uid="{00000000-0005-0000-0000-0000BE050000}"/>
    <cellStyle name="쉼표 [0] 2 6 4 2 2 2 2 2 2" xfId="3977" xr:uid="{00000000-0005-0000-0000-0000BF050000}"/>
    <cellStyle name="쉼표 [0] 2 6 4 2 2 2 2 3" xfId="3046" xr:uid="{00000000-0005-0000-0000-0000C0050000}"/>
    <cellStyle name="쉼표 [0] 2 6 4 2 2 2 3" xfId="1224" xr:uid="{00000000-0005-0000-0000-0000C1050000}"/>
    <cellStyle name="쉼표 [0] 2 6 4 2 2 2 3 2" xfId="3476" xr:uid="{00000000-0005-0000-0000-0000C2050000}"/>
    <cellStyle name="쉼표 [0] 2 6 4 2 2 2 4" xfId="2545" xr:uid="{00000000-0005-0000-0000-0000C3050000}"/>
    <cellStyle name="쉼표 [0] 2 6 4 2 2 3" xfId="437" xr:uid="{00000000-0005-0000-0000-0000C4050000}"/>
    <cellStyle name="쉼표 [0] 2 6 4 2 2 3 2" xfId="937" xr:uid="{00000000-0005-0000-0000-0000C5050000}"/>
    <cellStyle name="쉼표 [0] 2 6 4 2 2 3 2 2" xfId="1868" xr:uid="{00000000-0005-0000-0000-0000C6050000}"/>
    <cellStyle name="쉼표 [0] 2 6 4 2 2 3 2 2 2" xfId="4120" xr:uid="{00000000-0005-0000-0000-0000C7050000}"/>
    <cellStyle name="쉼표 [0] 2 6 4 2 2 3 2 3" xfId="3189" xr:uid="{00000000-0005-0000-0000-0000C8050000}"/>
    <cellStyle name="쉼표 [0] 2 6 4 2 2 3 3" xfId="1368" xr:uid="{00000000-0005-0000-0000-0000C9050000}"/>
    <cellStyle name="쉼표 [0] 2 6 4 2 2 3 3 2" xfId="3620" xr:uid="{00000000-0005-0000-0000-0000CA050000}"/>
    <cellStyle name="쉼표 [0] 2 6 4 2 2 3 4" xfId="2689" xr:uid="{00000000-0005-0000-0000-0000CB050000}"/>
    <cellStyle name="쉼표 [0] 2 6 4 2 2 4" xfId="651" xr:uid="{00000000-0005-0000-0000-0000CC050000}"/>
    <cellStyle name="쉼표 [0] 2 6 4 2 2 4 2" xfId="1582" xr:uid="{00000000-0005-0000-0000-0000CD050000}"/>
    <cellStyle name="쉼표 [0] 2 6 4 2 2 4 2 2" xfId="3834" xr:uid="{00000000-0005-0000-0000-0000CE050000}"/>
    <cellStyle name="쉼표 [0] 2 6 4 2 2 4 3" xfId="2903" xr:uid="{00000000-0005-0000-0000-0000CF050000}"/>
    <cellStyle name="쉼표 [0] 2 6 4 2 2 5" xfId="1081" xr:uid="{00000000-0005-0000-0000-0000D0050000}"/>
    <cellStyle name="쉼표 [0] 2 6 4 2 2 5 2" xfId="3333" xr:uid="{00000000-0005-0000-0000-0000D1050000}"/>
    <cellStyle name="쉼표 [0] 2 6 4 2 2 6" xfId="2402" xr:uid="{00000000-0005-0000-0000-0000D2050000}"/>
    <cellStyle name="쉼표 [0] 2 6 4 2 3" xfId="221" xr:uid="{00000000-0005-0000-0000-0000D3050000}"/>
    <cellStyle name="쉼표 [0] 2 6 4 2 3 2" xfId="722" xr:uid="{00000000-0005-0000-0000-0000D4050000}"/>
    <cellStyle name="쉼표 [0] 2 6 4 2 3 2 2" xfId="1653" xr:uid="{00000000-0005-0000-0000-0000D5050000}"/>
    <cellStyle name="쉼표 [0] 2 6 4 2 3 2 2 2" xfId="3905" xr:uid="{00000000-0005-0000-0000-0000D6050000}"/>
    <cellStyle name="쉼표 [0] 2 6 4 2 3 2 3" xfId="2010" xr:uid="{00000000-0005-0000-0000-0000D7050000}"/>
    <cellStyle name="쉼표 [0] 2 6 4 2 3 2 3 2" xfId="4262" xr:uid="{00000000-0005-0000-0000-0000D8050000}"/>
    <cellStyle name="쉼표 [0] 2 6 4 2 3 2 4" xfId="2974" xr:uid="{00000000-0005-0000-0000-0000D9050000}"/>
    <cellStyle name="쉼표 [0] 2 6 4 2 3 3" xfId="1152" xr:uid="{00000000-0005-0000-0000-0000DA050000}"/>
    <cellStyle name="쉼표 [0] 2 6 4 2 3 3 2" xfId="3404" xr:uid="{00000000-0005-0000-0000-0000DB050000}"/>
    <cellStyle name="쉼표 [0] 2 6 4 2 3 4" xfId="1879" xr:uid="{00000000-0005-0000-0000-0000DC050000}"/>
    <cellStyle name="쉼표 [0] 2 6 4 2 3 4 2" xfId="4131" xr:uid="{00000000-0005-0000-0000-0000DD050000}"/>
    <cellStyle name="쉼표 [0] 2 6 4 2 3 5" xfId="2473" xr:uid="{00000000-0005-0000-0000-0000DE050000}"/>
    <cellStyle name="쉼표 [0] 2 6 4 2 4" xfId="365" xr:uid="{00000000-0005-0000-0000-0000DF050000}"/>
    <cellStyle name="쉼표 [0] 2 6 4 2 4 2" xfId="865" xr:uid="{00000000-0005-0000-0000-0000E0050000}"/>
    <cellStyle name="쉼표 [0] 2 6 4 2 4 2 2" xfId="1796" xr:uid="{00000000-0005-0000-0000-0000E1050000}"/>
    <cellStyle name="쉼표 [0] 2 6 4 2 4 2 2 2" xfId="4048" xr:uid="{00000000-0005-0000-0000-0000E2050000}"/>
    <cellStyle name="쉼표 [0] 2 6 4 2 4 2 3" xfId="1950" xr:uid="{00000000-0005-0000-0000-0000E3050000}"/>
    <cellStyle name="쉼표 [0] 2 6 4 2 4 2 3 2" xfId="4202" xr:uid="{00000000-0005-0000-0000-0000E4050000}"/>
    <cellStyle name="쉼표 [0] 2 6 4 2 4 2 4" xfId="3117" xr:uid="{00000000-0005-0000-0000-0000E5050000}"/>
    <cellStyle name="쉼표 [0] 2 6 4 2 4 3" xfId="1296" xr:uid="{00000000-0005-0000-0000-0000E6050000}"/>
    <cellStyle name="쉼표 [0] 2 6 4 2 4 3 2" xfId="3548" xr:uid="{00000000-0005-0000-0000-0000E7050000}"/>
    <cellStyle name="쉼표 [0] 2 6 4 2 4 4" xfId="1905" xr:uid="{00000000-0005-0000-0000-0000E8050000}"/>
    <cellStyle name="쉼표 [0] 2 6 4 2 4 4 2" xfId="4157" xr:uid="{00000000-0005-0000-0000-0000E9050000}"/>
    <cellStyle name="쉼표 [0] 2 6 4 2 4 5" xfId="2617" xr:uid="{00000000-0005-0000-0000-0000EA050000}"/>
    <cellStyle name="쉼표 [0] 2 6 4 2 5" xfId="508" xr:uid="{00000000-0005-0000-0000-0000EB050000}"/>
    <cellStyle name="쉼표 [0] 2 6 4 2 5 2" xfId="1439" xr:uid="{00000000-0005-0000-0000-0000EC050000}"/>
    <cellStyle name="쉼표 [0] 2 6 4 2 5 2 2" xfId="3691" xr:uid="{00000000-0005-0000-0000-0000ED050000}"/>
    <cellStyle name="쉼표 [0] 2 6 4 2 5 3" xfId="2126" xr:uid="{00000000-0005-0000-0000-0000EE050000}"/>
    <cellStyle name="쉼표 [0] 2 6 4 2 5 3 2" xfId="4378" xr:uid="{00000000-0005-0000-0000-0000EF050000}"/>
    <cellStyle name="쉼표 [0] 2 6 4 2 5 4" xfId="2760" xr:uid="{00000000-0005-0000-0000-0000F0050000}"/>
    <cellStyle name="쉼표 [0] 2 6 4 2 6" xfId="579" xr:uid="{00000000-0005-0000-0000-0000F1050000}"/>
    <cellStyle name="쉼표 [0] 2 6 4 2 6 2" xfId="1510" xr:uid="{00000000-0005-0000-0000-0000F2050000}"/>
    <cellStyle name="쉼표 [0] 2 6 4 2 6 2 2" xfId="3762" xr:uid="{00000000-0005-0000-0000-0000F3050000}"/>
    <cellStyle name="쉼표 [0] 2 6 4 2 6 3" xfId="2173" xr:uid="{00000000-0005-0000-0000-0000F4050000}"/>
    <cellStyle name="쉼표 [0] 2 6 4 2 6 3 2" xfId="4425" xr:uid="{00000000-0005-0000-0000-0000F5050000}"/>
    <cellStyle name="쉼표 [0] 2 6 4 2 6 4" xfId="2831" xr:uid="{00000000-0005-0000-0000-0000F6050000}"/>
    <cellStyle name="쉼표 [0] 2 6 4 2 7" xfId="1009" xr:uid="{00000000-0005-0000-0000-0000F7050000}"/>
    <cellStyle name="쉼표 [0] 2 6 4 2 7 2" xfId="3261" xr:uid="{00000000-0005-0000-0000-0000F8050000}"/>
    <cellStyle name="쉼표 [0] 2 6 4 2 8" xfId="2330" xr:uid="{00000000-0005-0000-0000-0000F9050000}"/>
    <cellStyle name="쉼표 [0] 2 6 4 3" xfId="113" xr:uid="{00000000-0005-0000-0000-0000FA050000}"/>
    <cellStyle name="쉼표 [0] 2 6 4 3 2" xfId="257" xr:uid="{00000000-0005-0000-0000-0000FB050000}"/>
    <cellStyle name="쉼표 [0] 2 6 4 3 2 2" xfId="758" xr:uid="{00000000-0005-0000-0000-0000FC050000}"/>
    <cellStyle name="쉼표 [0] 2 6 4 3 2 2 2" xfId="1689" xr:uid="{00000000-0005-0000-0000-0000FD050000}"/>
    <cellStyle name="쉼표 [0] 2 6 4 3 2 2 2 2" xfId="3941" xr:uid="{00000000-0005-0000-0000-0000FE050000}"/>
    <cellStyle name="쉼표 [0] 2 6 4 3 2 2 3" xfId="3010" xr:uid="{00000000-0005-0000-0000-0000FF050000}"/>
    <cellStyle name="쉼표 [0] 2 6 4 3 2 3" xfId="1188" xr:uid="{00000000-0005-0000-0000-000000060000}"/>
    <cellStyle name="쉼표 [0] 2 6 4 3 2 3 2" xfId="3440" xr:uid="{00000000-0005-0000-0000-000001060000}"/>
    <cellStyle name="쉼표 [0] 2 6 4 3 2 4" xfId="2509" xr:uid="{00000000-0005-0000-0000-000002060000}"/>
    <cellStyle name="쉼표 [0] 2 6 4 3 3" xfId="401" xr:uid="{00000000-0005-0000-0000-000003060000}"/>
    <cellStyle name="쉼표 [0] 2 6 4 3 3 2" xfId="901" xr:uid="{00000000-0005-0000-0000-000004060000}"/>
    <cellStyle name="쉼표 [0] 2 6 4 3 3 2 2" xfId="1832" xr:uid="{00000000-0005-0000-0000-000005060000}"/>
    <cellStyle name="쉼표 [0] 2 6 4 3 3 2 2 2" xfId="4084" xr:uid="{00000000-0005-0000-0000-000006060000}"/>
    <cellStyle name="쉼표 [0] 2 6 4 3 3 2 3" xfId="3153" xr:uid="{00000000-0005-0000-0000-000007060000}"/>
    <cellStyle name="쉼표 [0] 2 6 4 3 3 3" xfId="1332" xr:uid="{00000000-0005-0000-0000-000008060000}"/>
    <cellStyle name="쉼표 [0] 2 6 4 3 3 3 2" xfId="3584" xr:uid="{00000000-0005-0000-0000-000009060000}"/>
    <cellStyle name="쉼표 [0] 2 6 4 3 3 4" xfId="2653" xr:uid="{00000000-0005-0000-0000-00000A060000}"/>
    <cellStyle name="쉼표 [0] 2 6 4 3 4" xfId="615" xr:uid="{00000000-0005-0000-0000-00000B060000}"/>
    <cellStyle name="쉼표 [0] 2 6 4 3 4 2" xfId="1546" xr:uid="{00000000-0005-0000-0000-00000C060000}"/>
    <cellStyle name="쉼표 [0] 2 6 4 3 4 2 2" xfId="3798" xr:uid="{00000000-0005-0000-0000-00000D060000}"/>
    <cellStyle name="쉼표 [0] 2 6 4 3 4 3" xfId="2867" xr:uid="{00000000-0005-0000-0000-00000E060000}"/>
    <cellStyle name="쉼표 [0] 2 6 4 3 5" xfId="1045" xr:uid="{00000000-0005-0000-0000-00000F060000}"/>
    <cellStyle name="쉼표 [0] 2 6 4 3 5 2" xfId="3297" xr:uid="{00000000-0005-0000-0000-000010060000}"/>
    <cellStyle name="쉼표 [0] 2 6 4 3 6" xfId="2366" xr:uid="{00000000-0005-0000-0000-000011060000}"/>
    <cellStyle name="쉼표 [0] 2 6 4 4" xfId="185" xr:uid="{00000000-0005-0000-0000-000012060000}"/>
    <cellStyle name="쉼표 [0] 2 6 4 4 2" xfId="686" xr:uid="{00000000-0005-0000-0000-000013060000}"/>
    <cellStyle name="쉼표 [0] 2 6 4 4 2 2" xfId="1617" xr:uid="{00000000-0005-0000-0000-000014060000}"/>
    <cellStyle name="쉼표 [0] 2 6 4 4 2 2 2" xfId="3869" xr:uid="{00000000-0005-0000-0000-000015060000}"/>
    <cellStyle name="쉼표 [0] 2 6 4 4 2 3" xfId="1914" xr:uid="{00000000-0005-0000-0000-000016060000}"/>
    <cellStyle name="쉼표 [0] 2 6 4 4 2 3 2" xfId="4166" xr:uid="{00000000-0005-0000-0000-000017060000}"/>
    <cellStyle name="쉼표 [0] 2 6 4 4 2 4" xfId="2938" xr:uid="{00000000-0005-0000-0000-000018060000}"/>
    <cellStyle name="쉼표 [0] 2 6 4 4 3" xfId="1116" xr:uid="{00000000-0005-0000-0000-000019060000}"/>
    <cellStyle name="쉼표 [0] 2 6 4 4 3 2" xfId="3368" xr:uid="{00000000-0005-0000-0000-00001A060000}"/>
    <cellStyle name="쉼표 [0] 2 6 4 4 4" xfId="1882" xr:uid="{00000000-0005-0000-0000-00001B060000}"/>
    <cellStyle name="쉼표 [0] 2 6 4 4 4 2" xfId="4134" xr:uid="{00000000-0005-0000-0000-00001C060000}"/>
    <cellStyle name="쉼표 [0] 2 6 4 4 5" xfId="2437" xr:uid="{00000000-0005-0000-0000-00001D060000}"/>
    <cellStyle name="쉼표 [0] 2 6 4 5" xfId="329" xr:uid="{00000000-0005-0000-0000-00001E060000}"/>
    <cellStyle name="쉼표 [0] 2 6 4 5 2" xfId="829" xr:uid="{00000000-0005-0000-0000-00001F060000}"/>
    <cellStyle name="쉼표 [0] 2 6 4 5 2 2" xfId="1760" xr:uid="{00000000-0005-0000-0000-000020060000}"/>
    <cellStyle name="쉼표 [0] 2 6 4 5 2 2 2" xfId="4012" xr:uid="{00000000-0005-0000-0000-000021060000}"/>
    <cellStyle name="쉼표 [0] 2 6 4 5 2 3" xfId="2191" xr:uid="{00000000-0005-0000-0000-000022060000}"/>
    <cellStyle name="쉼표 [0] 2 6 4 5 2 3 2" xfId="4443" xr:uid="{00000000-0005-0000-0000-000023060000}"/>
    <cellStyle name="쉼표 [0] 2 6 4 5 2 4" xfId="3081" xr:uid="{00000000-0005-0000-0000-000024060000}"/>
    <cellStyle name="쉼표 [0] 2 6 4 5 3" xfId="1260" xr:uid="{00000000-0005-0000-0000-000025060000}"/>
    <cellStyle name="쉼표 [0] 2 6 4 5 3 2" xfId="3512" xr:uid="{00000000-0005-0000-0000-000026060000}"/>
    <cellStyle name="쉼표 [0] 2 6 4 5 4" xfId="2189" xr:uid="{00000000-0005-0000-0000-000027060000}"/>
    <cellStyle name="쉼표 [0] 2 6 4 5 4 2" xfId="4441" xr:uid="{00000000-0005-0000-0000-000028060000}"/>
    <cellStyle name="쉼표 [0] 2 6 4 5 5" xfId="2581" xr:uid="{00000000-0005-0000-0000-000029060000}"/>
    <cellStyle name="쉼표 [0] 2 6 4 6" xfId="472" xr:uid="{00000000-0005-0000-0000-00002A060000}"/>
    <cellStyle name="쉼표 [0] 2 6 4 6 2" xfId="1403" xr:uid="{00000000-0005-0000-0000-00002B060000}"/>
    <cellStyle name="쉼표 [0] 2 6 4 6 2 2" xfId="3655" xr:uid="{00000000-0005-0000-0000-00002C060000}"/>
    <cellStyle name="쉼표 [0] 2 6 4 6 3" xfId="1974" xr:uid="{00000000-0005-0000-0000-00002D060000}"/>
    <cellStyle name="쉼표 [0] 2 6 4 6 3 2" xfId="4226" xr:uid="{00000000-0005-0000-0000-00002E060000}"/>
    <cellStyle name="쉼표 [0] 2 6 4 6 4" xfId="2724" xr:uid="{00000000-0005-0000-0000-00002F060000}"/>
    <cellStyle name="쉼표 [0] 2 6 4 7" xfId="543" xr:uid="{00000000-0005-0000-0000-000030060000}"/>
    <cellStyle name="쉼표 [0] 2 6 4 7 2" xfId="1474" xr:uid="{00000000-0005-0000-0000-000031060000}"/>
    <cellStyle name="쉼표 [0] 2 6 4 7 2 2" xfId="3726" xr:uid="{00000000-0005-0000-0000-000032060000}"/>
    <cellStyle name="쉼표 [0] 2 6 4 7 3" xfId="1941" xr:uid="{00000000-0005-0000-0000-000033060000}"/>
    <cellStyle name="쉼표 [0] 2 6 4 7 3 2" xfId="4193" xr:uid="{00000000-0005-0000-0000-000034060000}"/>
    <cellStyle name="쉼표 [0] 2 6 4 7 4" xfId="2795" xr:uid="{00000000-0005-0000-0000-000035060000}"/>
    <cellStyle name="쉼표 [0] 2 6 4 8" xfId="973" xr:uid="{00000000-0005-0000-0000-000036060000}"/>
    <cellStyle name="쉼표 [0] 2 6 4 8 2" xfId="3225" xr:uid="{00000000-0005-0000-0000-000037060000}"/>
    <cellStyle name="쉼표 [0] 2 6 4 9" xfId="2294" xr:uid="{00000000-0005-0000-0000-000038060000}"/>
    <cellStyle name="쉼표 [0] 2 6 5" xfId="88" xr:uid="{00000000-0005-0000-0000-000039060000}"/>
    <cellStyle name="쉼표 [0] 2 6 5 2" xfId="232" xr:uid="{00000000-0005-0000-0000-00003A060000}"/>
    <cellStyle name="쉼표 [0] 2 6 5 2 2" xfId="733" xr:uid="{00000000-0005-0000-0000-00003B060000}"/>
    <cellStyle name="쉼표 [0] 2 6 5 2 2 2" xfId="1664" xr:uid="{00000000-0005-0000-0000-00003C060000}"/>
    <cellStyle name="쉼표 [0] 2 6 5 2 2 2 2" xfId="3916" xr:uid="{00000000-0005-0000-0000-00003D060000}"/>
    <cellStyle name="쉼표 [0] 2 6 5 2 2 3" xfId="2985" xr:uid="{00000000-0005-0000-0000-00003E060000}"/>
    <cellStyle name="쉼표 [0] 2 6 5 2 3" xfId="1163" xr:uid="{00000000-0005-0000-0000-00003F060000}"/>
    <cellStyle name="쉼표 [0] 2 6 5 2 3 2" xfId="3415" xr:uid="{00000000-0005-0000-0000-000040060000}"/>
    <cellStyle name="쉼표 [0] 2 6 5 2 4" xfId="2484" xr:uid="{00000000-0005-0000-0000-000041060000}"/>
    <cellStyle name="쉼표 [0] 2 6 5 3" xfId="376" xr:uid="{00000000-0005-0000-0000-000042060000}"/>
    <cellStyle name="쉼표 [0] 2 6 5 3 2" xfId="876" xr:uid="{00000000-0005-0000-0000-000043060000}"/>
    <cellStyle name="쉼표 [0] 2 6 5 3 2 2" xfId="1807" xr:uid="{00000000-0005-0000-0000-000044060000}"/>
    <cellStyle name="쉼표 [0] 2 6 5 3 2 2 2" xfId="4059" xr:uid="{00000000-0005-0000-0000-000045060000}"/>
    <cellStyle name="쉼표 [0] 2 6 5 3 2 3" xfId="3128" xr:uid="{00000000-0005-0000-0000-000046060000}"/>
    <cellStyle name="쉼표 [0] 2 6 5 3 3" xfId="1307" xr:uid="{00000000-0005-0000-0000-000047060000}"/>
    <cellStyle name="쉼표 [0] 2 6 5 3 3 2" xfId="3559" xr:uid="{00000000-0005-0000-0000-000048060000}"/>
    <cellStyle name="쉼표 [0] 2 6 5 3 4" xfId="2628" xr:uid="{00000000-0005-0000-0000-000049060000}"/>
    <cellStyle name="쉼표 [0] 2 6 5 4" xfId="590" xr:uid="{00000000-0005-0000-0000-00004A060000}"/>
    <cellStyle name="쉼표 [0] 2 6 5 4 2" xfId="1521" xr:uid="{00000000-0005-0000-0000-00004B060000}"/>
    <cellStyle name="쉼표 [0] 2 6 5 4 2 2" xfId="3773" xr:uid="{00000000-0005-0000-0000-00004C060000}"/>
    <cellStyle name="쉼표 [0] 2 6 5 4 3" xfId="2842" xr:uid="{00000000-0005-0000-0000-00004D060000}"/>
    <cellStyle name="쉼표 [0] 2 6 5 5" xfId="1020" xr:uid="{00000000-0005-0000-0000-00004E060000}"/>
    <cellStyle name="쉼표 [0] 2 6 5 5 2" xfId="3272" xr:uid="{00000000-0005-0000-0000-00004F060000}"/>
    <cellStyle name="쉼표 [0] 2 6 5 6" xfId="2341" xr:uid="{00000000-0005-0000-0000-000050060000}"/>
    <cellStyle name="쉼표 [0] 2 6 6" xfId="32" xr:uid="{00000000-0005-0000-0000-000051060000}"/>
    <cellStyle name="쉼표 [0] 2 6 6 2" xfId="69" xr:uid="{00000000-0005-0000-0000-000052060000}"/>
    <cellStyle name="쉼표 [0] 2 6 6 2 2" xfId="143" xr:uid="{00000000-0005-0000-0000-000053060000}"/>
    <cellStyle name="쉼표 [0] 2 6 6 2 2 2" xfId="287" xr:uid="{00000000-0005-0000-0000-000054060000}"/>
    <cellStyle name="쉼표 [0] 2 6 6 2 2 2 2" xfId="788" xr:uid="{00000000-0005-0000-0000-000055060000}"/>
    <cellStyle name="쉼표 [0] 2 6 6 2 2 2 2 2" xfId="1719" xr:uid="{00000000-0005-0000-0000-000056060000}"/>
    <cellStyle name="쉼표 [0] 2 6 6 2 2 2 2 2 2" xfId="3971" xr:uid="{00000000-0005-0000-0000-000057060000}"/>
    <cellStyle name="쉼표 [0] 2 6 6 2 2 2 2 3" xfId="3040" xr:uid="{00000000-0005-0000-0000-000058060000}"/>
    <cellStyle name="쉼표 [0] 2 6 6 2 2 2 3" xfId="1218" xr:uid="{00000000-0005-0000-0000-000059060000}"/>
    <cellStyle name="쉼표 [0] 2 6 6 2 2 2 3 2" xfId="3470" xr:uid="{00000000-0005-0000-0000-00005A060000}"/>
    <cellStyle name="쉼표 [0] 2 6 6 2 2 2 4" xfId="2539" xr:uid="{00000000-0005-0000-0000-00005B060000}"/>
    <cellStyle name="쉼표 [0] 2 6 6 2 2 3" xfId="431" xr:uid="{00000000-0005-0000-0000-00005C060000}"/>
    <cellStyle name="쉼표 [0] 2 6 6 2 2 3 2" xfId="931" xr:uid="{00000000-0005-0000-0000-00005D060000}"/>
    <cellStyle name="쉼표 [0] 2 6 6 2 2 3 2 2" xfId="1862" xr:uid="{00000000-0005-0000-0000-00005E060000}"/>
    <cellStyle name="쉼표 [0] 2 6 6 2 2 3 2 2 2" xfId="4114" xr:uid="{00000000-0005-0000-0000-00005F060000}"/>
    <cellStyle name="쉼표 [0] 2 6 6 2 2 3 2 3" xfId="3183" xr:uid="{00000000-0005-0000-0000-000060060000}"/>
    <cellStyle name="쉼표 [0] 2 6 6 2 2 3 3" xfId="1362" xr:uid="{00000000-0005-0000-0000-000061060000}"/>
    <cellStyle name="쉼표 [0] 2 6 6 2 2 3 3 2" xfId="3614" xr:uid="{00000000-0005-0000-0000-000062060000}"/>
    <cellStyle name="쉼표 [0] 2 6 6 2 2 3 4" xfId="2683" xr:uid="{00000000-0005-0000-0000-000063060000}"/>
    <cellStyle name="쉼표 [0] 2 6 6 2 2 4" xfId="645" xr:uid="{00000000-0005-0000-0000-000064060000}"/>
    <cellStyle name="쉼표 [0] 2 6 6 2 2 4 2" xfId="1576" xr:uid="{00000000-0005-0000-0000-000065060000}"/>
    <cellStyle name="쉼표 [0] 2 6 6 2 2 4 2 2" xfId="3828" xr:uid="{00000000-0005-0000-0000-000066060000}"/>
    <cellStyle name="쉼표 [0] 2 6 6 2 2 4 3" xfId="2897" xr:uid="{00000000-0005-0000-0000-000067060000}"/>
    <cellStyle name="쉼표 [0] 2 6 6 2 2 5" xfId="1075" xr:uid="{00000000-0005-0000-0000-000068060000}"/>
    <cellStyle name="쉼표 [0] 2 6 6 2 2 5 2" xfId="3327" xr:uid="{00000000-0005-0000-0000-000069060000}"/>
    <cellStyle name="쉼표 [0] 2 6 6 2 2 6" xfId="2396" xr:uid="{00000000-0005-0000-0000-00006A060000}"/>
    <cellStyle name="쉼표 [0] 2 6 6 2 3" xfId="215" xr:uid="{00000000-0005-0000-0000-00006B060000}"/>
    <cellStyle name="쉼표 [0] 2 6 6 2 3 2" xfId="716" xr:uid="{00000000-0005-0000-0000-00006C060000}"/>
    <cellStyle name="쉼표 [0] 2 6 6 2 3 2 2" xfId="1647" xr:uid="{00000000-0005-0000-0000-00006D060000}"/>
    <cellStyle name="쉼표 [0] 2 6 6 2 3 2 2 2" xfId="3899" xr:uid="{00000000-0005-0000-0000-00006E060000}"/>
    <cellStyle name="쉼표 [0] 2 6 6 2 3 2 3" xfId="2005" xr:uid="{00000000-0005-0000-0000-00006F060000}"/>
    <cellStyle name="쉼표 [0] 2 6 6 2 3 2 3 2" xfId="4257" xr:uid="{00000000-0005-0000-0000-000070060000}"/>
    <cellStyle name="쉼표 [0] 2 6 6 2 3 2 4" xfId="2968" xr:uid="{00000000-0005-0000-0000-000071060000}"/>
    <cellStyle name="쉼표 [0] 2 6 6 2 3 3" xfId="1146" xr:uid="{00000000-0005-0000-0000-000072060000}"/>
    <cellStyle name="쉼표 [0] 2 6 6 2 3 3 2" xfId="3398" xr:uid="{00000000-0005-0000-0000-000073060000}"/>
    <cellStyle name="쉼표 [0] 2 6 6 2 3 4" xfId="1938" xr:uid="{00000000-0005-0000-0000-000074060000}"/>
    <cellStyle name="쉼표 [0] 2 6 6 2 3 4 2" xfId="4190" xr:uid="{00000000-0005-0000-0000-000075060000}"/>
    <cellStyle name="쉼표 [0] 2 6 6 2 3 5" xfId="2467" xr:uid="{00000000-0005-0000-0000-000076060000}"/>
    <cellStyle name="쉼표 [0] 2 6 6 2 4" xfId="359" xr:uid="{00000000-0005-0000-0000-000077060000}"/>
    <cellStyle name="쉼표 [0] 2 6 6 2 4 2" xfId="859" xr:uid="{00000000-0005-0000-0000-000078060000}"/>
    <cellStyle name="쉼표 [0] 2 6 6 2 4 2 2" xfId="1790" xr:uid="{00000000-0005-0000-0000-000079060000}"/>
    <cellStyle name="쉼표 [0] 2 6 6 2 4 2 2 2" xfId="4042" xr:uid="{00000000-0005-0000-0000-00007A060000}"/>
    <cellStyle name="쉼표 [0] 2 6 6 2 4 2 3" xfId="1889" xr:uid="{00000000-0005-0000-0000-00007B060000}"/>
    <cellStyle name="쉼표 [0] 2 6 6 2 4 2 3 2" xfId="4141" xr:uid="{00000000-0005-0000-0000-00007C060000}"/>
    <cellStyle name="쉼표 [0] 2 6 6 2 4 2 4" xfId="3111" xr:uid="{00000000-0005-0000-0000-00007D060000}"/>
    <cellStyle name="쉼표 [0] 2 6 6 2 4 3" xfId="1290" xr:uid="{00000000-0005-0000-0000-00007E060000}"/>
    <cellStyle name="쉼표 [0] 2 6 6 2 4 3 2" xfId="3542" xr:uid="{00000000-0005-0000-0000-00007F060000}"/>
    <cellStyle name="쉼표 [0] 2 6 6 2 4 4" xfId="2072" xr:uid="{00000000-0005-0000-0000-000080060000}"/>
    <cellStyle name="쉼표 [0] 2 6 6 2 4 4 2" xfId="4324" xr:uid="{00000000-0005-0000-0000-000081060000}"/>
    <cellStyle name="쉼표 [0] 2 6 6 2 4 5" xfId="2611" xr:uid="{00000000-0005-0000-0000-000082060000}"/>
    <cellStyle name="쉼표 [0] 2 6 6 2 5" xfId="502" xr:uid="{00000000-0005-0000-0000-000083060000}"/>
    <cellStyle name="쉼표 [0] 2 6 6 2 5 2" xfId="1433" xr:uid="{00000000-0005-0000-0000-000084060000}"/>
    <cellStyle name="쉼표 [0] 2 6 6 2 5 2 2" xfId="3685" xr:uid="{00000000-0005-0000-0000-000085060000}"/>
    <cellStyle name="쉼표 [0] 2 6 6 2 5 3" xfId="2004" xr:uid="{00000000-0005-0000-0000-000086060000}"/>
    <cellStyle name="쉼표 [0] 2 6 6 2 5 3 2" xfId="4256" xr:uid="{00000000-0005-0000-0000-000087060000}"/>
    <cellStyle name="쉼표 [0] 2 6 6 2 5 4" xfId="2754" xr:uid="{00000000-0005-0000-0000-000088060000}"/>
    <cellStyle name="쉼표 [0] 2 6 6 2 6" xfId="573" xr:uid="{00000000-0005-0000-0000-000089060000}"/>
    <cellStyle name="쉼표 [0] 2 6 6 2 6 2" xfId="1504" xr:uid="{00000000-0005-0000-0000-00008A060000}"/>
    <cellStyle name="쉼표 [0] 2 6 6 2 6 2 2" xfId="3756" xr:uid="{00000000-0005-0000-0000-00008B060000}"/>
    <cellStyle name="쉼표 [0] 2 6 6 2 6 3" xfId="2203" xr:uid="{00000000-0005-0000-0000-00008C060000}"/>
    <cellStyle name="쉼표 [0] 2 6 6 2 6 3 2" xfId="4455" xr:uid="{00000000-0005-0000-0000-00008D060000}"/>
    <cellStyle name="쉼표 [0] 2 6 6 2 6 4" xfId="2825" xr:uid="{00000000-0005-0000-0000-00008E060000}"/>
    <cellStyle name="쉼표 [0] 2 6 6 2 7" xfId="1003" xr:uid="{00000000-0005-0000-0000-00008F060000}"/>
    <cellStyle name="쉼표 [0] 2 6 6 2 7 2" xfId="3255" xr:uid="{00000000-0005-0000-0000-000090060000}"/>
    <cellStyle name="쉼표 [0] 2 6 6 2 8" xfId="2324" xr:uid="{00000000-0005-0000-0000-000091060000}"/>
    <cellStyle name="쉼표 [0] 2 6 6 3" xfId="107" xr:uid="{00000000-0005-0000-0000-000092060000}"/>
    <cellStyle name="쉼표 [0] 2 6 6 3 2" xfId="251" xr:uid="{00000000-0005-0000-0000-000093060000}"/>
    <cellStyle name="쉼표 [0] 2 6 6 3 2 2" xfId="752" xr:uid="{00000000-0005-0000-0000-000094060000}"/>
    <cellStyle name="쉼표 [0] 2 6 6 3 2 2 2" xfId="1683" xr:uid="{00000000-0005-0000-0000-000095060000}"/>
    <cellStyle name="쉼표 [0] 2 6 6 3 2 2 2 2" xfId="3935" xr:uid="{00000000-0005-0000-0000-000096060000}"/>
    <cellStyle name="쉼표 [0] 2 6 6 3 2 2 3" xfId="3004" xr:uid="{00000000-0005-0000-0000-000097060000}"/>
    <cellStyle name="쉼표 [0] 2 6 6 3 2 3" xfId="1182" xr:uid="{00000000-0005-0000-0000-000098060000}"/>
    <cellStyle name="쉼표 [0] 2 6 6 3 2 3 2" xfId="3434" xr:uid="{00000000-0005-0000-0000-000099060000}"/>
    <cellStyle name="쉼표 [0] 2 6 6 3 2 4" xfId="2503" xr:uid="{00000000-0005-0000-0000-00009A060000}"/>
    <cellStyle name="쉼표 [0] 2 6 6 3 3" xfId="395" xr:uid="{00000000-0005-0000-0000-00009B060000}"/>
    <cellStyle name="쉼표 [0] 2 6 6 3 3 2" xfId="895" xr:uid="{00000000-0005-0000-0000-00009C060000}"/>
    <cellStyle name="쉼표 [0] 2 6 6 3 3 2 2" xfId="1826" xr:uid="{00000000-0005-0000-0000-00009D060000}"/>
    <cellStyle name="쉼표 [0] 2 6 6 3 3 2 2 2" xfId="4078" xr:uid="{00000000-0005-0000-0000-00009E060000}"/>
    <cellStyle name="쉼표 [0] 2 6 6 3 3 2 3" xfId="3147" xr:uid="{00000000-0005-0000-0000-00009F060000}"/>
    <cellStyle name="쉼표 [0] 2 6 6 3 3 3" xfId="1326" xr:uid="{00000000-0005-0000-0000-0000A0060000}"/>
    <cellStyle name="쉼표 [0] 2 6 6 3 3 3 2" xfId="3578" xr:uid="{00000000-0005-0000-0000-0000A1060000}"/>
    <cellStyle name="쉼표 [0] 2 6 6 3 3 4" xfId="2647" xr:uid="{00000000-0005-0000-0000-0000A2060000}"/>
    <cellStyle name="쉼표 [0] 2 6 6 3 4" xfId="609" xr:uid="{00000000-0005-0000-0000-0000A3060000}"/>
    <cellStyle name="쉼표 [0] 2 6 6 3 4 2" xfId="1540" xr:uid="{00000000-0005-0000-0000-0000A4060000}"/>
    <cellStyle name="쉼표 [0] 2 6 6 3 4 2 2" xfId="3792" xr:uid="{00000000-0005-0000-0000-0000A5060000}"/>
    <cellStyle name="쉼표 [0] 2 6 6 3 4 3" xfId="2861" xr:uid="{00000000-0005-0000-0000-0000A6060000}"/>
    <cellStyle name="쉼표 [0] 2 6 6 3 5" xfId="1039" xr:uid="{00000000-0005-0000-0000-0000A7060000}"/>
    <cellStyle name="쉼표 [0] 2 6 6 3 5 2" xfId="3291" xr:uid="{00000000-0005-0000-0000-0000A8060000}"/>
    <cellStyle name="쉼표 [0] 2 6 6 3 6" xfId="2360" xr:uid="{00000000-0005-0000-0000-0000A9060000}"/>
    <cellStyle name="쉼표 [0] 2 6 6 4" xfId="179" xr:uid="{00000000-0005-0000-0000-0000AA060000}"/>
    <cellStyle name="쉼표 [0] 2 6 6 4 2" xfId="680" xr:uid="{00000000-0005-0000-0000-0000AB060000}"/>
    <cellStyle name="쉼표 [0] 2 6 6 4 2 2" xfId="1611" xr:uid="{00000000-0005-0000-0000-0000AC060000}"/>
    <cellStyle name="쉼표 [0] 2 6 6 4 2 2 2" xfId="3863" xr:uid="{00000000-0005-0000-0000-0000AD060000}"/>
    <cellStyle name="쉼표 [0] 2 6 6 4 2 3" xfId="2193" xr:uid="{00000000-0005-0000-0000-0000AE060000}"/>
    <cellStyle name="쉼표 [0] 2 6 6 4 2 3 2" xfId="4445" xr:uid="{00000000-0005-0000-0000-0000AF060000}"/>
    <cellStyle name="쉼표 [0] 2 6 6 4 2 4" xfId="2932" xr:uid="{00000000-0005-0000-0000-0000B0060000}"/>
    <cellStyle name="쉼표 [0] 2 6 6 4 3" xfId="1110" xr:uid="{00000000-0005-0000-0000-0000B1060000}"/>
    <cellStyle name="쉼표 [0] 2 6 6 4 3 2" xfId="3362" xr:uid="{00000000-0005-0000-0000-0000B2060000}"/>
    <cellStyle name="쉼표 [0] 2 6 6 4 4" xfId="1909" xr:uid="{00000000-0005-0000-0000-0000B3060000}"/>
    <cellStyle name="쉼표 [0] 2 6 6 4 4 2" xfId="4161" xr:uid="{00000000-0005-0000-0000-0000B4060000}"/>
    <cellStyle name="쉼표 [0] 2 6 6 4 5" xfId="2431" xr:uid="{00000000-0005-0000-0000-0000B5060000}"/>
    <cellStyle name="쉼표 [0] 2 6 6 5" xfId="323" xr:uid="{00000000-0005-0000-0000-0000B6060000}"/>
    <cellStyle name="쉼표 [0] 2 6 6 5 2" xfId="823" xr:uid="{00000000-0005-0000-0000-0000B7060000}"/>
    <cellStyle name="쉼표 [0] 2 6 6 5 2 2" xfId="1754" xr:uid="{00000000-0005-0000-0000-0000B8060000}"/>
    <cellStyle name="쉼표 [0] 2 6 6 5 2 2 2" xfId="4006" xr:uid="{00000000-0005-0000-0000-0000B9060000}"/>
    <cellStyle name="쉼표 [0] 2 6 6 5 2 3" xfId="2166" xr:uid="{00000000-0005-0000-0000-0000BA060000}"/>
    <cellStyle name="쉼표 [0] 2 6 6 5 2 3 2" xfId="4418" xr:uid="{00000000-0005-0000-0000-0000BB060000}"/>
    <cellStyle name="쉼표 [0] 2 6 6 5 2 4" xfId="3075" xr:uid="{00000000-0005-0000-0000-0000BC060000}"/>
    <cellStyle name="쉼표 [0] 2 6 6 5 3" xfId="1254" xr:uid="{00000000-0005-0000-0000-0000BD060000}"/>
    <cellStyle name="쉼표 [0] 2 6 6 5 3 2" xfId="3506" xr:uid="{00000000-0005-0000-0000-0000BE060000}"/>
    <cellStyle name="쉼표 [0] 2 6 6 5 4" xfId="1939" xr:uid="{00000000-0005-0000-0000-0000BF060000}"/>
    <cellStyle name="쉼표 [0] 2 6 6 5 4 2" xfId="4191" xr:uid="{00000000-0005-0000-0000-0000C0060000}"/>
    <cellStyle name="쉼표 [0] 2 6 6 5 5" xfId="2575" xr:uid="{00000000-0005-0000-0000-0000C1060000}"/>
    <cellStyle name="쉼표 [0] 2 6 6 6" xfId="466" xr:uid="{00000000-0005-0000-0000-0000C2060000}"/>
    <cellStyle name="쉼표 [0] 2 6 6 6 2" xfId="1397" xr:uid="{00000000-0005-0000-0000-0000C3060000}"/>
    <cellStyle name="쉼표 [0] 2 6 6 6 2 2" xfId="3649" xr:uid="{00000000-0005-0000-0000-0000C4060000}"/>
    <cellStyle name="쉼표 [0] 2 6 6 6 3" xfId="2120" xr:uid="{00000000-0005-0000-0000-0000C5060000}"/>
    <cellStyle name="쉼표 [0] 2 6 6 6 3 2" xfId="4372" xr:uid="{00000000-0005-0000-0000-0000C6060000}"/>
    <cellStyle name="쉼표 [0] 2 6 6 6 4" xfId="2718" xr:uid="{00000000-0005-0000-0000-0000C7060000}"/>
    <cellStyle name="쉼표 [0] 2 6 6 7" xfId="537" xr:uid="{00000000-0005-0000-0000-0000C8060000}"/>
    <cellStyle name="쉼표 [0] 2 6 6 7 2" xfId="1468" xr:uid="{00000000-0005-0000-0000-0000C9060000}"/>
    <cellStyle name="쉼표 [0] 2 6 6 7 2 2" xfId="3720" xr:uid="{00000000-0005-0000-0000-0000CA060000}"/>
    <cellStyle name="쉼표 [0] 2 6 6 7 3" xfId="2044" xr:uid="{00000000-0005-0000-0000-0000CB060000}"/>
    <cellStyle name="쉼표 [0] 2 6 6 7 3 2" xfId="4296" xr:uid="{00000000-0005-0000-0000-0000CC060000}"/>
    <cellStyle name="쉼표 [0] 2 6 6 7 4" xfId="2789" xr:uid="{00000000-0005-0000-0000-0000CD060000}"/>
    <cellStyle name="쉼표 [0] 2 6 6 8" xfId="967" xr:uid="{00000000-0005-0000-0000-0000CE060000}"/>
    <cellStyle name="쉼표 [0] 2 6 6 8 2" xfId="3219" xr:uid="{00000000-0005-0000-0000-0000CF060000}"/>
    <cellStyle name="쉼표 [0] 2 6 6 9" xfId="2288" xr:uid="{00000000-0005-0000-0000-0000D0060000}"/>
    <cellStyle name="쉼표 [0] 2 6 7" xfId="161" xr:uid="{00000000-0005-0000-0000-0000D1060000}"/>
    <cellStyle name="쉼표 [0] 2 6 7 2" xfId="662" xr:uid="{00000000-0005-0000-0000-0000D2060000}"/>
    <cellStyle name="쉼표 [0] 2 6 7 2 2" xfId="1593" xr:uid="{00000000-0005-0000-0000-0000D3060000}"/>
    <cellStyle name="쉼표 [0] 2 6 7 2 2 2" xfId="3845" xr:uid="{00000000-0005-0000-0000-0000D4060000}"/>
    <cellStyle name="쉼표 [0] 2 6 7 2 3" xfId="2219" xr:uid="{00000000-0005-0000-0000-0000D5060000}"/>
    <cellStyle name="쉼표 [0] 2 6 7 2 3 2" xfId="4471" xr:uid="{00000000-0005-0000-0000-0000D6060000}"/>
    <cellStyle name="쉼표 [0] 2 6 7 2 4" xfId="2914" xr:uid="{00000000-0005-0000-0000-0000D7060000}"/>
    <cellStyle name="쉼표 [0] 2 6 7 3" xfId="1092" xr:uid="{00000000-0005-0000-0000-0000D8060000}"/>
    <cellStyle name="쉼표 [0] 2 6 7 3 2" xfId="3344" xr:uid="{00000000-0005-0000-0000-0000D9060000}"/>
    <cellStyle name="쉼표 [0] 2 6 7 4" xfId="2073" xr:uid="{00000000-0005-0000-0000-0000DA060000}"/>
    <cellStyle name="쉼표 [0] 2 6 7 4 2" xfId="4325" xr:uid="{00000000-0005-0000-0000-0000DB060000}"/>
    <cellStyle name="쉼표 [0] 2 6 7 5" xfId="2413" xr:uid="{00000000-0005-0000-0000-0000DC060000}"/>
    <cellStyle name="쉼표 [0] 2 6 8" xfId="39" xr:uid="{00000000-0005-0000-0000-0000DD060000}"/>
    <cellStyle name="쉼표 [0] 2 6 8 2" xfId="76" xr:uid="{00000000-0005-0000-0000-0000DE060000}"/>
    <cellStyle name="쉼표 [0] 2 6 8 2 2" xfId="150" xr:uid="{00000000-0005-0000-0000-0000DF060000}"/>
    <cellStyle name="쉼표 [0] 2 6 8 2 2 2" xfId="294" xr:uid="{00000000-0005-0000-0000-0000E0060000}"/>
    <cellStyle name="쉼표 [0] 2 6 8 2 2 2 2" xfId="795" xr:uid="{00000000-0005-0000-0000-0000E1060000}"/>
    <cellStyle name="쉼표 [0] 2 6 8 2 2 2 2 2" xfId="1726" xr:uid="{00000000-0005-0000-0000-0000E2060000}"/>
    <cellStyle name="쉼표 [0] 2 6 8 2 2 2 2 2 2" xfId="3978" xr:uid="{00000000-0005-0000-0000-0000E3060000}"/>
    <cellStyle name="쉼표 [0] 2 6 8 2 2 2 2 3" xfId="3047" xr:uid="{00000000-0005-0000-0000-0000E4060000}"/>
    <cellStyle name="쉼표 [0] 2 6 8 2 2 2 3" xfId="1225" xr:uid="{00000000-0005-0000-0000-0000E5060000}"/>
    <cellStyle name="쉼표 [0] 2 6 8 2 2 2 3 2" xfId="3477" xr:uid="{00000000-0005-0000-0000-0000E6060000}"/>
    <cellStyle name="쉼표 [0] 2 6 8 2 2 2 4" xfId="2546" xr:uid="{00000000-0005-0000-0000-0000E7060000}"/>
    <cellStyle name="쉼표 [0] 2 6 8 2 2 3" xfId="438" xr:uid="{00000000-0005-0000-0000-0000E8060000}"/>
    <cellStyle name="쉼표 [0] 2 6 8 2 2 3 2" xfId="938" xr:uid="{00000000-0005-0000-0000-0000E9060000}"/>
    <cellStyle name="쉼표 [0] 2 6 8 2 2 3 2 2" xfId="1869" xr:uid="{00000000-0005-0000-0000-0000EA060000}"/>
    <cellStyle name="쉼표 [0] 2 6 8 2 2 3 2 2 2" xfId="4121" xr:uid="{00000000-0005-0000-0000-0000EB060000}"/>
    <cellStyle name="쉼표 [0] 2 6 8 2 2 3 2 3" xfId="3190" xr:uid="{00000000-0005-0000-0000-0000EC060000}"/>
    <cellStyle name="쉼표 [0] 2 6 8 2 2 3 3" xfId="1369" xr:uid="{00000000-0005-0000-0000-0000ED060000}"/>
    <cellStyle name="쉼표 [0] 2 6 8 2 2 3 3 2" xfId="3621" xr:uid="{00000000-0005-0000-0000-0000EE060000}"/>
    <cellStyle name="쉼표 [0] 2 6 8 2 2 3 4" xfId="2690" xr:uid="{00000000-0005-0000-0000-0000EF060000}"/>
    <cellStyle name="쉼표 [0] 2 6 8 2 2 4" xfId="652" xr:uid="{00000000-0005-0000-0000-0000F0060000}"/>
    <cellStyle name="쉼표 [0] 2 6 8 2 2 4 2" xfId="1583" xr:uid="{00000000-0005-0000-0000-0000F1060000}"/>
    <cellStyle name="쉼표 [0] 2 6 8 2 2 4 2 2" xfId="3835" xr:uid="{00000000-0005-0000-0000-0000F2060000}"/>
    <cellStyle name="쉼표 [0] 2 6 8 2 2 4 3" xfId="2904" xr:uid="{00000000-0005-0000-0000-0000F3060000}"/>
    <cellStyle name="쉼표 [0] 2 6 8 2 2 5" xfId="1082" xr:uid="{00000000-0005-0000-0000-0000F4060000}"/>
    <cellStyle name="쉼표 [0] 2 6 8 2 2 5 2" xfId="3334" xr:uid="{00000000-0005-0000-0000-0000F5060000}"/>
    <cellStyle name="쉼표 [0] 2 6 8 2 2 6" xfId="2403" xr:uid="{00000000-0005-0000-0000-0000F6060000}"/>
    <cellStyle name="쉼표 [0] 2 6 8 2 3" xfId="222" xr:uid="{00000000-0005-0000-0000-0000F7060000}"/>
    <cellStyle name="쉼표 [0] 2 6 8 2 3 2" xfId="723" xr:uid="{00000000-0005-0000-0000-0000F8060000}"/>
    <cellStyle name="쉼표 [0] 2 6 8 2 3 2 2" xfId="1654" xr:uid="{00000000-0005-0000-0000-0000F9060000}"/>
    <cellStyle name="쉼표 [0] 2 6 8 2 3 2 2 2" xfId="3906" xr:uid="{00000000-0005-0000-0000-0000FA060000}"/>
    <cellStyle name="쉼표 [0] 2 6 8 2 3 2 3" xfId="2154" xr:uid="{00000000-0005-0000-0000-0000FB060000}"/>
    <cellStyle name="쉼표 [0] 2 6 8 2 3 2 3 2" xfId="4406" xr:uid="{00000000-0005-0000-0000-0000FC060000}"/>
    <cellStyle name="쉼표 [0] 2 6 8 2 3 2 4" xfId="2975" xr:uid="{00000000-0005-0000-0000-0000FD060000}"/>
    <cellStyle name="쉼표 [0] 2 6 8 2 3 3" xfId="1153" xr:uid="{00000000-0005-0000-0000-0000FE060000}"/>
    <cellStyle name="쉼표 [0] 2 6 8 2 3 3 2" xfId="3405" xr:uid="{00000000-0005-0000-0000-0000FF060000}"/>
    <cellStyle name="쉼표 [0] 2 6 8 2 3 4" xfId="2109" xr:uid="{00000000-0005-0000-0000-000000070000}"/>
    <cellStyle name="쉼표 [0] 2 6 8 2 3 4 2" xfId="4361" xr:uid="{00000000-0005-0000-0000-000001070000}"/>
    <cellStyle name="쉼표 [0] 2 6 8 2 3 5" xfId="2474" xr:uid="{00000000-0005-0000-0000-000002070000}"/>
    <cellStyle name="쉼표 [0] 2 6 8 2 4" xfId="366" xr:uid="{00000000-0005-0000-0000-000003070000}"/>
    <cellStyle name="쉼표 [0] 2 6 8 2 4 2" xfId="866" xr:uid="{00000000-0005-0000-0000-000004070000}"/>
    <cellStyle name="쉼표 [0] 2 6 8 2 4 2 2" xfId="1797" xr:uid="{00000000-0005-0000-0000-000005070000}"/>
    <cellStyle name="쉼표 [0] 2 6 8 2 4 2 2 2" xfId="4049" xr:uid="{00000000-0005-0000-0000-000006070000}"/>
    <cellStyle name="쉼표 [0] 2 6 8 2 4 2 3" xfId="1937" xr:uid="{00000000-0005-0000-0000-000007070000}"/>
    <cellStyle name="쉼표 [0] 2 6 8 2 4 2 3 2" xfId="4189" xr:uid="{00000000-0005-0000-0000-000008070000}"/>
    <cellStyle name="쉼표 [0] 2 6 8 2 4 2 4" xfId="3118" xr:uid="{00000000-0005-0000-0000-000009070000}"/>
    <cellStyle name="쉼표 [0] 2 6 8 2 4 3" xfId="1297" xr:uid="{00000000-0005-0000-0000-00000A070000}"/>
    <cellStyle name="쉼표 [0] 2 6 8 2 4 3 2" xfId="3549" xr:uid="{00000000-0005-0000-0000-00000B070000}"/>
    <cellStyle name="쉼표 [0] 2 6 8 2 4 4" xfId="2093" xr:uid="{00000000-0005-0000-0000-00000C070000}"/>
    <cellStyle name="쉼표 [0] 2 6 8 2 4 4 2" xfId="4345" xr:uid="{00000000-0005-0000-0000-00000D070000}"/>
    <cellStyle name="쉼표 [0] 2 6 8 2 4 5" xfId="2618" xr:uid="{00000000-0005-0000-0000-00000E070000}"/>
    <cellStyle name="쉼표 [0] 2 6 8 2 5" xfId="509" xr:uid="{00000000-0005-0000-0000-00000F070000}"/>
    <cellStyle name="쉼표 [0] 2 6 8 2 5 2" xfId="1440" xr:uid="{00000000-0005-0000-0000-000010070000}"/>
    <cellStyle name="쉼표 [0] 2 6 8 2 5 2 2" xfId="3692" xr:uid="{00000000-0005-0000-0000-000011070000}"/>
    <cellStyle name="쉼표 [0] 2 6 8 2 5 3" xfId="1961" xr:uid="{00000000-0005-0000-0000-000012070000}"/>
    <cellStyle name="쉼표 [0] 2 6 8 2 5 3 2" xfId="4213" xr:uid="{00000000-0005-0000-0000-000013070000}"/>
    <cellStyle name="쉼표 [0] 2 6 8 2 5 4" xfId="2761" xr:uid="{00000000-0005-0000-0000-000014070000}"/>
    <cellStyle name="쉼표 [0] 2 6 8 2 6" xfId="580" xr:uid="{00000000-0005-0000-0000-000015070000}"/>
    <cellStyle name="쉼표 [0] 2 6 8 2 6 2" xfId="1511" xr:uid="{00000000-0005-0000-0000-000016070000}"/>
    <cellStyle name="쉼표 [0] 2 6 8 2 6 2 2" xfId="3763" xr:uid="{00000000-0005-0000-0000-000017070000}"/>
    <cellStyle name="쉼표 [0] 2 6 8 2 6 3" xfId="1962" xr:uid="{00000000-0005-0000-0000-000018070000}"/>
    <cellStyle name="쉼표 [0] 2 6 8 2 6 3 2" xfId="4214" xr:uid="{00000000-0005-0000-0000-000019070000}"/>
    <cellStyle name="쉼표 [0] 2 6 8 2 6 4" xfId="2832" xr:uid="{00000000-0005-0000-0000-00001A070000}"/>
    <cellStyle name="쉼표 [0] 2 6 8 2 7" xfId="1010" xr:uid="{00000000-0005-0000-0000-00001B070000}"/>
    <cellStyle name="쉼표 [0] 2 6 8 2 7 2" xfId="3262" xr:uid="{00000000-0005-0000-0000-00001C070000}"/>
    <cellStyle name="쉼표 [0] 2 6 8 2 8" xfId="2331" xr:uid="{00000000-0005-0000-0000-00001D070000}"/>
    <cellStyle name="쉼표 [0] 2 6 8 3" xfId="114" xr:uid="{00000000-0005-0000-0000-00001E070000}"/>
    <cellStyle name="쉼표 [0] 2 6 8 3 2" xfId="258" xr:uid="{00000000-0005-0000-0000-00001F070000}"/>
    <cellStyle name="쉼표 [0] 2 6 8 3 2 2" xfId="759" xr:uid="{00000000-0005-0000-0000-000020070000}"/>
    <cellStyle name="쉼표 [0] 2 6 8 3 2 2 2" xfId="1690" xr:uid="{00000000-0005-0000-0000-000021070000}"/>
    <cellStyle name="쉼표 [0] 2 6 8 3 2 2 2 2" xfId="3942" xr:uid="{00000000-0005-0000-0000-000022070000}"/>
    <cellStyle name="쉼표 [0] 2 6 8 3 2 2 3" xfId="3011" xr:uid="{00000000-0005-0000-0000-000023070000}"/>
    <cellStyle name="쉼표 [0] 2 6 8 3 2 3" xfId="1189" xr:uid="{00000000-0005-0000-0000-000024070000}"/>
    <cellStyle name="쉼표 [0] 2 6 8 3 2 3 2" xfId="3441" xr:uid="{00000000-0005-0000-0000-000025070000}"/>
    <cellStyle name="쉼표 [0] 2 6 8 3 2 4" xfId="2510" xr:uid="{00000000-0005-0000-0000-000026070000}"/>
    <cellStyle name="쉼표 [0] 2 6 8 3 3" xfId="402" xr:uid="{00000000-0005-0000-0000-000027070000}"/>
    <cellStyle name="쉼표 [0] 2 6 8 3 3 2" xfId="902" xr:uid="{00000000-0005-0000-0000-000028070000}"/>
    <cellStyle name="쉼표 [0] 2 6 8 3 3 2 2" xfId="1833" xr:uid="{00000000-0005-0000-0000-000029070000}"/>
    <cellStyle name="쉼표 [0] 2 6 8 3 3 2 2 2" xfId="4085" xr:uid="{00000000-0005-0000-0000-00002A070000}"/>
    <cellStyle name="쉼표 [0] 2 6 8 3 3 2 3" xfId="3154" xr:uid="{00000000-0005-0000-0000-00002B070000}"/>
    <cellStyle name="쉼표 [0] 2 6 8 3 3 3" xfId="1333" xr:uid="{00000000-0005-0000-0000-00002C070000}"/>
    <cellStyle name="쉼표 [0] 2 6 8 3 3 3 2" xfId="3585" xr:uid="{00000000-0005-0000-0000-00002D070000}"/>
    <cellStyle name="쉼표 [0] 2 6 8 3 3 4" xfId="2654" xr:uid="{00000000-0005-0000-0000-00002E070000}"/>
    <cellStyle name="쉼표 [0] 2 6 8 3 4" xfId="616" xr:uid="{00000000-0005-0000-0000-00002F070000}"/>
    <cellStyle name="쉼표 [0] 2 6 8 3 4 2" xfId="1547" xr:uid="{00000000-0005-0000-0000-000030070000}"/>
    <cellStyle name="쉼표 [0] 2 6 8 3 4 2 2" xfId="3799" xr:uid="{00000000-0005-0000-0000-000031070000}"/>
    <cellStyle name="쉼표 [0] 2 6 8 3 4 3" xfId="2868" xr:uid="{00000000-0005-0000-0000-000032070000}"/>
    <cellStyle name="쉼표 [0] 2 6 8 3 5" xfId="1046" xr:uid="{00000000-0005-0000-0000-000033070000}"/>
    <cellStyle name="쉼표 [0] 2 6 8 3 5 2" xfId="3298" xr:uid="{00000000-0005-0000-0000-000034070000}"/>
    <cellStyle name="쉼표 [0] 2 6 8 3 6" xfId="2367" xr:uid="{00000000-0005-0000-0000-000035070000}"/>
    <cellStyle name="쉼표 [0] 2 6 8 4" xfId="186" xr:uid="{00000000-0005-0000-0000-000036070000}"/>
    <cellStyle name="쉼표 [0] 2 6 8 4 2" xfId="687" xr:uid="{00000000-0005-0000-0000-000037070000}"/>
    <cellStyle name="쉼표 [0] 2 6 8 4 2 2" xfId="1618" xr:uid="{00000000-0005-0000-0000-000038070000}"/>
    <cellStyle name="쉼표 [0] 2 6 8 4 2 2 2" xfId="3870" xr:uid="{00000000-0005-0000-0000-000039070000}"/>
    <cellStyle name="쉼표 [0] 2 6 8 4 2 3" xfId="2207" xr:uid="{00000000-0005-0000-0000-00003A070000}"/>
    <cellStyle name="쉼표 [0] 2 6 8 4 2 3 2" xfId="4459" xr:uid="{00000000-0005-0000-0000-00003B070000}"/>
    <cellStyle name="쉼표 [0] 2 6 8 4 2 4" xfId="2939" xr:uid="{00000000-0005-0000-0000-00003C070000}"/>
    <cellStyle name="쉼표 [0] 2 6 8 4 3" xfId="1117" xr:uid="{00000000-0005-0000-0000-00003D070000}"/>
    <cellStyle name="쉼표 [0] 2 6 8 4 3 2" xfId="3369" xr:uid="{00000000-0005-0000-0000-00003E070000}"/>
    <cellStyle name="쉼표 [0] 2 6 8 4 4" xfId="2229" xr:uid="{00000000-0005-0000-0000-00003F070000}"/>
    <cellStyle name="쉼표 [0] 2 6 8 4 4 2" xfId="4481" xr:uid="{00000000-0005-0000-0000-000040070000}"/>
    <cellStyle name="쉼표 [0] 2 6 8 4 5" xfId="2438" xr:uid="{00000000-0005-0000-0000-000041070000}"/>
    <cellStyle name="쉼표 [0] 2 6 8 5" xfId="330" xr:uid="{00000000-0005-0000-0000-000042070000}"/>
    <cellStyle name="쉼표 [0] 2 6 8 5 2" xfId="830" xr:uid="{00000000-0005-0000-0000-000043070000}"/>
    <cellStyle name="쉼표 [0] 2 6 8 5 2 2" xfId="1761" xr:uid="{00000000-0005-0000-0000-000044070000}"/>
    <cellStyle name="쉼표 [0] 2 6 8 5 2 2 2" xfId="4013" xr:uid="{00000000-0005-0000-0000-000045070000}"/>
    <cellStyle name="쉼표 [0] 2 6 8 5 2 3" xfId="2051" xr:uid="{00000000-0005-0000-0000-000046070000}"/>
    <cellStyle name="쉼표 [0] 2 6 8 5 2 3 2" xfId="4303" xr:uid="{00000000-0005-0000-0000-000047070000}"/>
    <cellStyle name="쉼표 [0] 2 6 8 5 2 4" xfId="3082" xr:uid="{00000000-0005-0000-0000-000048070000}"/>
    <cellStyle name="쉼표 [0] 2 6 8 5 3" xfId="1261" xr:uid="{00000000-0005-0000-0000-000049070000}"/>
    <cellStyle name="쉼표 [0] 2 6 8 5 3 2" xfId="3513" xr:uid="{00000000-0005-0000-0000-00004A070000}"/>
    <cellStyle name="쉼표 [0] 2 6 8 5 4" xfId="1958" xr:uid="{00000000-0005-0000-0000-00004B070000}"/>
    <cellStyle name="쉼표 [0] 2 6 8 5 4 2" xfId="4210" xr:uid="{00000000-0005-0000-0000-00004C070000}"/>
    <cellStyle name="쉼표 [0] 2 6 8 5 5" xfId="2582" xr:uid="{00000000-0005-0000-0000-00004D070000}"/>
    <cellStyle name="쉼표 [0] 2 6 8 6" xfId="473" xr:uid="{00000000-0005-0000-0000-00004E070000}"/>
    <cellStyle name="쉼표 [0] 2 6 8 6 2" xfId="1404" xr:uid="{00000000-0005-0000-0000-00004F070000}"/>
    <cellStyle name="쉼표 [0] 2 6 8 6 2 2" xfId="3656" xr:uid="{00000000-0005-0000-0000-000050070000}"/>
    <cellStyle name="쉼표 [0] 2 6 8 6 3" xfId="1899" xr:uid="{00000000-0005-0000-0000-000051070000}"/>
    <cellStyle name="쉼표 [0] 2 6 8 6 3 2" xfId="4151" xr:uid="{00000000-0005-0000-0000-000052070000}"/>
    <cellStyle name="쉼표 [0] 2 6 8 6 4" xfId="2725" xr:uid="{00000000-0005-0000-0000-000053070000}"/>
    <cellStyle name="쉼표 [0] 2 6 8 7" xfId="544" xr:uid="{00000000-0005-0000-0000-000054070000}"/>
    <cellStyle name="쉼표 [0] 2 6 8 7 2" xfId="1475" xr:uid="{00000000-0005-0000-0000-000055070000}"/>
    <cellStyle name="쉼표 [0] 2 6 8 7 2 2" xfId="3727" xr:uid="{00000000-0005-0000-0000-000056070000}"/>
    <cellStyle name="쉼표 [0] 2 6 8 7 3" xfId="1977" xr:uid="{00000000-0005-0000-0000-000057070000}"/>
    <cellStyle name="쉼표 [0] 2 6 8 7 3 2" xfId="4229" xr:uid="{00000000-0005-0000-0000-000058070000}"/>
    <cellStyle name="쉼표 [0] 2 6 8 7 4" xfId="2796" xr:uid="{00000000-0005-0000-0000-000059070000}"/>
    <cellStyle name="쉼표 [0] 2 6 8 8" xfId="974" xr:uid="{00000000-0005-0000-0000-00005A070000}"/>
    <cellStyle name="쉼표 [0] 2 6 8 8 2" xfId="3226" xr:uid="{00000000-0005-0000-0000-00005B070000}"/>
    <cellStyle name="쉼표 [0] 2 6 8 9" xfId="2295" xr:uid="{00000000-0005-0000-0000-00005C070000}"/>
    <cellStyle name="쉼표 [0] 2 6 9" xfId="304" xr:uid="{00000000-0005-0000-0000-00005D070000}"/>
    <cellStyle name="쉼표 [0] 2 6 9 2" xfId="805" xr:uid="{00000000-0005-0000-0000-00005E070000}"/>
    <cellStyle name="쉼표 [0] 2 6 9 2 2" xfId="1736" xr:uid="{00000000-0005-0000-0000-00005F070000}"/>
    <cellStyle name="쉼표 [0] 2 6 9 2 2 2" xfId="3988" xr:uid="{00000000-0005-0000-0000-000060070000}"/>
    <cellStyle name="쉼표 [0] 2 6 9 2 3" xfId="1976" xr:uid="{00000000-0005-0000-0000-000061070000}"/>
    <cellStyle name="쉼표 [0] 2 6 9 2 3 2" xfId="4228" xr:uid="{00000000-0005-0000-0000-000062070000}"/>
    <cellStyle name="쉼표 [0] 2 6 9 2 4" xfId="3057" xr:uid="{00000000-0005-0000-0000-000063070000}"/>
    <cellStyle name="쉼표 [0] 2 6 9 3" xfId="1235" xr:uid="{00000000-0005-0000-0000-000064070000}"/>
    <cellStyle name="쉼표 [0] 2 6 9 3 2" xfId="3487" xr:uid="{00000000-0005-0000-0000-000065070000}"/>
    <cellStyle name="쉼표 [0] 2 6 9 4" xfId="1885" xr:uid="{00000000-0005-0000-0000-000066070000}"/>
    <cellStyle name="쉼표 [0] 2 6 9 4 2" xfId="4137" xr:uid="{00000000-0005-0000-0000-000067070000}"/>
    <cellStyle name="쉼표 [0] 2 6 9 5" xfId="2556" xr:uid="{00000000-0005-0000-0000-000068070000}"/>
    <cellStyle name="쉼표 [0] 2 7" xfId="16" xr:uid="{00000000-0005-0000-0000-000069070000}"/>
    <cellStyle name="쉼표 [0] 2 7 10" xfId="2272" xr:uid="{00000000-0005-0000-0000-00006A070000}"/>
    <cellStyle name="쉼표 [0] 2 7 2" xfId="53" xr:uid="{00000000-0005-0000-0000-00006B070000}"/>
    <cellStyle name="쉼표 [0] 2 7 2 2" xfId="127" xr:uid="{00000000-0005-0000-0000-00006C070000}"/>
    <cellStyle name="쉼표 [0] 2 7 2 2 2" xfId="271" xr:uid="{00000000-0005-0000-0000-00006D070000}"/>
    <cellStyle name="쉼표 [0] 2 7 2 2 2 2" xfId="772" xr:uid="{00000000-0005-0000-0000-00006E070000}"/>
    <cellStyle name="쉼표 [0] 2 7 2 2 2 2 2" xfId="1703" xr:uid="{00000000-0005-0000-0000-00006F070000}"/>
    <cellStyle name="쉼표 [0] 2 7 2 2 2 2 2 2" xfId="3955" xr:uid="{00000000-0005-0000-0000-000070070000}"/>
    <cellStyle name="쉼표 [0] 2 7 2 2 2 2 3" xfId="3024" xr:uid="{00000000-0005-0000-0000-000071070000}"/>
    <cellStyle name="쉼표 [0] 2 7 2 2 2 3" xfId="1202" xr:uid="{00000000-0005-0000-0000-000072070000}"/>
    <cellStyle name="쉼표 [0] 2 7 2 2 2 3 2" xfId="3454" xr:uid="{00000000-0005-0000-0000-000073070000}"/>
    <cellStyle name="쉼표 [0] 2 7 2 2 2 4" xfId="2523" xr:uid="{00000000-0005-0000-0000-000074070000}"/>
    <cellStyle name="쉼표 [0] 2 7 2 2 3" xfId="415" xr:uid="{00000000-0005-0000-0000-000075070000}"/>
    <cellStyle name="쉼표 [0] 2 7 2 2 3 2" xfId="915" xr:uid="{00000000-0005-0000-0000-000076070000}"/>
    <cellStyle name="쉼표 [0] 2 7 2 2 3 2 2" xfId="1846" xr:uid="{00000000-0005-0000-0000-000077070000}"/>
    <cellStyle name="쉼표 [0] 2 7 2 2 3 2 2 2" xfId="4098" xr:uid="{00000000-0005-0000-0000-000078070000}"/>
    <cellStyle name="쉼표 [0] 2 7 2 2 3 2 3" xfId="3167" xr:uid="{00000000-0005-0000-0000-000079070000}"/>
    <cellStyle name="쉼표 [0] 2 7 2 2 3 3" xfId="1346" xr:uid="{00000000-0005-0000-0000-00007A070000}"/>
    <cellStyle name="쉼표 [0] 2 7 2 2 3 3 2" xfId="3598" xr:uid="{00000000-0005-0000-0000-00007B070000}"/>
    <cellStyle name="쉼표 [0] 2 7 2 2 3 4" xfId="2667" xr:uid="{00000000-0005-0000-0000-00007C070000}"/>
    <cellStyle name="쉼표 [0] 2 7 2 2 4" xfId="629" xr:uid="{00000000-0005-0000-0000-00007D070000}"/>
    <cellStyle name="쉼표 [0] 2 7 2 2 4 2" xfId="1560" xr:uid="{00000000-0005-0000-0000-00007E070000}"/>
    <cellStyle name="쉼표 [0] 2 7 2 2 4 2 2" xfId="3812" xr:uid="{00000000-0005-0000-0000-00007F070000}"/>
    <cellStyle name="쉼표 [0] 2 7 2 2 4 3" xfId="2881" xr:uid="{00000000-0005-0000-0000-000080070000}"/>
    <cellStyle name="쉼표 [0] 2 7 2 2 5" xfId="1059" xr:uid="{00000000-0005-0000-0000-000081070000}"/>
    <cellStyle name="쉼표 [0] 2 7 2 2 5 2" xfId="3311" xr:uid="{00000000-0005-0000-0000-000082070000}"/>
    <cellStyle name="쉼표 [0] 2 7 2 2 6" xfId="2380" xr:uid="{00000000-0005-0000-0000-000083070000}"/>
    <cellStyle name="쉼표 [0] 2 7 2 3" xfId="199" xr:uid="{00000000-0005-0000-0000-000084070000}"/>
    <cellStyle name="쉼표 [0] 2 7 2 3 2" xfId="700" xr:uid="{00000000-0005-0000-0000-000085070000}"/>
    <cellStyle name="쉼표 [0] 2 7 2 3 2 2" xfId="1631" xr:uid="{00000000-0005-0000-0000-000086070000}"/>
    <cellStyle name="쉼표 [0] 2 7 2 3 2 2 2" xfId="3883" xr:uid="{00000000-0005-0000-0000-000087070000}"/>
    <cellStyle name="쉼표 [0] 2 7 2 3 2 3" xfId="2041" xr:uid="{00000000-0005-0000-0000-000088070000}"/>
    <cellStyle name="쉼표 [0] 2 7 2 3 2 3 2" xfId="4293" xr:uid="{00000000-0005-0000-0000-000089070000}"/>
    <cellStyle name="쉼표 [0] 2 7 2 3 2 4" xfId="2952" xr:uid="{00000000-0005-0000-0000-00008A070000}"/>
    <cellStyle name="쉼표 [0] 2 7 2 3 3" xfId="1130" xr:uid="{00000000-0005-0000-0000-00008B070000}"/>
    <cellStyle name="쉼표 [0] 2 7 2 3 3 2" xfId="3382" xr:uid="{00000000-0005-0000-0000-00008C070000}"/>
    <cellStyle name="쉼표 [0] 2 7 2 3 4" xfId="2054" xr:uid="{00000000-0005-0000-0000-00008D070000}"/>
    <cellStyle name="쉼표 [0] 2 7 2 3 4 2" xfId="4306" xr:uid="{00000000-0005-0000-0000-00008E070000}"/>
    <cellStyle name="쉼표 [0] 2 7 2 3 5" xfId="2451" xr:uid="{00000000-0005-0000-0000-00008F070000}"/>
    <cellStyle name="쉼표 [0] 2 7 2 4" xfId="343" xr:uid="{00000000-0005-0000-0000-000090070000}"/>
    <cellStyle name="쉼표 [0] 2 7 2 4 2" xfId="843" xr:uid="{00000000-0005-0000-0000-000091070000}"/>
    <cellStyle name="쉼표 [0] 2 7 2 4 2 2" xfId="1774" xr:uid="{00000000-0005-0000-0000-000092070000}"/>
    <cellStyle name="쉼표 [0] 2 7 2 4 2 2 2" xfId="4026" xr:uid="{00000000-0005-0000-0000-000093070000}"/>
    <cellStyle name="쉼표 [0] 2 7 2 4 2 3" xfId="1917" xr:uid="{00000000-0005-0000-0000-000094070000}"/>
    <cellStyle name="쉼표 [0] 2 7 2 4 2 3 2" xfId="4169" xr:uid="{00000000-0005-0000-0000-000095070000}"/>
    <cellStyle name="쉼표 [0] 2 7 2 4 2 4" xfId="3095" xr:uid="{00000000-0005-0000-0000-000096070000}"/>
    <cellStyle name="쉼표 [0] 2 7 2 4 3" xfId="1274" xr:uid="{00000000-0005-0000-0000-000097070000}"/>
    <cellStyle name="쉼표 [0] 2 7 2 4 3 2" xfId="3526" xr:uid="{00000000-0005-0000-0000-000098070000}"/>
    <cellStyle name="쉼표 [0] 2 7 2 4 4" xfId="2058" xr:uid="{00000000-0005-0000-0000-000099070000}"/>
    <cellStyle name="쉼표 [0] 2 7 2 4 4 2" xfId="4310" xr:uid="{00000000-0005-0000-0000-00009A070000}"/>
    <cellStyle name="쉼표 [0] 2 7 2 4 5" xfId="2595" xr:uid="{00000000-0005-0000-0000-00009B070000}"/>
    <cellStyle name="쉼표 [0] 2 7 2 5" xfId="486" xr:uid="{00000000-0005-0000-0000-00009C070000}"/>
    <cellStyle name="쉼표 [0] 2 7 2 5 2" xfId="1417" xr:uid="{00000000-0005-0000-0000-00009D070000}"/>
    <cellStyle name="쉼표 [0] 2 7 2 5 2 2" xfId="3669" xr:uid="{00000000-0005-0000-0000-00009E070000}"/>
    <cellStyle name="쉼표 [0] 2 7 2 5 3" xfId="2096" xr:uid="{00000000-0005-0000-0000-00009F070000}"/>
    <cellStyle name="쉼표 [0] 2 7 2 5 3 2" xfId="4348" xr:uid="{00000000-0005-0000-0000-0000A0070000}"/>
    <cellStyle name="쉼표 [0] 2 7 2 5 4" xfId="2738" xr:uid="{00000000-0005-0000-0000-0000A1070000}"/>
    <cellStyle name="쉼표 [0] 2 7 2 6" xfId="557" xr:uid="{00000000-0005-0000-0000-0000A2070000}"/>
    <cellStyle name="쉼표 [0] 2 7 2 6 2" xfId="1488" xr:uid="{00000000-0005-0000-0000-0000A3070000}"/>
    <cellStyle name="쉼표 [0] 2 7 2 6 2 2" xfId="3740" xr:uid="{00000000-0005-0000-0000-0000A4070000}"/>
    <cellStyle name="쉼표 [0] 2 7 2 6 3" xfId="2249" xr:uid="{00000000-0005-0000-0000-0000A5070000}"/>
    <cellStyle name="쉼표 [0] 2 7 2 6 3 2" xfId="4501" xr:uid="{00000000-0005-0000-0000-0000A6070000}"/>
    <cellStyle name="쉼표 [0] 2 7 2 6 4" xfId="2809" xr:uid="{00000000-0005-0000-0000-0000A7070000}"/>
    <cellStyle name="쉼표 [0] 2 7 2 7" xfId="987" xr:uid="{00000000-0005-0000-0000-0000A8070000}"/>
    <cellStyle name="쉼표 [0] 2 7 2 7 2" xfId="3239" xr:uid="{00000000-0005-0000-0000-0000A9070000}"/>
    <cellStyle name="쉼표 [0] 2 7 2 8" xfId="2308" xr:uid="{00000000-0005-0000-0000-0000AA070000}"/>
    <cellStyle name="쉼표 [0] 2 7 3" xfId="91" xr:uid="{00000000-0005-0000-0000-0000AB070000}"/>
    <cellStyle name="쉼표 [0] 2 7 3 2" xfId="235" xr:uid="{00000000-0005-0000-0000-0000AC070000}"/>
    <cellStyle name="쉼표 [0] 2 7 3 2 2" xfId="736" xr:uid="{00000000-0005-0000-0000-0000AD070000}"/>
    <cellStyle name="쉼표 [0] 2 7 3 2 2 2" xfId="1667" xr:uid="{00000000-0005-0000-0000-0000AE070000}"/>
    <cellStyle name="쉼표 [0] 2 7 3 2 2 2 2" xfId="3919" xr:uid="{00000000-0005-0000-0000-0000AF070000}"/>
    <cellStyle name="쉼표 [0] 2 7 3 2 2 3" xfId="2988" xr:uid="{00000000-0005-0000-0000-0000B0070000}"/>
    <cellStyle name="쉼표 [0] 2 7 3 2 3" xfId="1166" xr:uid="{00000000-0005-0000-0000-0000B1070000}"/>
    <cellStyle name="쉼표 [0] 2 7 3 2 3 2" xfId="3418" xr:uid="{00000000-0005-0000-0000-0000B2070000}"/>
    <cellStyle name="쉼표 [0] 2 7 3 2 4" xfId="2487" xr:uid="{00000000-0005-0000-0000-0000B3070000}"/>
    <cellStyle name="쉼표 [0] 2 7 3 3" xfId="379" xr:uid="{00000000-0005-0000-0000-0000B4070000}"/>
    <cellStyle name="쉼표 [0] 2 7 3 3 2" xfId="879" xr:uid="{00000000-0005-0000-0000-0000B5070000}"/>
    <cellStyle name="쉼표 [0] 2 7 3 3 2 2" xfId="1810" xr:uid="{00000000-0005-0000-0000-0000B6070000}"/>
    <cellStyle name="쉼표 [0] 2 7 3 3 2 2 2" xfId="4062" xr:uid="{00000000-0005-0000-0000-0000B7070000}"/>
    <cellStyle name="쉼표 [0] 2 7 3 3 2 3" xfId="3131" xr:uid="{00000000-0005-0000-0000-0000B8070000}"/>
    <cellStyle name="쉼표 [0] 2 7 3 3 3" xfId="1310" xr:uid="{00000000-0005-0000-0000-0000B9070000}"/>
    <cellStyle name="쉼표 [0] 2 7 3 3 3 2" xfId="3562" xr:uid="{00000000-0005-0000-0000-0000BA070000}"/>
    <cellStyle name="쉼표 [0] 2 7 3 3 4" xfId="2631" xr:uid="{00000000-0005-0000-0000-0000BB070000}"/>
    <cellStyle name="쉼표 [0] 2 7 3 4" xfId="593" xr:uid="{00000000-0005-0000-0000-0000BC070000}"/>
    <cellStyle name="쉼표 [0] 2 7 3 4 2" xfId="1524" xr:uid="{00000000-0005-0000-0000-0000BD070000}"/>
    <cellStyle name="쉼표 [0] 2 7 3 4 2 2" xfId="3776" xr:uid="{00000000-0005-0000-0000-0000BE070000}"/>
    <cellStyle name="쉼표 [0] 2 7 3 4 3" xfId="2845" xr:uid="{00000000-0005-0000-0000-0000BF070000}"/>
    <cellStyle name="쉼표 [0] 2 7 3 5" xfId="1023" xr:uid="{00000000-0005-0000-0000-0000C0070000}"/>
    <cellStyle name="쉼표 [0] 2 7 3 5 2" xfId="3275" xr:uid="{00000000-0005-0000-0000-0000C1070000}"/>
    <cellStyle name="쉼표 [0] 2 7 3 6" xfId="2344" xr:uid="{00000000-0005-0000-0000-0000C2070000}"/>
    <cellStyle name="쉼표 [0] 2 7 4" xfId="164" xr:uid="{00000000-0005-0000-0000-0000C3070000}"/>
    <cellStyle name="쉼표 [0] 2 7 4 2" xfId="665" xr:uid="{00000000-0005-0000-0000-0000C4070000}"/>
    <cellStyle name="쉼표 [0] 2 7 4 2 2" xfId="1596" xr:uid="{00000000-0005-0000-0000-0000C5070000}"/>
    <cellStyle name="쉼표 [0] 2 7 4 2 2 2" xfId="3848" xr:uid="{00000000-0005-0000-0000-0000C6070000}"/>
    <cellStyle name="쉼표 [0] 2 7 4 2 3" xfId="2063" xr:uid="{00000000-0005-0000-0000-0000C7070000}"/>
    <cellStyle name="쉼표 [0] 2 7 4 2 3 2" xfId="4315" xr:uid="{00000000-0005-0000-0000-0000C8070000}"/>
    <cellStyle name="쉼표 [0] 2 7 4 2 4" xfId="2917" xr:uid="{00000000-0005-0000-0000-0000C9070000}"/>
    <cellStyle name="쉼표 [0] 2 7 4 3" xfId="1095" xr:uid="{00000000-0005-0000-0000-0000CA070000}"/>
    <cellStyle name="쉼표 [0] 2 7 4 3 2" xfId="3347" xr:uid="{00000000-0005-0000-0000-0000CB070000}"/>
    <cellStyle name="쉼표 [0] 2 7 4 4" xfId="2192" xr:uid="{00000000-0005-0000-0000-0000CC070000}"/>
    <cellStyle name="쉼표 [0] 2 7 4 4 2" xfId="4444" xr:uid="{00000000-0005-0000-0000-0000CD070000}"/>
    <cellStyle name="쉼표 [0] 2 7 4 5" xfId="2416" xr:uid="{00000000-0005-0000-0000-0000CE070000}"/>
    <cellStyle name="쉼표 [0] 2 7 5" xfId="307" xr:uid="{00000000-0005-0000-0000-0000CF070000}"/>
    <cellStyle name="쉼표 [0] 2 7 5 2" xfId="808" xr:uid="{00000000-0005-0000-0000-0000D0070000}"/>
    <cellStyle name="쉼표 [0] 2 7 5 2 2" xfId="1739" xr:uid="{00000000-0005-0000-0000-0000D1070000}"/>
    <cellStyle name="쉼표 [0] 2 7 5 2 2 2" xfId="3991" xr:uid="{00000000-0005-0000-0000-0000D2070000}"/>
    <cellStyle name="쉼표 [0] 2 7 5 2 3" xfId="1995" xr:uid="{00000000-0005-0000-0000-0000D3070000}"/>
    <cellStyle name="쉼표 [0] 2 7 5 2 3 2" xfId="4247" xr:uid="{00000000-0005-0000-0000-0000D4070000}"/>
    <cellStyle name="쉼표 [0] 2 7 5 2 4" xfId="3060" xr:uid="{00000000-0005-0000-0000-0000D5070000}"/>
    <cellStyle name="쉼표 [0] 2 7 5 3" xfId="1238" xr:uid="{00000000-0005-0000-0000-0000D6070000}"/>
    <cellStyle name="쉼표 [0] 2 7 5 3 2" xfId="3490" xr:uid="{00000000-0005-0000-0000-0000D7070000}"/>
    <cellStyle name="쉼표 [0] 2 7 5 4" xfId="2103" xr:uid="{00000000-0005-0000-0000-0000D8070000}"/>
    <cellStyle name="쉼표 [0] 2 7 5 4 2" xfId="4355" xr:uid="{00000000-0005-0000-0000-0000D9070000}"/>
    <cellStyle name="쉼표 [0] 2 7 5 5" xfId="2559" xr:uid="{00000000-0005-0000-0000-0000DA070000}"/>
    <cellStyle name="쉼표 [0] 2 7 6" xfId="27" xr:uid="{00000000-0005-0000-0000-0000DB070000}"/>
    <cellStyle name="쉼표 [0] 2 7 6 2" xfId="64" xr:uid="{00000000-0005-0000-0000-0000DC070000}"/>
    <cellStyle name="쉼표 [0] 2 7 6 2 2" xfId="138" xr:uid="{00000000-0005-0000-0000-0000DD070000}"/>
    <cellStyle name="쉼표 [0] 2 7 6 2 2 2" xfId="282" xr:uid="{00000000-0005-0000-0000-0000DE070000}"/>
    <cellStyle name="쉼표 [0] 2 7 6 2 2 2 2" xfId="783" xr:uid="{00000000-0005-0000-0000-0000DF070000}"/>
    <cellStyle name="쉼표 [0] 2 7 6 2 2 2 2 2" xfId="1714" xr:uid="{00000000-0005-0000-0000-0000E0070000}"/>
    <cellStyle name="쉼표 [0] 2 7 6 2 2 2 2 2 2" xfId="3966" xr:uid="{00000000-0005-0000-0000-0000E1070000}"/>
    <cellStyle name="쉼표 [0] 2 7 6 2 2 2 2 3" xfId="3035" xr:uid="{00000000-0005-0000-0000-0000E2070000}"/>
    <cellStyle name="쉼표 [0] 2 7 6 2 2 2 3" xfId="1213" xr:uid="{00000000-0005-0000-0000-0000E3070000}"/>
    <cellStyle name="쉼표 [0] 2 7 6 2 2 2 3 2" xfId="3465" xr:uid="{00000000-0005-0000-0000-0000E4070000}"/>
    <cellStyle name="쉼표 [0] 2 7 6 2 2 2 4" xfId="2534" xr:uid="{00000000-0005-0000-0000-0000E5070000}"/>
    <cellStyle name="쉼표 [0] 2 7 6 2 2 3" xfId="426" xr:uid="{00000000-0005-0000-0000-0000E6070000}"/>
    <cellStyle name="쉼표 [0] 2 7 6 2 2 3 2" xfId="926" xr:uid="{00000000-0005-0000-0000-0000E7070000}"/>
    <cellStyle name="쉼표 [0] 2 7 6 2 2 3 2 2" xfId="1857" xr:uid="{00000000-0005-0000-0000-0000E8070000}"/>
    <cellStyle name="쉼표 [0] 2 7 6 2 2 3 2 2 2" xfId="4109" xr:uid="{00000000-0005-0000-0000-0000E9070000}"/>
    <cellStyle name="쉼표 [0] 2 7 6 2 2 3 2 3" xfId="3178" xr:uid="{00000000-0005-0000-0000-0000EA070000}"/>
    <cellStyle name="쉼표 [0] 2 7 6 2 2 3 3" xfId="1357" xr:uid="{00000000-0005-0000-0000-0000EB070000}"/>
    <cellStyle name="쉼표 [0] 2 7 6 2 2 3 3 2" xfId="3609" xr:uid="{00000000-0005-0000-0000-0000EC070000}"/>
    <cellStyle name="쉼표 [0] 2 7 6 2 2 3 4" xfId="2678" xr:uid="{00000000-0005-0000-0000-0000ED070000}"/>
    <cellStyle name="쉼표 [0] 2 7 6 2 2 4" xfId="640" xr:uid="{00000000-0005-0000-0000-0000EE070000}"/>
    <cellStyle name="쉼표 [0] 2 7 6 2 2 4 2" xfId="1571" xr:uid="{00000000-0005-0000-0000-0000EF070000}"/>
    <cellStyle name="쉼표 [0] 2 7 6 2 2 4 2 2" xfId="3823" xr:uid="{00000000-0005-0000-0000-0000F0070000}"/>
    <cellStyle name="쉼표 [0] 2 7 6 2 2 4 3" xfId="2892" xr:uid="{00000000-0005-0000-0000-0000F1070000}"/>
    <cellStyle name="쉼표 [0] 2 7 6 2 2 5" xfId="1070" xr:uid="{00000000-0005-0000-0000-0000F2070000}"/>
    <cellStyle name="쉼표 [0] 2 7 6 2 2 5 2" xfId="3322" xr:uid="{00000000-0005-0000-0000-0000F3070000}"/>
    <cellStyle name="쉼표 [0] 2 7 6 2 2 6" xfId="2391" xr:uid="{00000000-0005-0000-0000-0000F4070000}"/>
    <cellStyle name="쉼표 [0] 2 7 6 2 3" xfId="210" xr:uid="{00000000-0005-0000-0000-0000F5070000}"/>
    <cellStyle name="쉼표 [0] 2 7 6 2 3 2" xfId="711" xr:uid="{00000000-0005-0000-0000-0000F6070000}"/>
    <cellStyle name="쉼표 [0] 2 7 6 2 3 2 2" xfId="1642" xr:uid="{00000000-0005-0000-0000-0000F7070000}"/>
    <cellStyle name="쉼표 [0] 2 7 6 2 3 2 2 2" xfId="3894" xr:uid="{00000000-0005-0000-0000-0000F8070000}"/>
    <cellStyle name="쉼표 [0] 2 7 6 2 3 2 3" xfId="2245" xr:uid="{00000000-0005-0000-0000-0000F9070000}"/>
    <cellStyle name="쉼표 [0] 2 7 6 2 3 2 3 2" xfId="4497" xr:uid="{00000000-0005-0000-0000-0000FA070000}"/>
    <cellStyle name="쉼표 [0] 2 7 6 2 3 2 4" xfId="2963" xr:uid="{00000000-0005-0000-0000-0000FB070000}"/>
    <cellStyle name="쉼표 [0] 2 7 6 2 3 3" xfId="1141" xr:uid="{00000000-0005-0000-0000-0000FC070000}"/>
    <cellStyle name="쉼표 [0] 2 7 6 2 3 3 2" xfId="3393" xr:uid="{00000000-0005-0000-0000-0000FD070000}"/>
    <cellStyle name="쉼표 [0] 2 7 6 2 3 4" xfId="1880" xr:uid="{00000000-0005-0000-0000-0000FE070000}"/>
    <cellStyle name="쉼표 [0] 2 7 6 2 3 4 2" xfId="4132" xr:uid="{00000000-0005-0000-0000-0000FF070000}"/>
    <cellStyle name="쉼표 [0] 2 7 6 2 3 5" xfId="2462" xr:uid="{00000000-0005-0000-0000-000000080000}"/>
    <cellStyle name="쉼표 [0] 2 7 6 2 4" xfId="354" xr:uid="{00000000-0005-0000-0000-000001080000}"/>
    <cellStyle name="쉼표 [0] 2 7 6 2 4 2" xfId="854" xr:uid="{00000000-0005-0000-0000-000002080000}"/>
    <cellStyle name="쉼표 [0] 2 7 6 2 4 2 2" xfId="1785" xr:uid="{00000000-0005-0000-0000-000003080000}"/>
    <cellStyle name="쉼표 [0] 2 7 6 2 4 2 2 2" xfId="4037" xr:uid="{00000000-0005-0000-0000-000004080000}"/>
    <cellStyle name="쉼표 [0] 2 7 6 2 4 2 3" xfId="2091" xr:uid="{00000000-0005-0000-0000-000005080000}"/>
    <cellStyle name="쉼표 [0] 2 7 6 2 4 2 3 2" xfId="4343" xr:uid="{00000000-0005-0000-0000-000006080000}"/>
    <cellStyle name="쉼표 [0] 2 7 6 2 4 2 4" xfId="3106" xr:uid="{00000000-0005-0000-0000-000007080000}"/>
    <cellStyle name="쉼표 [0] 2 7 6 2 4 3" xfId="1285" xr:uid="{00000000-0005-0000-0000-000008080000}"/>
    <cellStyle name="쉼표 [0] 2 7 6 2 4 3 2" xfId="3537" xr:uid="{00000000-0005-0000-0000-000009080000}"/>
    <cellStyle name="쉼표 [0] 2 7 6 2 4 4" xfId="2144" xr:uid="{00000000-0005-0000-0000-00000A080000}"/>
    <cellStyle name="쉼표 [0] 2 7 6 2 4 4 2" xfId="4396" xr:uid="{00000000-0005-0000-0000-00000B080000}"/>
    <cellStyle name="쉼표 [0] 2 7 6 2 4 5" xfId="2606" xr:uid="{00000000-0005-0000-0000-00000C080000}"/>
    <cellStyle name="쉼표 [0] 2 7 6 2 5" xfId="497" xr:uid="{00000000-0005-0000-0000-00000D080000}"/>
    <cellStyle name="쉼표 [0] 2 7 6 2 5 2" xfId="1428" xr:uid="{00000000-0005-0000-0000-00000E080000}"/>
    <cellStyle name="쉼표 [0] 2 7 6 2 5 2 2" xfId="3680" xr:uid="{00000000-0005-0000-0000-00000F080000}"/>
    <cellStyle name="쉼표 [0] 2 7 6 2 5 3" xfId="2208" xr:uid="{00000000-0005-0000-0000-000010080000}"/>
    <cellStyle name="쉼표 [0] 2 7 6 2 5 3 2" xfId="4460" xr:uid="{00000000-0005-0000-0000-000011080000}"/>
    <cellStyle name="쉼표 [0] 2 7 6 2 5 4" xfId="2749" xr:uid="{00000000-0005-0000-0000-000012080000}"/>
    <cellStyle name="쉼표 [0] 2 7 6 2 6" xfId="568" xr:uid="{00000000-0005-0000-0000-000013080000}"/>
    <cellStyle name="쉼표 [0] 2 7 6 2 6 2" xfId="1499" xr:uid="{00000000-0005-0000-0000-000014080000}"/>
    <cellStyle name="쉼표 [0] 2 7 6 2 6 2 2" xfId="3751" xr:uid="{00000000-0005-0000-0000-000015080000}"/>
    <cellStyle name="쉼표 [0] 2 7 6 2 6 3" xfId="2011" xr:uid="{00000000-0005-0000-0000-000016080000}"/>
    <cellStyle name="쉼표 [0] 2 7 6 2 6 3 2" xfId="4263" xr:uid="{00000000-0005-0000-0000-000017080000}"/>
    <cellStyle name="쉼표 [0] 2 7 6 2 6 4" xfId="2820" xr:uid="{00000000-0005-0000-0000-000018080000}"/>
    <cellStyle name="쉼표 [0] 2 7 6 2 7" xfId="998" xr:uid="{00000000-0005-0000-0000-000019080000}"/>
    <cellStyle name="쉼표 [0] 2 7 6 2 7 2" xfId="3250" xr:uid="{00000000-0005-0000-0000-00001A080000}"/>
    <cellStyle name="쉼표 [0] 2 7 6 2 8" xfId="2319" xr:uid="{00000000-0005-0000-0000-00001B080000}"/>
    <cellStyle name="쉼표 [0] 2 7 6 3" xfId="102" xr:uid="{00000000-0005-0000-0000-00001C080000}"/>
    <cellStyle name="쉼표 [0] 2 7 6 3 2" xfId="246" xr:uid="{00000000-0005-0000-0000-00001D080000}"/>
    <cellStyle name="쉼표 [0] 2 7 6 3 2 2" xfId="747" xr:uid="{00000000-0005-0000-0000-00001E080000}"/>
    <cellStyle name="쉼표 [0] 2 7 6 3 2 2 2" xfId="1678" xr:uid="{00000000-0005-0000-0000-00001F080000}"/>
    <cellStyle name="쉼표 [0] 2 7 6 3 2 2 2 2" xfId="3930" xr:uid="{00000000-0005-0000-0000-000020080000}"/>
    <cellStyle name="쉼표 [0] 2 7 6 3 2 2 3" xfId="2999" xr:uid="{00000000-0005-0000-0000-000021080000}"/>
    <cellStyle name="쉼표 [0] 2 7 6 3 2 3" xfId="1177" xr:uid="{00000000-0005-0000-0000-000022080000}"/>
    <cellStyle name="쉼표 [0] 2 7 6 3 2 3 2" xfId="3429" xr:uid="{00000000-0005-0000-0000-000023080000}"/>
    <cellStyle name="쉼표 [0] 2 7 6 3 2 4" xfId="2498" xr:uid="{00000000-0005-0000-0000-000024080000}"/>
    <cellStyle name="쉼표 [0] 2 7 6 3 3" xfId="390" xr:uid="{00000000-0005-0000-0000-000025080000}"/>
    <cellStyle name="쉼표 [0] 2 7 6 3 3 2" xfId="890" xr:uid="{00000000-0005-0000-0000-000026080000}"/>
    <cellStyle name="쉼표 [0] 2 7 6 3 3 2 2" xfId="1821" xr:uid="{00000000-0005-0000-0000-000027080000}"/>
    <cellStyle name="쉼표 [0] 2 7 6 3 3 2 2 2" xfId="4073" xr:uid="{00000000-0005-0000-0000-000028080000}"/>
    <cellStyle name="쉼표 [0] 2 7 6 3 3 2 3" xfId="3142" xr:uid="{00000000-0005-0000-0000-000029080000}"/>
    <cellStyle name="쉼표 [0] 2 7 6 3 3 3" xfId="1321" xr:uid="{00000000-0005-0000-0000-00002A080000}"/>
    <cellStyle name="쉼표 [0] 2 7 6 3 3 3 2" xfId="3573" xr:uid="{00000000-0005-0000-0000-00002B080000}"/>
    <cellStyle name="쉼표 [0] 2 7 6 3 3 4" xfId="2642" xr:uid="{00000000-0005-0000-0000-00002C080000}"/>
    <cellStyle name="쉼표 [0] 2 7 6 3 4" xfId="604" xr:uid="{00000000-0005-0000-0000-00002D080000}"/>
    <cellStyle name="쉼표 [0] 2 7 6 3 4 2" xfId="1535" xr:uid="{00000000-0005-0000-0000-00002E080000}"/>
    <cellStyle name="쉼표 [0] 2 7 6 3 4 2 2" xfId="3787" xr:uid="{00000000-0005-0000-0000-00002F080000}"/>
    <cellStyle name="쉼표 [0] 2 7 6 3 4 3" xfId="2856" xr:uid="{00000000-0005-0000-0000-000030080000}"/>
    <cellStyle name="쉼표 [0] 2 7 6 3 5" xfId="1034" xr:uid="{00000000-0005-0000-0000-000031080000}"/>
    <cellStyle name="쉼표 [0] 2 7 6 3 5 2" xfId="3286" xr:uid="{00000000-0005-0000-0000-000032080000}"/>
    <cellStyle name="쉼표 [0] 2 7 6 3 6" xfId="2355" xr:uid="{00000000-0005-0000-0000-000033080000}"/>
    <cellStyle name="쉼표 [0] 2 7 6 4" xfId="174" xr:uid="{00000000-0005-0000-0000-000034080000}"/>
    <cellStyle name="쉼표 [0] 2 7 6 4 2" xfId="675" xr:uid="{00000000-0005-0000-0000-000035080000}"/>
    <cellStyle name="쉼표 [0] 2 7 6 4 2 2" xfId="1606" xr:uid="{00000000-0005-0000-0000-000036080000}"/>
    <cellStyle name="쉼표 [0] 2 7 6 4 2 2 2" xfId="3858" xr:uid="{00000000-0005-0000-0000-000037080000}"/>
    <cellStyle name="쉼표 [0] 2 7 6 4 2 3" xfId="2157" xr:uid="{00000000-0005-0000-0000-000038080000}"/>
    <cellStyle name="쉼표 [0] 2 7 6 4 2 3 2" xfId="4409" xr:uid="{00000000-0005-0000-0000-000039080000}"/>
    <cellStyle name="쉼표 [0] 2 7 6 4 2 4" xfId="2927" xr:uid="{00000000-0005-0000-0000-00003A080000}"/>
    <cellStyle name="쉼표 [0] 2 7 6 4 3" xfId="1105" xr:uid="{00000000-0005-0000-0000-00003B080000}"/>
    <cellStyle name="쉼표 [0] 2 7 6 4 3 2" xfId="3357" xr:uid="{00000000-0005-0000-0000-00003C080000}"/>
    <cellStyle name="쉼표 [0] 2 7 6 4 4" xfId="2115" xr:uid="{00000000-0005-0000-0000-00003D080000}"/>
    <cellStyle name="쉼표 [0] 2 7 6 4 4 2" xfId="4367" xr:uid="{00000000-0005-0000-0000-00003E080000}"/>
    <cellStyle name="쉼표 [0] 2 7 6 4 5" xfId="2426" xr:uid="{00000000-0005-0000-0000-00003F080000}"/>
    <cellStyle name="쉼표 [0] 2 7 6 5" xfId="318" xr:uid="{00000000-0005-0000-0000-000040080000}"/>
    <cellStyle name="쉼표 [0] 2 7 6 5 2" xfId="818" xr:uid="{00000000-0005-0000-0000-000041080000}"/>
    <cellStyle name="쉼표 [0] 2 7 6 5 2 2" xfId="1749" xr:uid="{00000000-0005-0000-0000-000042080000}"/>
    <cellStyle name="쉼표 [0] 2 7 6 5 2 2 2" xfId="4001" xr:uid="{00000000-0005-0000-0000-000043080000}"/>
    <cellStyle name="쉼표 [0] 2 7 6 5 2 3" xfId="1915" xr:uid="{00000000-0005-0000-0000-000044080000}"/>
    <cellStyle name="쉼표 [0] 2 7 6 5 2 3 2" xfId="4167" xr:uid="{00000000-0005-0000-0000-000045080000}"/>
    <cellStyle name="쉼표 [0] 2 7 6 5 2 4" xfId="3070" xr:uid="{00000000-0005-0000-0000-000046080000}"/>
    <cellStyle name="쉼표 [0] 2 7 6 5 3" xfId="1249" xr:uid="{00000000-0005-0000-0000-000047080000}"/>
    <cellStyle name="쉼표 [0] 2 7 6 5 3 2" xfId="3501" xr:uid="{00000000-0005-0000-0000-000048080000}"/>
    <cellStyle name="쉼표 [0] 2 7 6 5 4" xfId="2007" xr:uid="{00000000-0005-0000-0000-000049080000}"/>
    <cellStyle name="쉼표 [0] 2 7 6 5 4 2" xfId="4259" xr:uid="{00000000-0005-0000-0000-00004A080000}"/>
    <cellStyle name="쉼표 [0] 2 7 6 5 5" xfId="2570" xr:uid="{00000000-0005-0000-0000-00004B080000}"/>
    <cellStyle name="쉼표 [0] 2 7 6 6" xfId="461" xr:uid="{00000000-0005-0000-0000-00004C080000}"/>
    <cellStyle name="쉼표 [0] 2 7 6 6 2" xfId="1392" xr:uid="{00000000-0005-0000-0000-00004D080000}"/>
    <cellStyle name="쉼표 [0] 2 7 6 6 2 2" xfId="3644" xr:uid="{00000000-0005-0000-0000-00004E080000}"/>
    <cellStyle name="쉼표 [0] 2 7 6 6 3" xfId="2262" xr:uid="{00000000-0005-0000-0000-00004F080000}"/>
    <cellStyle name="쉼표 [0] 2 7 6 6 3 2" xfId="4514" xr:uid="{00000000-0005-0000-0000-000050080000}"/>
    <cellStyle name="쉼표 [0] 2 7 6 6 4" xfId="2713" xr:uid="{00000000-0005-0000-0000-000051080000}"/>
    <cellStyle name="쉼표 [0] 2 7 6 7" xfId="532" xr:uid="{00000000-0005-0000-0000-000052080000}"/>
    <cellStyle name="쉼표 [0] 2 7 6 7 2" xfId="1463" xr:uid="{00000000-0005-0000-0000-000053080000}"/>
    <cellStyle name="쉼표 [0] 2 7 6 7 2 2" xfId="3715" xr:uid="{00000000-0005-0000-0000-000054080000}"/>
    <cellStyle name="쉼표 [0] 2 7 6 7 3" xfId="1963" xr:uid="{00000000-0005-0000-0000-000055080000}"/>
    <cellStyle name="쉼표 [0] 2 7 6 7 3 2" xfId="4215" xr:uid="{00000000-0005-0000-0000-000056080000}"/>
    <cellStyle name="쉼표 [0] 2 7 6 7 4" xfId="2784" xr:uid="{00000000-0005-0000-0000-000057080000}"/>
    <cellStyle name="쉼표 [0] 2 7 6 8" xfId="962" xr:uid="{00000000-0005-0000-0000-000058080000}"/>
    <cellStyle name="쉼표 [0] 2 7 6 8 2" xfId="3214" xr:uid="{00000000-0005-0000-0000-000059080000}"/>
    <cellStyle name="쉼표 [0] 2 7 6 9" xfId="2283" xr:uid="{00000000-0005-0000-0000-00005A080000}"/>
    <cellStyle name="쉼표 [0] 2 7 7" xfId="451" xr:uid="{00000000-0005-0000-0000-00005B080000}"/>
    <cellStyle name="쉼표 [0] 2 7 7 2" xfId="1382" xr:uid="{00000000-0005-0000-0000-00005C080000}"/>
    <cellStyle name="쉼표 [0] 2 7 7 2 2" xfId="3634" xr:uid="{00000000-0005-0000-0000-00005D080000}"/>
    <cellStyle name="쉼표 [0] 2 7 7 3" xfId="1884" xr:uid="{00000000-0005-0000-0000-00005E080000}"/>
    <cellStyle name="쉼표 [0] 2 7 7 3 2" xfId="4136" xr:uid="{00000000-0005-0000-0000-00005F080000}"/>
    <cellStyle name="쉼표 [0] 2 7 7 4" xfId="2703" xr:uid="{00000000-0005-0000-0000-000060080000}"/>
    <cellStyle name="쉼표 [0] 2 7 8" xfId="522" xr:uid="{00000000-0005-0000-0000-000061080000}"/>
    <cellStyle name="쉼표 [0] 2 7 8 2" xfId="1453" xr:uid="{00000000-0005-0000-0000-000062080000}"/>
    <cellStyle name="쉼표 [0] 2 7 8 2 2" xfId="3705" xr:uid="{00000000-0005-0000-0000-000063080000}"/>
    <cellStyle name="쉼표 [0] 2 7 8 3" xfId="2247" xr:uid="{00000000-0005-0000-0000-000064080000}"/>
    <cellStyle name="쉼표 [0] 2 7 8 3 2" xfId="4499" xr:uid="{00000000-0005-0000-0000-000065080000}"/>
    <cellStyle name="쉼표 [0] 2 7 8 4" xfId="2774" xr:uid="{00000000-0005-0000-0000-000066080000}"/>
    <cellStyle name="쉼표 [0] 2 7 9" xfId="952" xr:uid="{00000000-0005-0000-0000-000067080000}"/>
    <cellStyle name="쉼표 [0] 2 7 9 2" xfId="3204" xr:uid="{00000000-0005-0000-0000-000068080000}"/>
    <cellStyle name="쉼표 [0] 2 8" xfId="17" xr:uid="{00000000-0005-0000-0000-000069080000}"/>
    <cellStyle name="쉼표 [0] 2 8 10" xfId="953" xr:uid="{00000000-0005-0000-0000-00006A080000}"/>
    <cellStyle name="쉼표 [0] 2 8 10 2" xfId="3205" xr:uid="{00000000-0005-0000-0000-00006B080000}"/>
    <cellStyle name="쉼표 [0] 2 8 11" xfId="2273" xr:uid="{00000000-0005-0000-0000-00006C080000}"/>
    <cellStyle name="쉼표 [0] 2 8 2" xfId="54" xr:uid="{00000000-0005-0000-0000-00006D080000}"/>
    <cellStyle name="쉼표 [0] 2 8 2 2" xfId="128" xr:uid="{00000000-0005-0000-0000-00006E080000}"/>
    <cellStyle name="쉼표 [0] 2 8 2 2 2" xfId="272" xr:uid="{00000000-0005-0000-0000-00006F080000}"/>
    <cellStyle name="쉼표 [0] 2 8 2 2 2 2" xfId="773" xr:uid="{00000000-0005-0000-0000-000070080000}"/>
    <cellStyle name="쉼표 [0] 2 8 2 2 2 2 2" xfId="1704" xr:uid="{00000000-0005-0000-0000-000071080000}"/>
    <cellStyle name="쉼표 [0] 2 8 2 2 2 2 2 2" xfId="3956" xr:uid="{00000000-0005-0000-0000-000072080000}"/>
    <cellStyle name="쉼표 [0] 2 8 2 2 2 2 3" xfId="3025" xr:uid="{00000000-0005-0000-0000-000073080000}"/>
    <cellStyle name="쉼표 [0] 2 8 2 2 2 3" xfId="1203" xr:uid="{00000000-0005-0000-0000-000074080000}"/>
    <cellStyle name="쉼표 [0] 2 8 2 2 2 3 2" xfId="3455" xr:uid="{00000000-0005-0000-0000-000075080000}"/>
    <cellStyle name="쉼표 [0] 2 8 2 2 2 4" xfId="2524" xr:uid="{00000000-0005-0000-0000-000076080000}"/>
    <cellStyle name="쉼표 [0] 2 8 2 2 3" xfId="416" xr:uid="{00000000-0005-0000-0000-000077080000}"/>
    <cellStyle name="쉼표 [0] 2 8 2 2 3 2" xfId="916" xr:uid="{00000000-0005-0000-0000-000078080000}"/>
    <cellStyle name="쉼표 [0] 2 8 2 2 3 2 2" xfId="1847" xr:uid="{00000000-0005-0000-0000-000079080000}"/>
    <cellStyle name="쉼표 [0] 2 8 2 2 3 2 2 2" xfId="4099" xr:uid="{00000000-0005-0000-0000-00007A080000}"/>
    <cellStyle name="쉼표 [0] 2 8 2 2 3 2 3" xfId="3168" xr:uid="{00000000-0005-0000-0000-00007B080000}"/>
    <cellStyle name="쉼표 [0] 2 8 2 2 3 3" xfId="1347" xr:uid="{00000000-0005-0000-0000-00007C080000}"/>
    <cellStyle name="쉼표 [0] 2 8 2 2 3 3 2" xfId="3599" xr:uid="{00000000-0005-0000-0000-00007D080000}"/>
    <cellStyle name="쉼표 [0] 2 8 2 2 3 4" xfId="2668" xr:uid="{00000000-0005-0000-0000-00007E080000}"/>
    <cellStyle name="쉼표 [0] 2 8 2 2 4" xfId="630" xr:uid="{00000000-0005-0000-0000-00007F080000}"/>
    <cellStyle name="쉼표 [0] 2 8 2 2 4 2" xfId="1561" xr:uid="{00000000-0005-0000-0000-000080080000}"/>
    <cellStyle name="쉼표 [0] 2 8 2 2 4 2 2" xfId="3813" xr:uid="{00000000-0005-0000-0000-000081080000}"/>
    <cellStyle name="쉼표 [0] 2 8 2 2 4 3" xfId="2882" xr:uid="{00000000-0005-0000-0000-000082080000}"/>
    <cellStyle name="쉼표 [0] 2 8 2 2 5" xfId="1060" xr:uid="{00000000-0005-0000-0000-000083080000}"/>
    <cellStyle name="쉼표 [0] 2 8 2 2 5 2" xfId="3312" xr:uid="{00000000-0005-0000-0000-000084080000}"/>
    <cellStyle name="쉼표 [0] 2 8 2 2 6" xfId="2381" xr:uid="{00000000-0005-0000-0000-000085080000}"/>
    <cellStyle name="쉼표 [0] 2 8 2 3" xfId="200" xr:uid="{00000000-0005-0000-0000-000086080000}"/>
    <cellStyle name="쉼표 [0] 2 8 2 3 2" xfId="701" xr:uid="{00000000-0005-0000-0000-000087080000}"/>
    <cellStyle name="쉼표 [0] 2 8 2 3 2 2" xfId="1632" xr:uid="{00000000-0005-0000-0000-000088080000}"/>
    <cellStyle name="쉼표 [0] 2 8 2 3 2 2 2" xfId="3884" xr:uid="{00000000-0005-0000-0000-000089080000}"/>
    <cellStyle name="쉼표 [0] 2 8 2 3 2 3" xfId="2197" xr:uid="{00000000-0005-0000-0000-00008A080000}"/>
    <cellStyle name="쉼표 [0] 2 8 2 3 2 3 2" xfId="4449" xr:uid="{00000000-0005-0000-0000-00008B080000}"/>
    <cellStyle name="쉼표 [0] 2 8 2 3 2 4" xfId="2953" xr:uid="{00000000-0005-0000-0000-00008C080000}"/>
    <cellStyle name="쉼표 [0] 2 8 2 3 3" xfId="1131" xr:uid="{00000000-0005-0000-0000-00008D080000}"/>
    <cellStyle name="쉼표 [0] 2 8 2 3 3 2" xfId="3383" xr:uid="{00000000-0005-0000-0000-00008E080000}"/>
    <cellStyle name="쉼표 [0] 2 8 2 3 4" xfId="2178" xr:uid="{00000000-0005-0000-0000-00008F080000}"/>
    <cellStyle name="쉼표 [0] 2 8 2 3 4 2" xfId="4430" xr:uid="{00000000-0005-0000-0000-000090080000}"/>
    <cellStyle name="쉼표 [0] 2 8 2 3 5" xfId="2452" xr:uid="{00000000-0005-0000-0000-000091080000}"/>
    <cellStyle name="쉼표 [0] 2 8 2 4" xfId="344" xr:uid="{00000000-0005-0000-0000-000092080000}"/>
    <cellStyle name="쉼표 [0] 2 8 2 4 2" xfId="844" xr:uid="{00000000-0005-0000-0000-000093080000}"/>
    <cellStyle name="쉼표 [0] 2 8 2 4 2 2" xfId="1775" xr:uid="{00000000-0005-0000-0000-000094080000}"/>
    <cellStyle name="쉼표 [0] 2 8 2 4 2 2 2" xfId="4027" xr:uid="{00000000-0005-0000-0000-000095080000}"/>
    <cellStyle name="쉼표 [0] 2 8 2 4 2 3" xfId="2098" xr:uid="{00000000-0005-0000-0000-000096080000}"/>
    <cellStyle name="쉼표 [0] 2 8 2 4 2 3 2" xfId="4350" xr:uid="{00000000-0005-0000-0000-000097080000}"/>
    <cellStyle name="쉼표 [0] 2 8 2 4 2 4" xfId="3096" xr:uid="{00000000-0005-0000-0000-000098080000}"/>
    <cellStyle name="쉼표 [0] 2 8 2 4 3" xfId="1275" xr:uid="{00000000-0005-0000-0000-000099080000}"/>
    <cellStyle name="쉼표 [0] 2 8 2 4 3 2" xfId="3527" xr:uid="{00000000-0005-0000-0000-00009A080000}"/>
    <cellStyle name="쉼표 [0] 2 8 2 4 4" xfId="1978" xr:uid="{00000000-0005-0000-0000-00009B080000}"/>
    <cellStyle name="쉼표 [0] 2 8 2 4 4 2" xfId="4230" xr:uid="{00000000-0005-0000-0000-00009C080000}"/>
    <cellStyle name="쉼표 [0] 2 8 2 4 5" xfId="2596" xr:uid="{00000000-0005-0000-0000-00009D080000}"/>
    <cellStyle name="쉼표 [0] 2 8 2 5" xfId="487" xr:uid="{00000000-0005-0000-0000-00009E080000}"/>
    <cellStyle name="쉼표 [0] 2 8 2 5 2" xfId="1418" xr:uid="{00000000-0005-0000-0000-00009F080000}"/>
    <cellStyle name="쉼표 [0] 2 8 2 5 2 2" xfId="3670" xr:uid="{00000000-0005-0000-0000-0000A0080000}"/>
    <cellStyle name="쉼표 [0] 2 8 2 5 3" xfId="1923" xr:uid="{00000000-0005-0000-0000-0000A1080000}"/>
    <cellStyle name="쉼표 [0] 2 8 2 5 3 2" xfId="4175" xr:uid="{00000000-0005-0000-0000-0000A2080000}"/>
    <cellStyle name="쉼표 [0] 2 8 2 5 4" xfId="2739" xr:uid="{00000000-0005-0000-0000-0000A3080000}"/>
    <cellStyle name="쉼표 [0] 2 8 2 6" xfId="558" xr:uid="{00000000-0005-0000-0000-0000A4080000}"/>
    <cellStyle name="쉼표 [0] 2 8 2 6 2" xfId="1489" xr:uid="{00000000-0005-0000-0000-0000A5080000}"/>
    <cellStyle name="쉼표 [0] 2 8 2 6 2 2" xfId="3741" xr:uid="{00000000-0005-0000-0000-0000A6080000}"/>
    <cellStyle name="쉼표 [0] 2 8 2 6 3" xfId="2141" xr:uid="{00000000-0005-0000-0000-0000A7080000}"/>
    <cellStyle name="쉼표 [0] 2 8 2 6 3 2" xfId="4393" xr:uid="{00000000-0005-0000-0000-0000A8080000}"/>
    <cellStyle name="쉼표 [0] 2 8 2 6 4" xfId="2810" xr:uid="{00000000-0005-0000-0000-0000A9080000}"/>
    <cellStyle name="쉼표 [0] 2 8 2 7" xfId="988" xr:uid="{00000000-0005-0000-0000-0000AA080000}"/>
    <cellStyle name="쉼표 [0] 2 8 2 7 2" xfId="3240" xr:uid="{00000000-0005-0000-0000-0000AB080000}"/>
    <cellStyle name="쉼표 [0] 2 8 2 8" xfId="2309" xr:uid="{00000000-0005-0000-0000-0000AC080000}"/>
    <cellStyle name="쉼표 [0] 2 8 3" xfId="92" xr:uid="{00000000-0005-0000-0000-0000AD080000}"/>
    <cellStyle name="쉼표 [0] 2 8 3 2" xfId="236" xr:uid="{00000000-0005-0000-0000-0000AE080000}"/>
    <cellStyle name="쉼표 [0] 2 8 3 2 2" xfId="737" xr:uid="{00000000-0005-0000-0000-0000AF080000}"/>
    <cellStyle name="쉼표 [0] 2 8 3 2 2 2" xfId="1668" xr:uid="{00000000-0005-0000-0000-0000B0080000}"/>
    <cellStyle name="쉼표 [0] 2 8 3 2 2 2 2" xfId="3920" xr:uid="{00000000-0005-0000-0000-0000B1080000}"/>
    <cellStyle name="쉼표 [0] 2 8 3 2 2 3" xfId="2989" xr:uid="{00000000-0005-0000-0000-0000B2080000}"/>
    <cellStyle name="쉼표 [0] 2 8 3 2 3" xfId="1167" xr:uid="{00000000-0005-0000-0000-0000B3080000}"/>
    <cellStyle name="쉼표 [0] 2 8 3 2 3 2" xfId="3419" xr:uid="{00000000-0005-0000-0000-0000B4080000}"/>
    <cellStyle name="쉼표 [0] 2 8 3 2 4" xfId="2488" xr:uid="{00000000-0005-0000-0000-0000B5080000}"/>
    <cellStyle name="쉼표 [0] 2 8 3 3" xfId="380" xr:uid="{00000000-0005-0000-0000-0000B6080000}"/>
    <cellStyle name="쉼표 [0] 2 8 3 3 2" xfId="880" xr:uid="{00000000-0005-0000-0000-0000B7080000}"/>
    <cellStyle name="쉼표 [0] 2 8 3 3 2 2" xfId="1811" xr:uid="{00000000-0005-0000-0000-0000B8080000}"/>
    <cellStyle name="쉼표 [0] 2 8 3 3 2 2 2" xfId="4063" xr:uid="{00000000-0005-0000-0000-0000B9080000}"/>
    <cellStyle name="쉼표 [0] 2 8 3 3 2 3" xfId="3132" xr:uid="{00000000-0005-0000-0000-0000BA080000}"/>
    <cellStyle name="쉼표 [0] 2 8 3 3 3" xfId="1311" xr:uid="{00000000-0005-0000-0000-0000BB080000}"/>
    <cellStyle name="쉼표 [0] 2 8 3 3 3 2" xfId="3563" xr:uid="{00000000-0005-0000-0000-0000BC080000}"/>
    <cellStyle name="쉼표 [0] 2 8 3 3 4" xfId="2632" xr:uid="{00000000-0005-0000-0000-0000BD080000}"/>
    <cellStyle name="쉼표 [0] 2 8 3 4" xfId="594" xr:uid="{00000000-0005-0000-0000-0000BE080000}"/>
    <cellStyle name="쉼표 [0] 2 8 3 4 2" xfId="1525" xr:uid="{00000000-0005-0000-0000-0000BF080000}"/>
    <cellStyle name="쉼표 [0] 2 8 3 4 2 2" xfId="3777" xr:uid="{00000000-0005-0000-0000-0000C0080000}"/>
    <cellStyle name="쉼표 [0] 2 8 3 4 3" xfId="2846" xr:uid="{00000000-0005-0000-0000-0000C1080000}"/>
    <cellStyle name="쉼표 [0] 2 8 3 5" xfId="1024" xr:uid="{00000000-0005-0000-0000-0000C2080000}"/>
    <cellStyle name="쉼표 [0] 2 8 3 5 2" xfId="3276" xr:uid="{00000000-0005-0000-0000-0000C3080000}"/>
    <cellStyle name="쉼표 [0] 2 8 3 6" xfId="2345" xr:uid="{00000000-0005-0000-0000-0000C4080000}"/>
    <cellStyle name="쉼표 [0] 2 8 4" xfId="165" xr:uid="{00000000-0005-0000-0000-0000C5080000}"/>
    <cellStyle name="쉼표 [0] 2 8 4 2" xfId="666" xr:uid="{00000000-0005-0000-0000-0000C6080000}"/>
    <cellStyle name="쉼표 [0] 2 8 4 2 2" xfId="1597" xr:uid="{00000000-0005-0000-0000-0000C7080000}"/>
    <cellStyle name="쉼표 [0] 2 8 4 2 2 2" xfId="3849" xr:uid="{00000000-0005-0000-0000-0000C8080000}"/>
    <cellStyle name="쉼표 [0] 2 8 4 2 3" xfId="2104" xr:uid="{00000000-0005-0000-0000-0000C9080000}"/>
    <cellStyle name="쉼표 [0] 2 8 4 2 3 2" xfId="4356" xr:uid="{00000000-0005-0000-0000-0000CA080000}"/>
    <cellStyle name="쉼표 [0] 2 8 4 2 4" xfId="2918" xr:uid="{00000000-0005-0000-0000-0000CB080000}"/>
    <cellStyle name="쉼표 [0] 2 8 4 3" xfId="1096" xr:uid="{00000000-0005-0000-0000-0000CC080000}"/>
    <cellStyle name="쉼표 [0] 2 8 4 3 2" xfId="3348" xr:uid="{00000000-0005-0000-0000-0000CD080000}"/>
    <cellStyle name="쉼표 [0] 2 8 4 4" xfId="1878" xr:uid="{00000000-0005-0000-0000-0000CE080000}"/>
    <cellStyle name="쉼표 [0] 2 8 4 4 2" xfId="4130" xr:uid="{00000000-0005-0000-0000-0000CF080000}"/>
    <cellStyle name="쉼표 [0] 2 8 4 5" xfId="2417" xr:uid="{00000000-0005-0000-0000-0000D0080000}"/>
    <cellStyle name="쉼표 [0] 2 8 5" xfId="30" xr:uid="{00000000-0005-0000-0000-0000D1080000}"/>
    <cellStyle name="쉼표 [0] 2 8 5 2" xfId="67" xr:uid="{00000000-0005-0000-0000-0000D2080000}"/>
    <cellStyle name="쉼표 [0] 2 8 5 2 2" xfId="141" xr:uid="{00000000-0005-0000-0000-0000D3080000}"/>
    <cellStyle name="쉼표 [0] 2 8 5 2 2 2" xfId="285" xr:uid="{00000000-0005-0000-0000-0000D4080000}"/>
    <cellStyle name="쉼표 [0] 2 8 5 2 2 2 2" xfId="786" xr:uid="{00000000-0005-0000-0000-0000D5080000}"/>
    <cellStyle name="쉼표 [0] 2 8 5 2 2 2 2 2" xfId="1717" xr:uid="{00000000-0005-0000-0000-0000D6080000}"/>
    <cellStyle name="쉼표 [0] 2 8 5 2 2 2 2 2 2" xfId="3969" xr:uid="{00000000-0005-0000-0000-0000D7080000}"/>
    <cellStyle name="쉼표 [0] 2 8 5 2 2 2 2 3" xfId="3038" xr:uid="{00000000-0005-0000-0000-0000D8080000}"/>
    <cellStyle name="쉼표 [0] 2 8 5 2 2 2 3" xfId="1216" xr:uid="{00000000-0005-0000-0000-0000D9080000}"/>
    <cellStyle name="쉼표 [0] 2 8 5 2 2 2 3 2" xfId="3468" xr:uid="{00000000-0005-0000-0000-0000DA080000}"/>
    <cellStyle name="쉼표 [0] 2 8 5 2 2 2 4" xfId="2537" xr:uid="{00000000-0005-0000-0000-0000DB080000}"/>
    <cellStyle name="쉼표 [0] 2 8 5 2 2 3" xfId="429" xr:uid="{00000000-0005-0000-0000-0000DC080000}"/>
    <cellStyle name="쉼표 [0] 2 8 5 2 2 3 2" xfId="929" xr:uid="{00000000-0005-0000-0000-0000DD080000}"/>
    <cellStyle name="쉼표 [0] 2 8 5 2 2 3 2 2" xfId="1860" xr:uid="{00000000-0005-0000-0000-0000DE080000}"/>
    <cellStyle name="쉼표 [0] 2 8 5 2 2 3 2 2 2" xfId="4112" xr:uid="{00000000-0005-0000-0000-0000DF080000}"/>
    <cellStyle name="쉼표 [0] 2 8 5 2 2 3 2 3" xfId="3181" xr:uid="{00000000-0005-0000-0000-0000E0080000}"/>
    <cellStyle name="쉼표 [0] 2 8 5 2 2 3 3" xfId="1360" xr:uid="{00000000-0005-0000-0000-0000E1080000}"/>
    <cellStyle name="쉼표 [0] 2 8 5 2 2 3 3 2" xfId="3612" xr:uid="{00000000-0005-0000-0000-0000E2080000}"/>
    <cellStyle name="쉼표 [0] 2 8 5 2 2 3 4" xfId="2681" xr:uid="{00000000-0005-0000-0000-0000E3080000}"/>
    <cellStyle name="쉼표 [0] 2 8 5 2 2 4" xfId="643" xr:uid="{00000000-0005-0000-0000-0000E4080000}"/>
    <cellStyle name="쉼표 [0] 2 8 5 2 2 4 2" xfId="1574" xr:uid="{00000000-0005-0000-0000-0000E5080000}"/>
    <cellStyle name="쉼표 [0] 2 8 5 2 2 4 2 2" xfId="3826" xr:uid="{00000000-0005-0000-0000-0000E6080000}"/>
    <cellStyle name="쉼표 [0] 2 8 5 2 2 4 3" xfId="2895" xr:uid="{00000000-0005-0000-0000-0000E7080000}"/>
    <cellStyle name="쉼표 [0] 2 8 5 2 2 5" xfId="1073" xr:uid="{00000000-0005-0000-0000-0000E8080000}"/>
    <cellStyle name="쉼표 [0] 2 8 5 2 2 5 2" xfId="3325" xr:uid="{00000000-0005-0000-0000-0000E9080000}"/>
    <cellStyle name="쉼표 [0] 2 8 5 2 2 6" xfId="2394" xr:uid="{00000000-0005-0000-0000-0000EA080000}"/>
    <cellStyle name="쉼표 [0] 2 8 5 2 3" xfId="213" xr:uid="{00000000-0005-0000-0000-0000EB080000}"/>
    <cellStyle name="쉼표 [0] 2 8 5 2 3 2" xfId="714" xr:uid="{00000000-0005-0000-0000-0000EC080000}"/>
    <cellStyle name="쉼표 [0] 2 8 5 2 3 2 2" xfId="1645" xr:uid="{00000000-0005-0000-0000-0000ED080000}"/>
    <cellStyle name="쉼표 [0] 2 8 5 2 3 2 2 2" xfId="3897" xr:uid="{00000000-0005-0000-0000-0000EE080000}"/>
    <cellStyle name="쉼표 [0] 2 8 5 2 3 2 3" xfId="2168" xr:uid="{00000000-0005-0000-0000-0000EF080000}"/>
    <cellStyle name="쉼표 [0] 2 8 5 2 3 2 3 2" xfId="4420" xr:uid="{00000000-0005-0000-0000-0000F0080000}"/>
    <cellStyle name="쉼표 [0] 2 8 5 2 3 2 4" xfId="2966" xr:uid="{00000000-0005-0000-0000-0000F1080000}"/>
    <cellStyle name="쉼표 [0] 2 8 5 2 3 3" xfId="1144" xr:uid="{00000000-0005-0000-0000-0000F2080000}"/>
    <cellStyle name="쉼표 [0] 2 8 5 2 3 3 2" xfId="3396" xr:uid="{00000000-0005-0000-0000-0000F3080000}"/>
    <cellStyle name="쉼표 [0] 2 8 5 2 3 4" xfId="2020" xr:uid="{00000000-0005-0000-0000-0000F4080000}"/>
    <cellStyle name="쉼표 [0] 2 8 5 2 3 4 2" xfId="4272" xr:uid="{00000000-0005-0000-0000-0000F5080000}"/>
    <cellStyle name="쉼표 [0] 2 8 5 2 3 5" xfId="2465" xr:uid="{00000000-0005-0000-0000-0000F6080000}"/>
    <cellStyle name="쉼표 [0] 2 8 5 2 4" xfId="357" xr:uid="{00000000-0005-0000-0000-0000F7080000}"/>
    <cellStyle name="쉼표 [0] 2 8 5 2 4 2" xfId="857" xr:uid="{00000000-0005-0000-0000-0000F8080000}"/>
    <cellStyle name="쉼표 [0] 2 8 5 2 4 2 2" xfId="1788" xr:uid="{00000000-0005-0000-0000-0000F9080000}"/>
    <cellStyle name="쉼표 [0] 2 8 5 2 4 2 2 2" xfId="4040" xr:uid="{00000000-0005-0000-0000-0000FA080000}"/>
    <cellStyle name="쉼표 [0] 2 8 5 2 4 2 3" xfId="2066" xr:uid="{00000000-0005-0000-0000-0000FB080000}"/>
    <cellStyle name="쉼표 [0] 2 8 5 2 4 2 3 2" xfId="4318" xr:uid="{00000000-0005-0000-0000-0000FC080000}"/>
    <cellStyle name="쉼표 [0] 2 8 5 2 4 2 4" xfId="3109" xr:uid="{00000000-0005-0000-0000-0000FD080000}"/>
    <cellStyle name="쉼표 [0] 2 8 5 2 4 3" xfId="1288" xr:uid="{00000000-0005-0000-0000-0000FE080000}"/>
    <cellStyle name="쉼표 [0] 2 8 5 2 4 3 2" xfId="3540" xr:uid="{00000000-0005-0000-0000-0000FF080000}"/>
    <cellStyle name="쉼표 [0] 2 8 5 2 4 4" xfId="2134" xr:uid="{00000000-0005-0000-0000-000000090000}"/>
    <cellStyle name="쉼표 [0] 2 8 5 2 4 4 2" xfId="4386" xr:uid="{00000000-0005-0000-0000-000001090000}"/>
    <cellStyle name="쉼표 [0] 2 8 5 2 4 5" xfId="2609" xr:uid="{00000000-0005-0000-0000-000002090000}"/>
    <cellStyle name="쉼표 [0] 2 8 5 2 5" xfId="500" xr:uid="{00000000-0005-0000-0000-000003090000}"/>
    <cellStyle name="쉼표 [0] 2 8 5 2 5 2" xfId="1431" xr:uid="{00000000-0005-0000-0000-000004090000}"/>
    <cellStyle name="쉼표 [0] 2 8 5 2 5 2 2" xfId="3683" xr:uid="{00000000-0005-0000-0000-000005090000}"/>
    <cellStyle name="쉼표 [0] 2 8 5 2 5 3" xfId="2083" xr:uid="{00000000-0005-0000-0000-000006090000}"/>
    <cellStyle name="쉼표 [0] 2 8 5 2 5 3 2" xfId="4335" xr:uid="{00000000-0005-0000-0000-000007090000}"/>
    <cellStyle name="쉼표 [0] 2 8 5 2 5 4" xfId="2752" xr:uid="{00000000-0005-0000-0000-000008090000}"/>
    <cellStyle name="쉼표 [0] 2 8 5 2 6" xfId="571" xr:uid="{00000000-0005-0000-0000-000009090000}"/>
    <cellStyle name="쉼표 [0] 2 8 5 2 6 2" xfId="1502" xr:uid="{00000000-0005-0000-0000-00000A090000}"/>
    <cellStyle name="쉼표 [0] 2 8 5 2 6 2 2" xfId="3754" xr:uid="{00000000-0005-0000-0000-00000B090000}"/>
    <cellStyle name="쉼표 [0] 2 8 5 2 6 3" xfId="2024" xr:uid="{00000000-0005-0000-0000-00000C090000}"/>
    <cellStyle name="쉼표 [0] 2 8 5 2 6 3 2" xfId="4276" xr:uid="{00000000-0005-0000-0000-00000D090000}"/>
    <cellStyle name="쉼표 [0] 2 8 5 2 6 4" xfId="2823" xr:uid="{00000000-0005-0000-0000-00000E090000}"/>
    <cellStyle name="쉼표 [0] 2 8 5 2 7" xfId="1001" xr:uid="{00000000-0005-0000-0000-00000F090000}"/>
    <cellStyle name="쉼표 [0] 2 8 5 2 7 2" xfId="3253" xr:uid="{00000000-0005-0000-0000-000010090000}"/>
    <cellStyle name="쉼표 [0] 2 8 5 2 8" xfId="2322" xr:uid="{00000000-0005-0000-0000-000011090000}"/>
    <cellStyle name="쉼표 [0] 2 8 5 3" xfId="105" xr:uid="{00000000-0005-0000-0000-000012090000}"/>
    <cellStyle name="쉼표 [0] 2 8 5 3 2" xfId="249" xr:uid="{00000000-0005-0000-0000-000013090000}"/>
    <cellStyle name="쉼표 [0] 2 8 5 3 2 2" xfId="750" xr:uid="{00000000-0005-0000-0000-000014090000}"/>
    <cellStyle name="쉼표 [0] 2 8 5 3 2 2 2" xfId="1681" xr:uid="{00000000-0005-0000-0000-000015090000}"/>
    <cellStyle name="쉼표 [0] 2 8 5 3 2 2 2 2" xfId="3933" xr:uid="{00000000-0005-0000-0000-000016090000}"/>
    <cellStyle name="쉼표 [0] 2 8 5 3 2 2 3" xfId="3002" xr:uid="{00000000-0005-0000-0000-000017090000}"/>
    <cellStyle name="쉼표 [0] 2 8 5 3 2 3" xfId="1180" xr:uid="{00000000-0005-0000-0000-000018090000}"/>
    <cellStyle name="쉼표 [0] 2 8 5 3 2 3 2" xfId="3432" xr:uid="{00000000-0005-0000-0000-000019090000}"/>
    <cellStyle name="쉼표 [0] 2 8 5 3 2 4" xfId="2501" xr:uid="{00000000-0005-0000-0000-00001A090000}"/>
    <cellStyle name="쉼표 [0] 2 8 5 3 3" xfId="393" xr:uid="{00000000-0005-0000-0000-00001B090000}"/>
    <cellStyle name="쉼표 [0] 2 8 5 3 3 2" xfId="893" xr:uid="{00000000-0005-0000-0000-00001C090000}"/>
    <cellStyle name="쉼표 [0] 2 8 5 3 3 2 2" xfId="1824" xr:uid="{00000000-0005-0000-0000-00001D090000}"/>
    <cellStyle name="쉼표 [0] 2 8 5 3 3 2 2 2" xfId="4076" xr:uid="{00000000-0005-0000-0000-00001E090000}"/>
    <cellStyle name="쉼표 [0] 2 8 5 3 3 2 3" xfId="3145" xr:uid="{00000000-0005-0000-0000-00001F090000}"/>
    <cellStyle name="쉼표 [0] 2 8 5 3 3 3" xfId="1324" xr:uid="{00000000-0005-0000-0000-000020090000}"/>
    <cellStyle name="쉼표 [0] 2 8 5 3 3 3 2" xfId="3576" xr:uid="{00000000-0005-0000-0000-000021090000}"/>
    <cellStyle name="쉼표 [0] 2 8 5 3 3 4" xfId="2645" xr:uid="{00000000-0005-0000-0000-000022090000}"/>
    <cellStyle name="쉼표 [0] 2 8 5 3 4" xfId="607" xr:uid="{00000000-0005-0000-0000-000023090000}"/>
    <cellStyle name="쉼표 [0] 2 8 5 3 4 2" xfId="1538" xr:uid="{00000000-0005-0000-0000-000024090000}"/>
    <cellStyle name="쉼표 [0] 2 8 5 3 4 2 2" xfId="3790" xr:uid="{00000000-0005-0000-0000-000025090000}"/>
    <cellStyle name="쉼표 [0] 2 8 5 3 4 3" xfId="2859" xr:uid="{00000000-0005-0000-0000-000026090000}"/>
    <cellStyle name="쉼표 [0] 2 8 5 3 5" xfId="1037" xr:uid="{00000000-0005-0000-0000-000027090000}"/>
    <cellStyle name="쉼표 [0] 2 8 5 3 5 2" xfId="3289" xr:uid="{00000000-0005-0000-0000-000028090000}"/>
    <cellStyle name="쉼표 [0] 2 8 5 3 6" xfId="2358" xr:uid="{00000000-0005-0000-0000-000029090000}"/>
    <cellStyle name="쉼표 [0] 2 8 5 4" xfId="177" xr:uid="{00000000-0005-0000-0000-00002A090000}"/>
    <cellStyle name="쉼표 [0] 2 8 5 4 2" xfId="678" xr:uid="{00000000-0005-0000-0000-00002B090000}"/>
    <cellStyle name="쉼표 [0] 2 8 5 4 2 2" xfId="1609" xr:uid="{00000000-0005-0000-0000-00002C090000}"/>
    <cellStyle name="쉼표 [0] 2 8 5 4 2 2 2" xfId="3861" xr:uid="{00000000-0005-0000-0000-00002D090000}"/>
    <cellStyle name="쉼표 [0] 2 8 5 4 2 3" xfId="1928" xr:uid="{00000000-0005-0000-0000-00002E090000}"/>
    <cellStyle name="쉼표 [0] 2 8 5 4 2 3 2" xfId="4180" xr:uid="{00000000-0005-0000-0000-00002F090000}"/>
    <cellStyle name="쉼표 [0] 2 8 5 4 2 4" xfId="2930" xr:uid="{00000000-0005-0000-0000-000030090000}"/>
    <cellStyle name="쉼표 [0] 2 8 5 4 3" xfId="1108" xr:uid="{00000000-0005-0000-0000-000031090000}"/>
    <cellStyle name="쉼표 [0] 2 8 5 4 3 2" xfId="3360" xr:uid="{00000000-0005-0000-0000-000032090000}"/>
    <cellStyle name="쉼표 [0] 2 8 5 4 4" xfId="2180" xr:uid="{00000000-0005-0000-0000-000033090000}"/>
    <cellStyle name="쉼표 [0] 2 8 5 4 4 2" xfId="4432" xr:uid="{00000000-0005-0000-0000-000034090000}"/>
    <cellStyle name="쉼표 [0] 2 8 5 4 5" xfId="2429" xr:uid="{00000000-0005-0000-0000-000035090000}"/>
    <cellStyle name="쉼표 [0] 2 8 5 5" xfId="321" xr:uid="{00000000-0005-0000-0000-000036090000}"/>
    <cellStyle name="쉼표 [0] 2 8 5 5 2" xfId="821" xr:uid="{00000000-0005-0000-0000-000037090000}"/>
    <cellStyle name="쉼표 [0] 2 8 5 5 2 2" xfId="1752" xr:uid="{00000000-0005-0000-0000-000038090000}"/>
    <cellStyle name="쉼표 [0] 2 8 5 5 2 2 2" xfId="4004" xr:uid="{00000000-0005-0000-0000-000039090000}"/>
    <cellStyle name="쉼표 [0] 2 8 5 5 2 3" xfId="1990" xr:uid="{00000000-0005-0000-0000-00003A090000}"/>
    <cellStyle name="쉼표 [0] 2 8 5 5 2 3 2" xfId="4242" xr:uid="{00000000-0005-0000-0000-00003B090000}"/>
    <cellStyle name="쉼표 [0] 2 8 5 5 2 4" xfId="3073" xr:uid="{00000000-0005-0000-0000-00003C090000}"/>
    <cellStyle name="쉼표 [0] 2 8 5 5 3" xfId="1252" xr:uid="{00000000-0005-0000-0000-00003D090000}"/>
    <cellStyle name="쉼표 [0] 2 8 5 5 3 2" xfId="3504" xr:uid="{00000000-0005-0000-0000-00003E090000}"/>
    <cellStyle name="쉼표 [0] 2 8 5 5 4" xfId="1940" xr:uid="{00000000-0005-0000-0000-00003F090000}"/>
    <cellStyle name="쉼표 [0] 2 8 5 5 4 2" xfId="4192" xr:uid="{00000000-0005-0000-0000-000040090000}"/>
    <cellStyle name="쉼표 [0] 2 8 5 5 5" xfId="2573" xr:uid="{00000000-0005-0000-0000-000041090000}"/>
    <cellStyle name="쉼표 [0] 2 8 5 6" xfId="464" xr:uid="{00000000-0005-0000-0000-000042090000}"/>
    <cellStyle name="쉼표 [0] 2 8 5 6 2" xfId="1395" xr:uid="{00000000-0005-0000-0000-000043090000}"/>
    <cellStyle name="쉼표 [0] 2 8 5 6 2 2" xfId="3647" xr:uid="{00000000-0005-0000-0000-000044090000}"/>
    <cellStyle name="쉼표 [0] 2 8 5 6 3" xfId="2121" xr:uid="{00000000-0005-0000-0000-000045090000}"/>
    <cellStyle name="쉼표 [0] 2 8 5 6 3 2" xfId="4373" xr:uid="{00000000-0005-0000-0000-000046090000}"/>
    <cellStyle name="쉼표 [0] 2 8 5 6 4" xfId="2716" xr:uid="{00000000-0005-0000-0000-000047090000}"/>
    <cellStyle name="쉼표 [0] 2 8 5 7" xfId="535" xr:uid="{00000000-0005-0000-0000-000048090000}"/>
    <cellStyle name="쉼표 [0] 2 8 5 7 2" xfId="1466" xr:uid="{00000000-0005-0000-0000-000049090000}"/>
    <cellStyle name="쉼표 [0] 2 8 5 7 2 2" xfId="3718" xr:uid="{00000000-0005-0000-0000-00004A090000}"/>
    <cellStyle name="쉼표 [0] 2 8 5 7 3" xfId="2079" xr:uid="{00000000-0005-0000-0000-00004B090000}"/>
    <cellStyle name="쉼표 [0] 2 8 5 7 3 2" xfId="4331" xr:uid="{00000000-0005-0000-0000-00004C090000}"/>
    <cellStyle name="쉼표 [0] 2 8 5 7 4" xfId="2787" xr:uid="{00000000-0005-0000-0000-00004D090000}"/>
    <cellStyle name="쉼표 [0] 2 8 5 8" xfId="965" xr:uid="{00000000-0005-0000-0000-00004E090000}"/>
    <cellStyle name="쉼표 [0] 2 8 5 8 2" xfId="3217" xr:uid="{00000000-0005-0000-0000-00004F090000}"/>
    <cellStyle name="쉼표 [0] 2 8 5 9" xfId="2286" xr:uid="{00000000-0005-0000-0000-000050090000}"/>
    <cellStyle name="쉼표 [0] 2 8 6" xfId="308" xr:uid="{00000000-0005-0000-0000-000051090000}"/>
    <cellStyle name="쉼표 [0] 2 8 6 2" xfId="809" xr:uid="{00000000-0005-0000-0000-000052090000}"/>
    <cellStyle name="쉼표 [0] 2 8 6 2 2" xfId="1740" xr:uid="{00000000-0005-0000-0000-000053090000}"/>
    <cellStyle name="쉼표 [0] 2 8 6 2 2 2" xfId="3992" xr:uid="{00000000-0005-0000-0000-000054090000}"/>
    <cellStyle name="쉼표 [0] 2 8 6 2 3" xfId="1900" xr:uid="{00000000-0005-0000-0000-000055090000}"/>
    <cellStyle name="쉼표 [0] 2 8 6 2 3 2" xfId="4152" xr:uid="{00000000-0005-0000-0000-000056090000}"/>
    <cellStyle name="쉼표 [0] 2 8 6 2 4" xfId="3061" xr:uid="{00000000-0005-0000-0000-000057090000}"/>
    <cellStyle name="쉼표 [0] 2 8 6 3" xfId="1239" xr:uid="{00000000-0005-0000-0000-000058090000}"/>
    <cellStyle name="쉼표 [0] 2 8 6 3 2" xfId="3491" xr:uid="{00000000-0005-0000-0000-000059090000}"/>
    <cellStyle name="쉼표 [0] 2 8 6 4" xfId="2047" xr:uid="{00000000-0005-0000-0000-00005A090000}"/>
    <cellStyle name="쉼표 [0] 2 8 6 4 2" xfId="4299" xr:uid="{00000000-0005-0000-0000-00005B090000}"/>
    <cellStyle name="쉼표 [0] 2 8 6 5" xfId="2560" xr:uid="{00000000-0005-0000-0000-00005C090000}"/>
    <cellStyle name="쉼표 [0] 2 8 7" xfId="28" xr:uid="{00000000-0005-0000-0000-00005D090000}"/>
    <cellStyle name="쉼표 [0] 2 8 7 2" xfId="65" xr:uid="{00000000-0005-0000-0000-00005E090000}"/>
    <cellStyle name="쉼표 [0] 2 8 7 2 2" xfId="139" xr:uid="{00000000-0005-0000-0000-00005F090000}"/>
    <cellStyle name="쉼표 [0] 2 8 7 2 2 2" xfId="283" xr:uid="{00000000-0005-0000-0000-000060090000}"/>
    <cellStyle name="쉼표 [0] 2 8 7 2 2 2 2" xfId="784" xr:uid="{00000000-0005-0000-0000-000061090000}"/>
    <cellStyle name="쉼표 [0] 2 8 7 2 2 2 2 2" xfId="1715" xr:uid="{00000000-0005-0000-0000-000062090000}"/>
    <cellStyle name="쉼표 [0] 2 8 7 2 2 2 2 2 2" xfId="3967" xr:uid="{00000000-0005-0000-0000-000063090000}"/>
    <cellStyle name="쉼표 [0] 2 8 7 2 2 2 2 3" xfId="3036" xr:uid="{00000000-0005-0000-0000-000064090000}"/>
    <cellStyle name="쉼표 [0] 2 8 7 2 2 2 3" xfId="1214" xr:uid="{00000000-0005-0000-0000-000065090000}"/>
    <cellStyle name="쉼표 [0] 2 8 7 2 2 2 3 2" xfId="3466" xr:uid="{00000000-0005-0000-0000-000066090000}"/>
    <cellStyle name="쉼표 [0] 2 8 7 2 2 2 4" xfId="2535" xr:uid="{00000000-0005-0000-0000-000067090000}"/>
    <cellStyle name="쉼표 [0] 2 8 7 2 2 3" xfId="427" xr:uid="{00000000-0005-0000-0000-000068090000}"/>
    <cellStyle name="쉼표 [0] 2 8 7 2 2 3 2" xfId="927" xr:uid="{00000000-0005-0000-0000-000069090000}"/>
    <cellStyle name="쉼표 [0] 2 8 7 2 2 3 2 2" xfId="1858" xr:uid="{00000000-0005-0000-0000-00006A090000}"/>
    <cellStyle name="쉼표 [0] 2 8 7 2 2 3 2 2 2" xfId="4110" xr:uid="{00000000-0005-0000-0000-00006B090000}"/>
    <cellStyle name="쉼표 [0] 2 8 7 2 2 3 2 3" xfId="3179" xr:uid="{00000000-0005-0000-0000-00006C090000}"/>
    <cellStyle name="쉼표 [0] 2 8 7 2 2 3 3" xfId="1358" xr:uid="{00000000-0005-0000-0000-00006D090000}"/>
    <cellStyle name="쉼표 [0] 2 8 7 2 2 3 3 2" xfId="3610" xr:uid="{00000000-0005-0000-0000-00006E090000}"/>
    <cellStyle name="쉼표 [0] 2 8 7 2 2 3 4" xfId="2679" xr:uid="{00000000-0005-0000-0000-00006F090000}"/>
    <cellStyle name="쉼표 [0] 2 8 7 2 2 4" xfId="641" xr:uid="{00000000-0005-0000-0000-000070090000}"/>
    <cellStyle name="쉼표 [0] 2 8 7 2 2 4 2" xfId="1572" xr:uid="{00000000-0005-0000-0000-000071090000}"/>
    <cellStyle name="쉼표 [0] 2 8 7 2 2 4 2 2" xfId="3824" xr:uid="{00000000-0005-0000-0000-000072090000}"/>
    <cellStyle name="쉼표 [0] 2 8 7 2 2 4 3" xfId="2893" xr:uid="{00000000-0005-0000-0000-000073090000}"/>
    <cellStyle name="쉼표 [0] 2 8 7 2 2 5" xfId="1071" xr:uid="{00000000-0005-0000-0000-000074090000}"/>
    <cellStyle name="쉼표 [0] 2 8 7 2 2 5 2" xfId="3323" xr:uid="{00000000-0005-0000-0000-000075090000}"/>
    <cellStyle name="쉼표 [0] 2 8 7 2 2 6" xfId="2392" xr:uid="{00000000-0005-0000-0000-000076090000}"/>
    <cellStyle name="쉼표 [0] 2 8 7 2 3" xfId="211" xr:uid="{00000000-0005-0000-0000-000077090000}"/>
    <cellStyle name="쉼표 [0] 2 8 7 2 3 2" xfId="712" xr:uid="{00000000-0005-0000-0000-000078090000}"/>
    <cellStyle name="쉼표 [0] 2 8 7 2 3 2 2" xfId="1643" xr:uid="{00000000-0005-0000-0000-000079090000}"/>
    <cellStyle name="쉼표 [0] 2 8 7 2 3 2 2 2" xfId="3895" xr:uid="{00000000-0005-0000-0000-00007A090000}"/>
    <cellStyle name="쉼표 [0] 2 8 7 2 3 2 3" xfId="2145" xr:uid="{00000000-0005-0000-0000-00007B090000}"/>
    <cellStyle name="쉼표 [0] 2 8 7 2 3 2 3 2" xfId="4397" xr:uid="{00000000-0005-0000-0000-00007C090000}"/>
    <cellStyle name="쉼표 [0] 2 8 7 2 3 2 4" xfId="2964" xr:uid="{00000000-0005-0000-0000-00007D090000}"/>
    <cellStyle name="쉼표 [0] 2 8 7 2 3 3" xfId="1142" xr:uid="{00000000-0005-0000-0000-00007E090000}"/>
    <cellStyle name="쉼표 [0] 2 8 7 2 3 3 2" xfId="3394" xr:uid="{00000000-0005-0000-0000-00007F090000}"/>
    <cellStyle name="쉼표 [0] 2 8 7 2 3 4" xfId="2184" xr:uid="{00000000-0005-0000-0000-000080090000}"/>
    <cellStyle name="쉼표 [0] 2 8 7 2 3 4 2" xfId="4436" xr:uid="{00000000-0005-0000-0000-000081090000}"/>
    <cellStyle name="쉼표 [0] 2 8 7 2 3 5" xfId="2463" xr:uid="{00000000-0005-0000-0000-000082090000}"/>
    <cellStyle name="쉼표 [0] 2 8 7 2 4" xfId="355" xr:uid="{00000000-0005-0000-0000-000083090000}"/>
    <cellStyle name="쉼표 [0] 2 8 7 2 4 2" xfId="855" xr:uid="{00000000-0005-0000-0000-000084090000}"/>
    <cellStyle name="쉼표 [0] 2 8 7 2 4 2 2" xfId="1786" xr:uid="{00000000-0005-0000-0000-000085090000}"/>
    <cellStyle name="쉼표 [0] 2 8 7 2 4 2 2 2" xfId="4038" xr:uid="{00000000-0005-0000-0000-000086090000}"/>
    <cellStyle name="쉼표 [0] 2 8 7 2 4 2 3" xfId="2174" xr:uid="{00000000-0005-0000-0000-000087090000}"/>
    <cellStyle name="쉼표 [0] 2 8 7 2 4 2 3 2" xfId="4426" xr:uid="{00000000-0005-0000-0000-000088090000}"/>
    <cellStyle name="쉼표 [0] 2 8 7 2 4 2 4" xfId="3107" xr:uid="{00000000-0005-0000-0000-000089090000}"/>
    <cellStyle name="쉼표 [0] 2 8 7 2 4 3" xfId="1286" xr:uid="{00000000-0005-0000-0000-00008A090000}"/>
    <cellStyle name="쉼표 [0] 2 8 7 2 4 3 2" xfId="3538" xr:uid="{00000000-0005-0000-0000-00008B090000}"/>
    <cellStyle name="쉼표 [0] 2 8 7 2 4 4" xfId="2092" xr:uid="{00000000-0005-0000-0000-00008C090000}"/>
    <cellStyle name="쉼표 [0] 2 8 7 2 4 4 2" xfId="4344" xr:uid="{00000000-0005-0000-0000-00008D090000}"/>
    <cellStyle name="쉼표 [0] 2 8 7 2 4 5" xfId="2607" xr:uid="{00000000-0005-0000-0000-00008E090000}"/>
    <cellStyle name="쉼표 [0] 2 8 7 2 5" xfId="498" xr:uid="{00000000-0005-0000-0000-00008F090000}"/>
    <cellStyle name="쉼표 [0] 2 8 7 2 5 2" xfId="1429" xr:uid="{00000000-0005-0000-0000-000090090000}"/>
    <cellStyle name="쉼표 [0] 2 8 7 2 5 2 2" xfId="3681" xr:uid="{00000000-0005-0000-0000-000091090000}"/>
    <cellStyle name="쉼표 [0] 2 8 7 2 5 3" xfId="2233" xr:uid="{00000000-0005-0000-0000-000092090000}"/>
    <cellStyle name="쉼표 [0] 2 8 7 2 5 3 2" xfId="4485" xr:uid="{00000000-0005-0000-0000-000093090000}"/>
    <cellStyle name="쉼표 [0] 2 8 7 2 5 4" xfId="2750" xr:uid="{00000000-0005-0000-0000-000094090000}"/>
    <cellStyle name="쉼표 [0] 2 8 7 2 6" xfId="569" xr:uid="{00000000-0005-0000-0000-000095090000}"/>
    <cellStyle name="쉼표 [0] 2 8 7 2 6 2" xfId="1500" xr:uid="{00000000-0005-0000-0000-000096090000}"/>
    <cellStyle name="쉼표 [0] 2 8 7 2 6 2 2" xfId="3752" xr:uid="{00000000-0005-0000-0000-000097090000}"/>
    <cellStyle name="쉼표 [0] 2 8 7 2 6 3" xfId="1875" xr:uid="{00000000-0005-0000-0000-000098090000}"/>
    <cellStyle name="쉼표 [0] 2 8 7 2 6 3 2" xfId="4127" xr:uid="{00000000-0005-0000-0000-000099090000}"/>
    <cellStyle name="쉼표 [0] 2 8 7 2 6 4" xfId="2821" xr:uid="{00000000-0005-0000-0000-00009A090000}"/>
    <cellStyle name="쉼표 [0] 2 8 7 2 7" xfId="999" xr:uid="{00000000-0005-0000-0000-00009B090000}"/>
    <cellStyle name="쉼표 [0] 2 8 7 2 7 2" xfId="3251" xr:uid="{00000000-0005-0000-0000-00009C090000}"/>
    <cellStyle name="쉼표 [0] 2 8 7 2 8" xfId="2320" xr:uid="{00000000-0005-0000-0000-00009D090000}"/>
    <cellStyle name="쉼표 [0] 2 8 7 3" xfId="103" xr:uid="{00000000-0005-0000-0000-00009E090000}"/>
    <cellStyle name="쉼표 [0] 2 8 7 3 2" xfId="247" xr:uid="{00000000-0005-0000-0000-00009F090000}"/>
    <cellStyle name="쉼표 [0] 2 8 7 3 2 2" xfId="748" xr:uid="{00000000-0005-0000-0000-0000A0090000}"/>
    <cellStyle name="쉼표 [0] 2 8 7 3 2 2 2" xfId="1679" xr:uid="{00000000-0005-0000-0000-0000A1090000}"/>
    <cellStyle name="쉼표 [0] 2 8 7 3 2 2 2 2" xfId="3931" xr:uid="{00000000-0005-0000-0000-0000A2090000}"/>
    <cellStyle name="쉼표 [0] 2 8 7 3 2 2 3" xfId="3000" xr:uid="{00000000-0005-0000-0000-0000A3090000}"/>
    <cellStyle name="쉼표 [0] 2 8 7 3 2 3" xfId="1178" xr:uid="{00000000-0005-0000-0000-0000A4090000}"/>
    <cellStyle name="쉼표 [0] 2 8 7 3 2 3 2" xfId="3430" xr:uid="{00000000-0005-0000-0000-0000A5090000}"/>
    <cellStyle name="쉼표 [0] 2 8 7 3 2 4" xfId="2499" xr:uid="{00000000-0005-0000-0000-0000A6090000}"/>
    <cellStyle name="쉼표 [0] 2 8 7 3 3" xfId="391" xr:uid="{00000000-0005-0000-0000-0000A7090000}"/>
    <cellStyle name="쉼표 [0] 2 8 7 3 3 2" xfId="891" xr:uid="{00000000-0005-0000-0000-0000A8090000}"/>
    <cellStyle name="쉼표 [0] 2 8 7 3 3 2 2" xfId="1822" xr:uid="{00000000-0005-0000-0000-0000A9090000}"/>
    <cellStyle name="쉼표 [0] 2 8 7 3 3 2 2 2" xfId="4074" xr:uid="{00000000-0005-0000-0000-0000AA090000}"/>
    <cellStyle name="쉼표 [0] 2 8 7 3 3 2 3" xfId="3143" xr:uid="{00000000-0005-0000-0000-0000AB090000}"/>
    <cellStyle name="쉼표 [0] 2 8 7 3 3 3" xfId="1322" xr:uid="{00000000-0005-0000-0000-0000AC090000}"/>
    <cellStyle name="쉼표 [0] 2 8 7 3 3 3 2" xfId="3574" xr:uid="{00000000-0005-0000-0000-0000AD090000}"/>
    <cellStyle name="쉼표 [0] 2 8 7 3 3 4" xfId="2643" xr:uid="{00000000-0005-0000-0000-0000AE090000}"/>
    <cellStyle name="쉼표 [0] 2 8 7 3 4" xfId="605" xr:uid="{00000000-0005-0000-0000-0000AF090000}"/>
    <cellStyle name="쉼표 [0] 2 8 7 3 4 2" xfId="1536" xr:uid="{00000000-0005-0000-0000-0000B0090000}"/>
    <cellStyle name="쉼표 [0] 2 8 7 3 4 2 2" xfId="3788" xr:uid="{00000000-0005-0000-0000-0000B1090000}"/>
    <cellStyle name="쉼표 [0] 2 8 7 3 4 3" xfId="2857" xr:uid="{00000000-0005-0000-0000-0000B2090000}"/>
    <cellStyle name="쉼표 [0] 2 8 7 3 5" xfId="1035" xr:uid="{00000000-0005-0000-0000-0000B3090000}"/>
    <cellStyle name="쉼표 [0] 2 8 7 3 5 2" xfId="3287" xr:uid="{00000000-0005-0000-0000-0000B4090000}"/>
    <cellStyle name="쉼표 [0] 2 8 7 3 6" xfId="2356" xr:uid="{00000000-0005-0000-0000-0000B5090000}"/>
    <cellStyle name="쉼표 [0] 2 8 7 4" xfId="175" xr:uid="{00000000-0005-0000-0000-0000B6090000}"/>
    <cellStyle name="쉼표 [0] 2 8 7 4 2" xfId="676" xr:uid="{00000000-0005-0000-0000-0000B7090000}"/>
    <cellStyle name="쉼표 [0] 2 8 7 4 2 2" xfId="1607" xr:uid="{00000000-0005-0000-0000-0000B8090000}"/>
    <cellStyle name="쉼표 [0] 2 8 7 4 2 2 2" xfId="3859" xr:uid="{00000000-0005-0000-0000-0000B9090000}"/>
    <cellStyle name="쉼표 [0] 2 8 7 4 2 3" xfId="2124" xr:uid="{00000000-0005-0000-0000-0000BA090000}"/>
    <cellStyle name="쉼표 [0] 2 8 7 4 2 3 2" xfId="4376" xr:uid="{00000000-0005-0000-0000-0000BB090000}"/>
    <cellStyle name="쉼표 [0] 2 8 7 4 2 4" xfId="2928" xr:uid="{00000000-0005-0000-0000-0000BC090000}"/>
    <cellStyle name="쉼표 [0] 2 8 7 4 3" xfId="1106" xr:uid="{00000000-0005-0000-0000-0000BD090000}"/>
    <cellStyle name="쉼표 [0] 2 8 7 4 3 2" xfId="3358" xr:uid="{00000000-0005-0000-0000-0000BE090000}"/>
    <cellStyle name="쉼표 [0] 2 8 7 4 4" xfId="2181" xr:uid="{00000000-0005-0000-0000-0000BF090000}"/>
    <cellStyle name="쉼표 [0] 2 8 7 4 4 2" xfId="4433" xr:uid="{00000000-0005-0000-0000-0000C0090000}"/>
    <cellStyle name="쉼표 [0] 2 8 7 4 5" xfId="2427" xr:uid="{00000000-0005-0000-0000-0000C1090000}"/>
    <cellStyle name="쉼표 [0] 2 8 7 5" xfId="319" xr:uid="{00000000-0005-0000-0000-0000C2090000}"/>
    <cellStyle name="쉼표 [0] 2 8 7 5 2" xfId="819" xr:uid="{00000000-0005-0000-0000-0000C3090000}"/>
    <cellStyle name="쉼표 [0] 2 8 7 5 2 2" xfId="1750" xr:uid="{00000000-0005-0000-0000-0000C4090000}"/>
    <cellStyle name="쉼표 [0] 2 8 7 5 2 2 2" xfId="4002" xr:uid="{00000000-0005-0000-0000-0000C5090000}"/>
    <cellStyle name="쉼표 [0] 2 8 7 5 2 3" xfId="2183" xr:uid="{00000000-0005-0000-0000-0000C6090000}"/>
    <cellStyle name="쉼표 [0] 2 8 7 5 2 3 2" xfId="4435" xr:uid="{00000000-0005-0000-0000-0000C7090000}"/>
    <cellStyle name="쉼표 [0] 2 8 7 5 2 4" xfId="3071" xr:uid="{00000000-0005-0000-0000-0000C8090000}"/>
    <cellStyle name="쉼표 [0] 2 8 7 5 3" xfId="1250" xr:uid="{00000000-0005-0000-0000-0000C9090000}"/>
    <cellStyle name="쉼표 [0] 2 8 7 5 3 2" xfId="3502" xr:uid="{00000000-0005-0000-0000-0000CA090000}"/>
    <cellStyle name="쉼표 [0] 2 8 7 5 4" xfId="2009" xr:uid="{00000000-0005-0000-0000-0000CB090000}"/>
    <cellStyle name="쉼표 [0] 2 8 7 5 4 2" xfId="4261" xr:uid="{00000000-0005-0000-0000-0000CC090000}"/>
    <cellStyle name="쉼표 [0] 2 8 7 5 5" xfId="2571" xr:uid="{00000000-0005-0000-0000-0000CD090000}"/>
    <cellStyle name="쉼표 [0] 2 8 7 6" xfId="462" xr:uid="{00000000-0005-0000-0000-0000CE090000}"/>
    <cellStyle name="쉼표 [0] 2 8 7 6 2" xfId="1393" xr:uid="{00000000-0005-0000-0000-0000CF090000}"/>
    <cellStyle name="쉼표 [0] 2 8 7 6 2 2" xfId="3645" xr:uid="{00000000-0005-0000-0000-0000D0090000}"/>
    <cellStyle name="쉼표 [0] 2 8 7 6 3" xfId="2252" xr:uid="{00000000-0005-0000-0000-0000D1090000}"/>
    <cellStyle name="쉼표 [0] 2 8 7 6 3 2" xfId="4504" xr:uid="{00000000-0005-0000-0000-0000D2090000}"/>
    <cellStyle name="쉼표 [0] 2 8 7 6 4" xfId="2714" xr:uid="{00000000-0005-0000-0000-0000D3090000}"/>
    <cellStyle name="쉼표 [0] 2 8 7 7" xfId="533" xr:uid="{00000000-0005-0000-0000-0000D4090000}"/>
    <cellStyle name="쉼표 [0] 2 8 7 7 2" xfId="1464" xr:uid="{00000000-0005-0000-0000-0000D5090000}"/>
    <cellStyle name="쉼표 [0] 2 8 7 7 2 2" xfId="3716" xr:uid="{00000000-0005-0000-0000-0000D6090000}"/>
    <cellStyle name="쉼표 [0] 2 8 7 7 3" xfId="1955" xr:uid="{00000000-0005-0000-0000-0000D7090000}"/>
    <cellStyle name="쉼표 [0] 2 8 7 7 3 2" xfId="4207" xr:uid="{00000000-0005-0000-0000-0000D8090000}"/>
    <cellStyle name="쉼표 [0] 2 8 7 7 4" xfId="2785" xr:uid="{00000000-0005-0000-0000-0000D9090000}"/>
    <cellStyle name="쉼표 [0] 2 8 7 8" xfId="963" xr:uid="{00000000-0005-0000-0000-0000DA090000}"/>
    <cellStyle name="쉼표 [0] 2 8 7 8 2" xfId="3215" xr:uid="{00000000-0005-0000-0000-0000DB090000}"/>
    <cellStyle name="쉼표 [0] 2 8 7 9" xfId="2284" xr:uid="{00000000-0005-0000-0000-0000DC090000}"/>
    <cellStyle name="쉼표 [0] 2 8 8" xfId="452" xr:uid="{00000000-0005-0000-0000-0000DD090000}"/>
    <cellStyle name="쉼표 [0] 2 8 8 2" xfId="1383" xr:uid="{00000000-0005-0000-0000-0000DE090000}"/>
    <cellStyle name="쉼표 [0] 2 8 8 2 2" xfId="3635" xr:uid="{00000000-0005-0000-0000-0000DF090000}"/>
    <cellStyle name="쉼표 [0] 2 8 8 3" xfId="2231" xr:uid="{00000000-0005-0000-0000-0000E0090000}"/>
    <cellStyle name="쉼표 [0] 2 8 8 3 2" xfId="4483" xr:uid="{00000000-0005-0000-0000-0000E1090000}"/>
    <cellStyle name="쉼표 [0] 2 8 8 4" xfId="2704" xr:uid="{00000000-0005-0000-0000-0000E2090000}"/>
    <cellStyle name="쉼표 [0] 2 8 9" xfId="523" xr:uid="{00000000-0005-0000-0000-0000E3090000}"/>
    <cellStyle name="쉼표 [0] 2 8 9 2" xfId="1454" xr:uid="{00000000-0005-0000-0000-0000E4090000}"/>
    <cellStyle name="쉼표 [0] 2 8 9 2 2" xfId="3706" xr:uid="{00000000-0005-0000-0000-0000E5090000}"/>
    <cellStyle name="쉼표 [0] 2 8 9 3" xfId="2023" xr:uid="{00000000-0005-0000-0000-0000E6090000}"/>
    <cellStyle name="쉼표 [0] 2 8 9 3 2" xfId="4275" xr:uid="{00000000-0005-0000-0000-0000E7090000}"/>
    <cellStyle name="쉼표 [0] 2 8 9 4" xfId="2775" xr:uid="{00000000-0005-0000-0000-0000E8090000}"/>
    <cellStyle name="쉼표 [0] 2 9" xfId="83" xr:uid="{00000000-0005-0000-0000-0000E9090000}"/>
    <cellStyle name="쉼표 [0] 2 9 2" xfId="227" xr:uid="{00000000-0005-0000-0000-0000EA090000}"/>
    <cellStyle name="쉼표 [0] 2 9 2 2" xfId="728" xr:uid="{00000000-0005-0000-0000-0000EB090000}"/>
    <cellStyle name="쉼표 [0] 2 9 2 2 2" xfId="1659" xr:uid="{00000000-0005-0000-0000-0000EC090000}"/>
    <cellStyle name="쉼표 [0] 2 9 2 2 2 2" xfId="3911" xr:uid="{00000000-0005-0000-0000-0000ED090000}"/>
    <cellStyle name="쉼표 [0] 2 9 2 2 3" xfId="2980" xr:uid="{00000000-0005-0000-0000-0000EE090000}"/>
    <cellStyle name="쉼표 [0] 2 9 2 3" xfId="1158" xr:uid="{00000000-0005-0000-0000-0000EF090000}"/>
    <cellStyle name="쉼표 [0] 2 9 2 3 2" xfId="3410" xr:uid="{00000000-0005-0000-0000-0000F0090000}"/>
    <cellStyle name="쉼표 [0] 2 9 2 4" xfId="2479" xr:uid="{00000000-0005-0000-0000-0000F1090000}"/>
    <cellStyle name="쉼표 [0] 2 9 3" xfId="371" xr:uid="{00000000-0005-0000-0000-0000F2090000}"/>
    <cellStyle name="쉼표 [0] 2 9 3 2" xfId="871" xr:uid="{00000000-0005-0000-0000-0000F3090000}"/>
    <cellStyle name="쉼표 [0] 2 9 3 2 2" xfId="1802" xr:uid="{00000000-0005-0000-0000-0000F4090000}"/>
    <cellStyle name="쉼표 [0] 2 9 3 2 2 2" xfId="4054" xr:uid="{00000000-0005-0000-0000-0000F5090000}"/>
    <cellStyle name="쉼표 [0] 2 9 3 2 3" xfId="3123" xr:uid="{00000000-0005-0000-0000-0000F6090000}"/>
    <cellStyle name="쉼표 [0] 2 9 3 3" xfId="1302" xr:uid="{00000000-0005-0000-0000-0000F7090000}"/>
    <cellStyle name="쉼표 [0] 2 9 3 3 2" xfId="3554" xr:uid="{00000000-0005-0000-0000-0000F8090000}"/>
    <cellStyle name="쉼표 [0] 2 9 3 4" xfId="2623" xr:uid="{00000000-0005-0000-0000-0000F9090000}"/>
    <cellStyle name="쉼표 [0] 2 9 4" xfId="585" xr:uid="{00000000-0005-0000-0000-0000FA090000}"/>
    <cellStyle name="쉼표 [0] 2 9 4 2" xfId="1516" xr:uid="{00000000-0005-0000-0000-0000FB090000}"/>
    <cellStyle name="쉼표 [0] 2 9 4 2 2" xfId="3768" xr:uid="{00000000-0005-0000-0000-0000FC090000}"/>
    <cellStyle name="쉼표 [0] 2 9 4 3" xfId="2837" xr:uid="{00000000-0005-0000-0000-0000FD090000}"/>
    <cellStyle name="쉼표 [0] 2 9 5" xfId="1015" xr:uid="{00000000-0005-0000-0000-0000FE090000}"/>
    <cellStyle name="쉼표 [0] 2 9 5 2" xfId="3267" xr:uid="{00000000-0005-0000-0000-0000FF090000}"/>
    <cellStyle name="쉼표 [0] 2 9 6" xfId="2336" xr:uid="{00000000-0005-0000-0000-0000000A0000}"/>
    <cellStyle name="쉼표 [0] 3" xfId="11" xr:uid="{00000000-0005-0000-0000-0000010A0000}"/>
    <cellStyle name="쉼표 [0] 3 10" xfId="2267" xr:uid="{00000000-0005-0000-0000-0000020A0000}"/>
    <cellStyle name="쉼표 [0] 3 2" xfId="48" xr:uid="{00000000-0005-0000-0000-0000030A0000}"/>
    <cellStyle name="쉼표 [0] 3 2 2" xfId="122" xr:uid="{00000000-0005-0000-0000-0000040A0000}"/>
    <cellStyle name="쉼표 [0] 3 2 2 2" xfId="266" xr:uid="{00000000-0005-0000-0000-0000050A0000}"/>
    <cellStyle name="쉼표 [0] 3 2 2 2 2" xfId="767" xr:uid="{00000000-0005-0000-0000-0000060A0000}"/>
    <cellStyle name="쉼표 [0] 3 2 2 2 2 2" xfId="1698" xr:uid="{00000000-0005-0000-0000-0000070A0000}"/>
    <cellStyle name="쉼표 [0] 3 2 2 2 2 2 2" xfId="3950" xr:uid="{00000000-0005-0000-0000-0000080A0000}"/>
    <cellStyle name="쉼표 [0] 3 2 2 2 2 3" xfId="3019" xr:uid="{00000000-0005-0000-0000-0000090A0000}"/>
    <cellStyle name="쉼표 [0] 3 2 2 2 3" xfId="1197" xr:uid="{00000000-0005-0000-0000-00000A0A0000}"/>
    <cellStyle name="쉼표 [0] 3 2 2 2 3 2" xfId="3449" xr:uid="{00000000-0005-0000-0000-00000B0A0000}"/>
    <cellStyle name="쉼표 [0] 3 2 2 2 4" xfId="2518" xr:uid="{00000000-0005-0000-0000-00000C0A0000}"/>
    <cellStyle name="쉼표 [0] 3 2 2 3" xfId="410" xr:uid="{00000000-0005-0000-0000-00000D0A0000}"/>
    <cellStyle name="쉼표 [0] 3 2 2 3 2" xfId="910" xr:uid="{00000000-0005-0000-0000-00000E0A0000}"/>
    <cellStyle name="쉼표 [0] 3 2 2 3 2 2" xfId="1841" xr:uid="{00000000-0005-0000-0000-00000F0A0000}"/>
    <cellStyle name="쉼표 [0] 3 2 2 3 2 2 2" xfId="4093" xr:uid="{00000000-0005-0000-0000-0000100A0000}"/>
    <cellStyle name="쉼표 [0] 3 2 2 3 2 3" xfId="3162" xr:uid="{00000000-0005-0000-0000-0000110A0000}"/>
    <cellStyle name="쉼표 [0] 3 2 2 3 3" xfId="1341" xr:uid="{00000000-0005-0000-0000-0000120A0000}"/>
    <cellStyle name="쉼표 [0] 3 2 2 3 3 2" xfId="3593" xr:uid="{00000000-0005-0000-0000-0000130A0000}"/>
    <cellStyle name="쉼표 [0] 3 2 2 3 4" xfId="2662" xr:uid="{00000000-0005-0000-0000-0000140A0000}"/>
    <cellStyle name="쉼표 [0] 3 2 2 4" xfId="624" xr:uid="{00000000-0005-0000-0000-0000150A0000}"/>
    <cellStyle name="쉼표 [0] 3 2 2 4 2" xfId="1555" xr:uid="{00000000-0005-0000-0000-0000160A0000}"/>
    <cellStyle name="쉼표 [0] 3 2 2 4 2 2" xfId="3807" xr:uid="{00000000-0005-0000-0000-0000170A0000}"/>
    <cellStyle name="쉼표 [0] 3 2 2 4 3" xfId="2876" xr:uid="{00000000-0005-0000-0000-0000180A0000}"/>
    <cellStyle name="쉼표 [0] 3 2 2 5" xfId="1054" xr:uid="{00000000-0005-0000-0000-0000190A0000}"/>
    <cellStyle name="쉼표 [0] 3 2 2 5 2" xfId="3306" xr:uid="{00000000-0005-0000-0000-00001A0A0000}"/>
    <cellStyle name="쉼표 [0] 3 2 2 6" xfId="2375" xr:uid="{00000000-0005-0000-0000-00001B0A0000}"/>
    <cellStyle name="쉼표 [0] 3 2 3" xfId="194" xr:uid="{00000000-0005-0000-0000-00001C0A0000}"/>
    <cellStyle name="쉼표 [0] 3 2 3 2" xfId="695" xr:uid="{00000000-0005-0000-0000-00001D0A0000}"/>
    <cellStyle name="쉼표 [0] 3 2 3 2 2" xfId="1626" xr:uid="{00000000-0005-0000-0000-00001E0A0000}"/>
    <cellStyle name="쉼표 [0] 3 2 3 2 2 2" xfId="3878" xr:uid="{00000000-0005-0000-0000-00001F0A0000}"/>
    <cellStyle name="쉼표 [0] 3 2 3 2 3" xfId="2947" xr:uid="{00000000-0005-0000-0000-0000200A0000}"/>
    <cellStyle name="쉼표 [0] 3 2 3 3" xfId="1125" xr:uid="{00000000-0005-0000-0000-0000210A0000}"/>
    <cellStyle name="쉼표 [0] 3 2 3 3 2" xfId="3377" xr:uid="{00000000-0005-0000-0000-0000220A0000}"/>
    <cellStyle name="쉼표 [0] 3 2 3 4" xfId="2446" xr:uid="{00000000-0005-0000-0000-0000230A0000}"/>
    <cellStyle name="쉼표 [0] 3 2 4" xfId="338" xr:uid="{00000000-0005-0000-0000-0000240A0000}"/>
    <cellStyle name="쉼표 [0] 3 2 4 2" xfId="838" xr:uid="{00000000-0005-0000-0000-0000250A0000}"/>
    <cellStyle name="쉼표 [0] 3 2 4 2 2" xfId="1769" xr:uid="{00000000-0005-0000-0000-0000260A0000}"/>
    <cellStyle name="쉼표 [0] 3 2 4 2 2 2" xfId="4021" xr:uid="{00000000-0005-0000-0000-0000270A0000}"/>
    <cellStyle name="쉼표 [0] 3 2 4 2 3" xfId="3090" xr:uid="{00000000-0005-0000-0000-0000280A0000}"/>
    <cellStyle name="쉼표 [0] 3 2 4 3" xfId="1269" xr:uid="{00000000-0005-0000-0000-0000290A0000}"/>
    <cellStyle name="쉼표 [0] 3 2 4 3 2" xfId="3521" xr:uid="{00000000-0005-0000-0000-00002A0A0000}"/>
    <cellStyle name="쉼표 [0] 3 2 4 4" xfId="2590" xr:uid="{00000000-0005-0000-0000-00002B0A0000}"/>
    <cellStyle name="쉼표 [0] 3 2 5" xfId="481" xr:uid="{00000000-0005-0000-0000-00002C0A0000}"/>
    <cellStyle name="쉼표 [0] 3 2 5 2" xfId="1412" xr:uid="{00000000-0005-0000-0000-00002D0A0000}"/>
    <cellStyle name="쉼표 [0] 3 2 5 2 2" xfId="3664" xr:uid="{00000000-0005-0000-0000-00002E0A0000}"/>
    <cellStyle name="쉼표 [0] 3 2 5 3" xfId="2733" xr:uid="{00000000-0005-0000-0000-00002F0A0000}"/>
    <cellStyle name="쉼표 [0] 3 2 6" xfId="552" xr:uid="{00000000-0005-0000-0000-0000300A0000}"/>
    <cellStyle name="쉼표 [0] 3 2 6 2" xfId="1483" xr:uid="{00000000-0005-0000-0000-0000310A0000}"/>
    <cellStyle name="쉼표 [0] 3 2 6 2 2" xfId="3735" xr:uid="{00000000-0005-0000-0000-0000320A0000}"/>
    <cellStyle name="쉼표 [0] 3 2 6 3" xfId="2804" xr:uid="{00000000-0005-0000-0000-0000330A0000}"/>
    <cellStyle name="쉼표 [0] 3 2 7" xfId="982" xr:uid="{00000000-0005-0000-0000-0000340A0000}"/>
    <cellStyle name="쉼표 [0] 3 2 7 2" xfId="3234" xr:uid="{00000000-0005-0000-0000-0000350A0000}"/>
    <cellStyle name="쉼표 [0] 3 2 8" xfId="2303" xr:uid="{00000000-0005-0000-0000-0000360A0000}"/>
    <cellStyle name="쉼표 [0] 3 3" xfId="21" xr:uid="{00000000-0005-0000-0000-0000370A0000}"/>
    <cellStyle name="쉼표 [0] 3 3 10" xfId="2277" xr:uid="{00000000-0005-0000-0000-0000380A0000}"/>
    <cellStyle name="쉼표 [0] 3 3 2" xfId="37" xr:uid="{00000000-0005-0000-0000-0000390A0000}"/>
    <cellStyle name="쉼표 [0] 3 3 2 2" xfId="74" xr:uid="{00000000-0005-0000-0000-00003A0A0000}"/>
    <cellStyle name="쉼표 [0] 3 3 2 2 2" xfId="148" xr:uid="{00000000-0005-0000-0000-00003B0A0000}"/>
    <cellStyle name="쉼표 [0] 3 3 2 2 2 2" xfId="292" xr:uid="{00000000-0005-0000-0000-00003C0A0000}"/>
    <cellStyle name="쉼표 [0] 3 3 2 2 2 2 2" xfId="793" xr:uid="{00000000-0005-0000-0000-00003D0A0000}"/>
    <cellStyle name="쉼표 [0] 3 3 2 2 2 2 2 2" xfId="1724" xr:uid="{00000000-0005-0000-0000-00003E0A0000}"/>
    <cellStyle name="쉼표 [0] 3 3 2 2 2 2 2 2 2" xfId="3976" xr:uid="{00000000-0005-0000-0000-00003F0A0000}"/>
    <cellStyle name="쉼표 [0] 3 3 2 2 2 2 2 3" xfId="3045" xr:uid="{00000000-0005-0000-0000-0000400A0000}"/>
    <cellStyle name="쉼표 [0] 3 3 2 2 2 2 3" xfId="1223" xr:uid="{00000000-0005-0000-0000-0000410A0000}"/>
    <cellStyle name="쉼표 [0] 3 3 2 2 2 2 3 2" xfId="3475" xr:uid="{00000000-0005-0000-0000-0000420A0000}"/>
    <cellStyle name="쉼표 [0] 3 3 2 2 2 2 4" xfId="2544" xr:uid="{00000000-0005-0000-0000-0000430A0000}"/>
    <cellStyle name="쉼표 [0] 3 3 2 2 2 3" xfId="436" xr:uid="{00000000-0005-0000-0000-0000440A0000}"/>
    <cellStyle name="쉼표 [0] 3 3 2 2 2 3 2" xfId="936" xr:uid="{00000000-0005-0000-0000-0000450A0000}"/>
    <cellStyle name="쉼표 [0] 3 3 2 2 2 3 2 2" xfId="1867" xr:uid="{00000000-0005-0000-0000-0000460A0000}"/>
    <cellStyle name="쉼표 [0] 3 3 2 2 2 3 2 2 2" xfId="4119" xr:uid="{00000000-0005-0000-0000-0000470A0000}"/>
    <cellStyle name="쉼표 [0] 3 3 2 2 2 3 2 3" xfId="3188" xr:uid="{00000000-0005-0000-0000-0000480A0000}"/>
    <cellStyle name="쉼표 [0] 3 3 2 2 2 3 3" xfId="1367" xr:uid="{00000000-0005-0000-0000-0000490A0000}"/>
    <cellStyle name="쉼표 [0] 3 3 2 2 2 3 3 2" xfId="3619" xr:uid="{00000000-0005-0000-0000-00004A0A0000}"/>
    <cellStyle name="쉼표 [0] 3 3 2 2 2 3 4" xfId="2688" xr:uid="{00000000-0005-0000-0000-00004B0A0000}"/>
    <cellStyle name="쉼표 [0] 3 3 2 2 2 4" xfId="650" xr:uid="{00000000-0005-0000-0000-00004C0A0000}"/>
    <cellStyle name="쉼표 [0] 3 3 2 2 2 4 2" xfId="1581" xr:uid="{00000000-0005-0000-0000-00004D0A0000}"/>
    <cellStyle name="쉼표 [0] 3 3 2 2 2 4 2 2" xfId="3833" xr:uid="{00000000-0005-0000-0000-00004E0A0000}"/>
    <cellStyle name="쉼표 [0] 3 3 2 2 2 4 3" xfId="2902" xr:uid="{00000000-0005-0000-0000-00004F0A0000}"/>
    <cellStyle name="쉼표 [0] 3 3 2 2 2 5" xfId="1080" xr:uid="{00000000-0005-0000-0000-0000500A0000}"/>
    <cellStyle name="쉼표 [0] 3 3 2 2 2 5 2" xfId="3332" xr:uid="{00000000-0005-0000-0000-0000510A0000}"/>
    <cellStyle name="쉼표 [0] 3 3 2 2 2 6" xfId="2401" xr:uid="{00000000-0005-0000-0000-0000520A0000}"/>
    <cellStyle name="쉼표 [0] 3 3 2 2 3" xfId="220" xr:uid="{00000000-0005-0000-0000-0000530A0000}"/>
    <cellStyle name="쉼표 [0] 3 3 2 2 3 2" xfId="721" xr:uid="{00000000-0005-0000-0000-0000540A0000}"/>
    <cellStyle name="쉼표 [0] 3 3 2 2 3 2 2" xfId="1652" xr:uid="{00000000-0005-0000-0000-0000550A0000}"/>
    <cellStyle name="쉼표 [0] 3 3 2 2 3 2 2 2" xfId="3904" xr:uid="{00000000-0005-0000-0000-0000560A0000}"/>
    <cellStyle name="쉼표 [0] 3 3 2 2 3 2 3" xfId="2973" xr:uid="{00000000-0005-0000-0000-0000570A0000}"/>
    <cellStyle name="쉼표 [0] 3 3 2 2 3 3" xfId="1151" xr:uid="{00000000-0005-0000-0000-0000580A0000}"/>
    <cellStyle name="쉼표 [0] 3 3 2 2 3 3 2" xfId="3403" xr:uid="{00000000-0005-0000-0000-0000590A0000}"/>
    <cellStyle name="쉼표 [0] 3 3 2 2 3 4" xfId="2472" xr:uid="{00000000-0005-0000-0000-00005A0A0000}"/>
    <cellStyle name="쉼표 [0] 3 3 2 2 4" xfId="364" xr:uid="{00000000-0005-0000-0000-00005B0A0000}"/>
    <cellStyle name="쉼표 [0] 3 3 2 2 4 2" xfId="864" xr:uid="{00000000-0005-0000-0000-00005C0A0000}"/>
    <cellStyle name="쉼표 [0] 3 3 2 2 4 2 2" xfId="1795" xr:uid="{00000000-0005-0000-0000-00005D0A0000}"/>
    <cellStyle name="쉼표 [0] 3 3 2 2 4 2 2 2" xfId="4047" xr:uid="{00000000-0005-0000-0000-00005E0A0000}"/>
    <cellStyle name="쉼표 [0] 3 3 2 2 4 2 3" xfId="3116" xr:uid="{00000000-0005-0000-0000-00005F0A0000}"/>
    <cellStyle name="쉼표 [0] 3 3 2 2 4 3" xfId="1295" xr:uid="{00000000-0005-0000-0000-0000600A0000}"/>
    <cellStyle name="쉼표 [0] 3 3 2 2 4 3 2" xfId="3547" xr:uid="{00000000-0005-0000-0000-0000610A0000}"/>
    <cellStyle name="쉼표 [0] 3 3 2 2 4 4" xfId="2616" xr:uid="{00000000-0005-0000-0000-0000620A0000}"/>
    <cellStyle name="쉼표 [0] 3 3 2 2 5" xfId="507" xr:uid="{00000000-0005-0000-0000-0000630A0000}"/>
    <cellStyle name="쉼표 [0] 3 3 2 2 5 2" xfId="1438" xr:uid="{00000000-0005-0000-0000-0000640A0000}"/>
    <cellStyle name="쉼표 [0] 3 3 2 2 5 2 2" xfId="3690" xr:uid="{00000000-0005-0000-0000-0000650A0000}"/>
    <cellStyle name="쉼표 [0] 3 3 2 2 5 3" xfId="2759" xr:uid="{00000000-0005-0000-0000-0000660A0000}"/>
    <cellStyle name="쉼표 [0] 3 3 2 2 6" xfId="578" xr:uid="{00000000-0005-0000-0000-0000670A0000}"/>
    <cellStyle name="쉼표 [0] 3 3 2 2 6 2" xfId="1509" xr:uid="{00000000-0005-0000-0000-0000680A0000}"/>
    <cellStyle name="쉼표 [0] 3 3 2 2 6 2 2" xfId="3761" xr:uid="{00000000-0005-0000-0000-0000690A0000}"/>
    <cellStyle name="쉼표 [0] 3 3 2 2 6 3" xfId="2830" xr:uid="{00000000-0005-0000-0000-00006A0A0000}"/>
    <cellStyle name="쉼표 [0] 3 3 2 2 7" xfId="1008" xr:uid="{00000000-0005-0000-0000-00006B0A0000}"/>
    <cellStyle name="쉼표 [0] 3 3 2 2 7 2" xfId="3260" xr:uid="{00000000-0005-0000-0000-00006C0A0000}"/>
    <cellStyle name="쉼표 [0] 3 3 2 2 8" xfId="2329" xr:uid="{00000000-0005-0000-0000-00006D0A0000}"/>
    <cellStyle name="쉼표 [0] 3 3 2 3" xfId="112" xr:uid="{00000000-0005-0000-0000-00006E0A0000}"/>
    <cellStyle name="쉼표 [0] 3 3 2 3 2" xfId="256" xr:uid="{00000000-0005-0000-0000-00006F0A0000}"/>
    <cellStyle name="쉼표 [0] 3 3 2 3 2 2" xfId="757" xr:uid="{00000000-0005-0000-0000-0000700A0000}"/>
    <cellStyle name="쉼표 [0] 3 3 2 3 2 2 2" xfId="1688" xr:uid="{00000000-0005-0000-0000-0000710A0000}"/>
    <cellStyle name="쉼표 [0] 3 3 2 3 2 2 2 2" xfId="3940" xr:uid="{00000000-0005-0000-0000-0000720A0000}"/>
    <cellStyle name="쉼표 [0] 3 3 2 3 2 2 3" xfId="3009" xr:uid="{00000000-0005-0000-0000-0000730A0000}"/>
    <cellStyle name="쉼표 [0] 3 3 2 3 2 3" xfId="1187" xr:uid="{00000000-0005-0000-0000-0000740A0000}"/>
    <cellStyle name="쉼표 [0] 3 3 2 3 2 3 2" xfId="3439" xr:uid="{00000000-0005-0000-0000-0000750A0000}"/>
    <cellStyle name="쉼표 [0] 3 3 2 3 2 4" xfId="2508" xr:uid="{00000000-0005-0000-0000-0000760A0000}"/>
    <cellStyle name="쉼표 [0] 3 3 2 3 3" xfId="400" xr:uid="{00000000-0005-0000-0000-0000770A0000}"/>
    <cellStyle name="쉼표 [0] 3 3 2 3 3 2" xfId="900" xr:uid="{00000000-0005-0000-0000-0000780A0000}"/>
    <cellStyle name="쉼표 [0] 3 3 2 3 3 2 2" xfId="1831" xr:uid="{00000000-0005-0000-0000-0000790A0000}"/>
    <cellStyle name="쉼표 [0] 3 3 2 3 3 2 2 2" xfId="4083" xr:uid="{00000000-0005-0000-0000-00007A0A0000}"/>
    <cellStyle name="쉼표 [0] 3 3 2 3 3 2 3" xfId="3152" xr:uid="{00000000-0005-0000-0000-00007B0A0000}"/>
    <cellStyle name="쉼표 [0] 3 3 2 3 3 3" xfId="1331" xr:uid="{00000000-0005-0000-0000-00007C0A0000}"/>
    <cellStyle name="쉼표 [0] 3 3 2 3 3 3 2" xfId="3583" xr:uid="{00000000-0005-0000-0000-00007D0A0000}"/>
    <cellStyle name="쉼표 [0] 3 3 2 3 3 4" xfId="2652" xr:uid="{00000000-0005-0000-0000-00007E0A0000}"/>
    <cellStyle name="쉼표 [0] 3 3 2 3 4" xfId="614" xr:uid="{00000000-0005-0000-0000-00007F0A0000}"/>
    <cellStyle name="쉼표 [0] 3 3 2 3 4 2" xfId="1545" xr:uid="{00000000-0005-0000-0000-0000800A0000}"/>
    <cellStyle name="쉼표 [0] 3 3 2 3 4 2 2" xfId="3797" xr:uid="{00000000-0005-0000-0000-0000810A0000}"/>
    <cellStyle name="쉼표 [0] 3 3 2 3 4 3" xfId="2866" xr:uid="{00000000-0005-0000-0000-0000820A0000}"/>
    <cellStyle name="쉼표 [0] 3 3 2 3 5" xfId="1044" xr:uid="{00000000-0005-0000-0000-0000830A0000}"/>
    <cellStyle name="쉼표 [0] 3 3 2 3 5 2" xfId="3296" xr:uid="{00000000-0005-0000-0000-0000840A0000}"/>
    <cellStyle name="쉼표 [0] 3 3 2 3 6" xfId="2365" xr:uid="{00000000-0005-0000-0000-0000850A0000}"/>
    <cellStyle name="쉼표 [0] 3 3 2 4" xfId="184" xr:uid="{00000000-0005-0000-0000-0000860A0000}"/>
    <cellStyle name="쉼표 [0] 3 3 2 4 2" xfId="685" xr:uid="{00000000-0005-0000-0000-0000870A0000}"/>
    <cellStyle name="쉼표 [0] 3 3 2 4 2 2" xfId="1616" xr:uid="{00000000-0005-0000-0000-0000880A0000}"/>
    <cellStyle name="쉼표 [0] 3 3 2 4 2 2 2" xfId="3868" xr:uid="{00000000-0005-0000-0000-0000890A0000}"/>
    <cellStyle name="쉼표 [0] 3 3 2 4 2 3" xfId="2937" xr:uid="{00000000-0005-0000-0000-00008A0A0000}"/>
    <cellStyle name="쉼표 [0] 3 3 2 4 3" xfId="1115" xr:uid="{00000000-0005-0000-0000-00008B0A0000}"/>
    <cellStyle name="쉼표 [0] 3 3 2 4 3 2" xfId="3367" xr:uid="{00000000-0005-0000-0000-00008C0A0000}"/>
    <cellStyle name="쉼표 [0] 3 3 2 4 4" xfId="2436" xr:uid="{00000000-0005-0000-0000-00008D0A0000}"/>
    <cellStyle name="쉼표 [0] 3 3 2 5" xfId="328" xr:uid="{00000000-0005-0000-0000-00008E0A0000}"/>
    <cellStyle name="쉼표 [0] 3 3 2 5 2" xfId="828" xr:uid="{00000000-0005-0000-0000-00008F0A0000}"/>
    <cellStyle name="쉼표 [0] 3 3 2 5 2 2" xfId="1759" xr:uid="{00000000-0005-0000-0000-0000900A0000}"/>
    <cellStyle name="쉼표 [0] 3 3 2 5 2 2 2" xfId="4011" xr:uid="{00000000-0005-0000-0000-0000910A0000}"/>
    <cellStyle name="쉼표 [0] 3 3 2 5 2 3" xfId="3080" xr:uid="{00000000-0005-0000-0000-0000920A0000}"/>
    <cellStyle name="쉼표 [0] 3 3 2 5 3" xfId="1259" xr:uid="{00000000-0005-0000-0000-0000930A0000}"/>
    <cellStyle name="쉼표 [0] 3 3 2 5 3 2" xfId="3511" xr:uid="{00000000-0005-0000-0000-0000940A0000}"/>
    <cellStyle name="쉼표 [0] 3 3 2 5 4" xfId="2580" xr:uid="{00000000-0005-0000-0000-0000950A0000}"/>
    <cellStyle name="쉼표 [0] 3 3 2 6" xfId="471" xr:uid="{00000000-0005-0000-0000-0000960A0000}"/>
    <cellStyle name="쉼표 [0] 3 3 2 6 2" xfId="1402" xr:uid="{00000000-0005-0000-0000-0000970A0000}"/>
    <cellStyle name="쉼표 [0] 3 3 2 6 2 2" xfId="3654" xr:uid="{00000000-0005-0000-0000-0000980A0000}"/>
    <cellStyle name="쉼표 [0] 3 3 2 6 3" xfId="2723" xr:uid="{00000000-0005-0000-0000-0000990A0000}"/>
    <cellStyle name="쉼표 [0] 3 3 2 7" xfId="542" xr:uid="{00000000-0005-0000-0000-00009A0A0000}"/>
    <cellStyle name="쉼표 [0] 3 3 2 7 2" xfId="1473" xr:uid="{00000000-0005-0000-0000-00009B0A0000}"/>
    <cellStyle name="쉼표 [0] 3 3 2 7 2 2" xfId="3725" xr:uid="{00000000-0005-0000-0000-00009C0A0000}"/>
    <cellStyle name="쉼표 [0] 3 3 2 7 3" xfId="2794" xr:uid="{00000000-0005-0000-0000-00009D0A0000}"/>
    <cellStyle name="쉼표 [0] 3 3 2 8" xfId="972" xr:uid="{00000000-0005-0000-0000-00009E0A0000}"/>
    <cellStyle name="쉼표 [0] 3 3 2 8 2" xfId="3224" xr:uid="{00000000-0005-0000-0000-00009F0A0000}"/>
    <cellStyle name="쉼표 [0] 3 3 2 9" xfId="2293" xr:uid="{00000000-0005-0000-0000-0000A00A0000}"/>
    <cellStyle name="쉼표 [0] 3 3 3" xfId="58" xr:uid="{00000000-0005-0000-0000-0000A10A0000}"/>
    <cellStyle name="쉼표 [0] 3 3 3 2" xfId="132" xr:uid="{00000000-0005-0000-0000-0000A20A0000}"/>
    <cellStyle name="쉼표 [0] 3 3 3 2 2" xfId="276" xr:uid="{00000000-0005-0000-0000-0000A30A0000}"/>
    <cellStyle name="쉼표 [0] 3 3 3 2 2 2" xfId="777" xr:uid="{00000000-0005-0000-0000-0000A40A0000}"/>
    <cellStyle name="쉼표 [0] 3 3 3 2 2 2 2" xfId="1708" xr:uid="{00000000-0005-0000-0000-0000A50A0000}"/>
    <cellStyle name="쉼표 [0] 3 3 3 2 2 2 2 2" xfId="3960" xr:uid="{00000000-0005-0000-0000-0000A60A0000}"/>
    <cellStyle name="쉼표 [0] 3 3 3 2 2 2 3" xfId="3029" xr:uid="{00000000-0005-0000-0000-0000A70A0000}"/>
    <cellStyle name="쉼표 [0] 3 3 3 2 2 3" xfId="1207" xr:uid="{00000000-0005-0000-0000-0000A80A0000}"/>
    <cellStyle name="쉼표 [0] 3 3 3 2 2 3 2" xfId="3459" xr:uid="{00000000-0005-0000-0000-0000A90A0000}"/>
    <cellStyle name="쉼표 [0] 3 3 3 2 2 4" xfId="2528" xr:uid="{00000000-0005-0000-0000-0000AA0A0000}"/>
    <cellStyle name="쉼표 [0] 3 3 3 2 3" xfId="420" xr:uid="{00000000-0005-0000-0000-0000AB0A0000}"/>
    <cellStyle name="쉼표 [0] 3 3 3 2 3 2" xfId="920" xr:uid="{00000000-0005-0000-0000-0000AC0A0000}"/>
    <cellStyle name="쉼표 [0] 3 3 3 2 3 2 2" xfId="1851" xr:uid="{00000000-0005-0000-0000-0000AD0A0000}"/>
    <cellStyle name="쉼표 [0] 3 3 3 2 3 2 2 2" xfId="4103" xr:uid="{00000000-0005-0000-0000-0000AE0A0000}"/>
    <cellStyle name="쉼표 [0] 3 3 3 2 3 2 3" xfId="3172" xr:uid="{00000000-0005-0000-0000-0000AF0A0000}"/>
    <cellStyle name="쉼표 [0] 3 3 3 2 3 3" xfId="1351" xr:uid="{00000000-0005-0000-0000-0000B00A0000}"/>
    <cellStyle name="쉼표 [0] 3 3 3 2 3 3 2" xfId="3603" xr:uid="{00000000-0005-0000-0000-0000B10A0000}"/>
    <cellStyle name="쉼표 [0] 3 3 3 2 3 4" xfId="2672" xr:uid="{00000000-0005-0000-0000-0000B20A0000}"/>
    <cellStyle name="쉼표 [0] 3 3 3 2 4" xfId="634" xr:uid="{00000000-0005-0000-0000-0000B30A0000}"/>
    <cellStyle name="쉼표 [0] 3 3 3 2 4 2" xfId="1565" xr:uid="{00000000-0005-0000-0000-0000B40A0000}"/>
    <cellStyle name="쉼표 [0] 3 3 3 2 4 2 2" xfId="3817" xr:uid="{00000000-0005-0000-0000-0000B50A0000}"/>
    <cellStyle name="쉼표 [0] 3 3 3 2 4 3" xfId="2886" xr:uid="{00000000-0005-0000-0000-0000B60A0000}"/>
    <cellStyle name="쉼표 [0] 3 3 3 2 5" xfId="1064" xr:uid="{00000000-0005-0000-0000-0000B70A0000}"/>
    <cellStyle name="쉼표 [0] 3 3 3 2 5 2" xfId="3316" xr:uid="{00000000-0005-0000-0000-0000B80A0000}"/>
    <cellStyle name="쉼표 [0] 3 3 3 2 6" xfId="2385" xr:uid="{00000000-0005-0000-0000-0000B90A0000}"/>
    <cellStyle name="쉼표 [0] 3 3 3 3" xfId="204" xr:uid="{00000000-0005-0000-0000-0000BA0A0000}"/>
    <cellStyle name="쉼표 [0] 3 3 3 3 2" xfId="705" xr:uid="{00000000-0005-0000-0000-0000BB0A0000}"/>
    <cellStyle name="쉼표 [0] 3 3 3 3 2 2" xfId="1636" xr:uid="{00000000-0005-0000-0000-0000BC0A0000}"/>
    <cellStyle name="쉼표 [0] 3 3 3 3 2 2 2" xfId="3888" xr:uid="{00000000-0005-0000-0000-0000BD0A0000}"/>
    <cellStyle name="쉼표 [0] 3 3 3 3 2 3" xfId="2957" xr:uid="{00000000-0005-0000-0000-0000BE0A0000}"/>
    <cellStyle name="쉼표 [0] 3 3 3 3 3" xfId="1135" xr:uid="{00000000-0005-0000-0000-0000BF0A0000}"/>
    <cellStyle name="쉼표 [0] 3 3 3 3 3 2" xfId="3387" xr:uid="{00000000-0005-0000-0000-0000C00A0000}"/>
    <cellStyle name="쉼표 [0] 3 3 3 3 4" xfId="2456" xr:uid="{00000000-0005-0000-0000-0000C10A0000}"/>
    <cellStyle name="쉼표 [0] 3 3 3 4" xfId="348" xr:uid="{00000000-0005-0000-0000-0000C20A0000}"/>
    <cellStyle name="쉼표 [0] 3 3 3 4 2" xfId="848" xr:uid="{00000000-0005-0000-0000-0000C30A0000}"/>
    <cellStyle name="쉼표 [0] 3 3 3 4 2 2" xfId="1779" xr:uid="{00000000-0005-0000-0000-0000C40A0000}"/>
    <cellStyle name="쉼표 [0] 3 3 3 4 2 2 2" xfId="4031" xr:uid="{00000000-0005-0000-0000-0000C50A0000}"/>
    <cellStyle name="쉼표 [0] 3 3 3 4 2 3" xfId="3100" xr:uid="{00000000-0005-0000-0000-0000C60A0000}"/>
    <cellStyle name="쉼표 [0] 3 3 3 4 3" xfId="1279" xr:uid="{00000000-0005-0000-0000-0000C70A0000}"/>
    <cellStyle name="쉼표 [0] 3 3 3 4 3 2" xfId="3531" xr:uid="{00000000-0005-0000-0000-0000C80A0000}"/>
    <cellStyle name="쉼표 [0] 3 3 3 4 4" xfId="2600" xr:uid="{00000000-0005-0000-0000-0000C90A0000}"/>
    <cellStyle name="쉼표 [0] 3 3 3 5" xfId="491" xr:uid="{00000000-0005-0000-0000-0000CA0A0000}"/>
    <cellStyle name="쉼표 [0] 3 3 3 5 2" xfId="1422" xr:uid="{00000000-0005-0000-0000-0000CB0A0000}"/>
    <cellStyle name="쉼표 [0] 3 3 3 5 2 2" xfId="3674" xr:uid="{00000000-0005-0000-0000-0000CC0A0000}"/>
    <cellStyle name="쉼표 [0] 3 3 3 5 3" xfId="2743" xr:uid="{00000000-0005-0000-0000-0000CD0A0000}"/>
    <cellStyle name="쉼표 [0] 3 3 3 6" xfId="562" xr:uid="{00000000-0005-0000-0000-0000CE0A0000}"/>
    <cellStyle name="쉼표 [0] 3 3 3 6 2" xfId="1493" xr:uid="{00000000-0005-0000-0000-0000CF0A0000}"/>
    <cellStyle name="쉼표 [0] 3 3 3 6 2 2" xfId="3745" xr:uid="{00000000-0005-0000-0000-0000D00A0000}"/>
    <cellStyle name="쉼표 [0] 3 3 3 6 3" xfId="2814" xr:uid="{00000000-0005-0000-0000-0000D10A0000}"/>
    <cellStyle name="쉼표 [0] 3 3 3 7" xfId="992" xr:uid="{00000000-0005-0000-0000-0000D20A0000}"/>
    <cellStyle name="쉼표 [0] 3 3 3 7 2" xfId="3244" xr:uid="{00000000-0005-0000-0000-0000D30A0000}"/>
    <cellStyle name="쉼표 [0] 3 3 3 8" xfId="2313" xr:uid="{00000000-0005-0000-0000-0000D40A0000}"/>
    <cellStyle name="쉼표 [0] 3 3 4" xfId="96" xr:uid="{00000000-0005-0000-0000-0000D50A0000}"/>
    <cellStyle name="쉼표 [0] 3 3 4 2" xfId="240" xr:uid="{00000000-0005-0000-0000-0000D60A0000}"/>
    <cellStyle name="쉼표 [0] 3 3 4 2 2" xfId="741" xr:uid="{00000000-0005-0000-0000-0000D70A0000}"/>
    <cellStyle name="쉼표 [0] 3 3 4 2 2 2" xfId="1672" xr:uid="{00000000-0005-0000-0000-0000D80A0000}"/>
    <cellStyle name="쉼표 [0] 3 3 4 2 2 2 2" xfId="3924" xr:uid="{00000000-0005-0000-0000-0000D90A0000}"/>
    <cellStyle name="쉼표 [0] 3 3 4 2 2 3" xfId="2993" xr:uid="{00000000-0005-0000-0000-0000DA0A0000}"/>
    <cellStyle name="쉼표 [0] 3 3 4 2 3" xfId="1171" xr:uid="{00000000-0005-0000-0000-0000DB0A0000}"/>
    <cellStyle name="쉼표 [0] 3 3 4 2 3 2" xfId="3423" xr:uid="{00000000-0005-0000-0000-0000DC0A0000}"/>
    <cellStyle name="쉼표 [0] 3 3 4 2 4" xfId="2492" xr:uid="{00000000-0005-0000-0000-0000DD0A0000}"/>
    <cellStyle name="쉼표 [0] 3 3 4 3" xfId="384" xr:uid="{00000000-0005-0000-0000-0000DE0A0000}"/>
    <cellStyle name="쉼표 [0] 3 3 4 3 2" xfId="884" xr:uid="{00000000-0005-0000-0000-0000DF0A0000}"/>
    <cellStyle name="쉼표 [0] 3 3 4 3 2 2" xfId="1815" xr:uid="{00000000-0005-0000-0000-0000E00A0000}"/>
    <cellStyle name="쉼표 [0] 3 3 4 3 2 2 2" xfId="4067" xr:uid="{00000000-0005-0000-0000-0000E10A0000}"/>
    <cellStyle name="쉼표 [0] 3 3 4 3 2 3" xfId="3136" xr:uid="{00000000-0005-0000-0000-0000E20A0000}"/>
    <cellStyle name="쉼표 [0] 3 3 4 3 3" xfId="1315" xr:uid="{00000000-0005-0000-0000-0000E30A0000}"/>
    <cellStyle name="쉼표 [0] 3 3 4 3 3 2" xfId="3567" xr:uid="{00000000-0005-0000-0000-0000E40A0000}"/>
    <cellStyle name="쉼표 [0] 3 3 4 3 4" xfId="2636" xr:uid="{00000000-0005-0000-0000-0000E50A0000}"/>
    <cellStyle name="쉼표 [0] 3 3 4 4" xfId="598" xr:uid="{00000000-0005-0000-0000-0000E60A0000}"/>
    <cellStyle name="쉼표 [0] 3 3 4 4 2" xfId="1529" xr:uid="{00000000-0005-0000-0000-0000E70A0000}"/>
    <cellStyle name="쉼표 [0] 3 3 4 4 2 2" xfId="3781" xr:uid="{00000000-0005-0000-0000-0000E80A0000}"/>
    <cellStyle name="쉼표 [0] 3 3 4 4 3" xfId="2850" xr:uid="{00000000-0005-0000-0000-0000E90A0000}"/>
    <cellStyle name="쉼표 [0] 3 3 4 5" xfId="1028" xr:uid="{00000000-0005-0000-0000-0000EA0A0000}"/>
    <cellStyle name="쉼표 [0] 3 3 4 5 2" xfId="3280" xr:uid="{00000000-0005-0000-0000-0000EB0A0000}"/>
    <cellStyle name="쉼표 [0] 3 3 4 6" xfId="2349" xr:uid="{00000000-0005-0000-0000-0000EC0A0000}"/>
    <cellStyle name="쉼표 [0] 3 3 5" xfId="169" xr:uid="{00000000-0005-0000-0000-0000ED0A0000}"/>
    <cellStyle name="쉼표 [0] 3 3 5 2" xfId="670" xr:uid="{00000000-0005-0000-0000-0000EE0A0000}"/>
    <cellStyle name="쉼표 [0] 3 3 5 2 2" xfId="1601" xr:uid="{00000000-0005-0000-0000-0000EF0A0000}"/>
    <cellStyle name="쉼표 [0] 3 3 5 2 2 2" xfId="3853" xr:uid="{00000000-0005-0000-0000-0000F00A0000}"/>
    <cellStyle name="쉼표 [0] 3 3 5 2 3" xfId="2922" xr:uid="{00000000-0005-0000-0000-0000F10A0000}"/>
    <cellStyle name="쉼표 [0] 3 3 5 3" xfId="1100" xr:uid="{00000000-0005-0000-0000-0000F20A0000}"/>
    <cellStyle name="쉼표 [0] 3 3 5 3 2" xfId="3352" xr:uid="{00000000-0005-0000-0000-0000F30A0000}"/>
    <cellStyle name="쉼표 [0] 3 3 5 4" xfId="2421" xr:uid="{00000000-0005-0000-0000-0000F40A0000}"/>
    <cellStyle name="쉼표 [0] 3 3 6" xfId="312" xr:uid="{00000000-0005-0000-0000-0000F50A0000}"/>
    <cellStyle name="쉼표 [0] 3 3 6 2" xfId="813" xr:uid="{00000000-0005-0000-0000-0000F60A0000}"/>
    <cellStyle name="쉼표 [0] 3 3 6 2 2" xfId="1744" xr:uid="{00000000-0005-0000-0000-0000F70A0000}"/>
    <cellStyle name="쉼표 [0] 3 3 6 2 2 2" xfId="3996" xr:uid="{00000000-0005-0000-0000-0000F80A0000}"/>
    <cellStyle name="쉼표 [0] 3 3 6 2 3" xfId="3065" xr:uid="{00000000-0005-0000-0000-0000F90A0000}"/>
    <cellStyle name="쉼표 [0] 3 3 6 3" xfId="1243" xr:uid="{00000000-0005-0000-0000-0000FA0A0000}"/>
    <cellStyle name="쉼표 [0] 3 3 6 3 2" xfId="3495" xr:uid="{00000000-0005-0000-0000-0000FB0A0000}"/>
    <cellStyle name="쉼표 [0] 3 3 6 4" xfId="2564" xr:uid="{00000000-0005-0000-0000-0000FC0A0000}"/>
    <cellStyle name="쉼표 [0] 3 3 7" xfId="456" xr:uid="{00000000-0005-0000-0000-0000FD0A0000}"/>
    <cellStyle name="쉼표 [0] 3 3 7 2" xfId="1387" xr:uid="{00000000-0005-0000-0000-0000FE0A0000}"/>
    <cellStyle name="쉼표 [0] 3 3 7 2 2" xfId="3639" xr:uid="{00000000-0005-0000-0000-0000FF0A0000}"/>
    <cellStyle name="쉼표 [0] 3 3 7 3" xfId="2708" xr:uid="{00000000-0005-0000-0000-0000000B0000}"/>
    <cellStyle name="쉼표 [0] 3 3 8" xfId="527" xr:uid="{00000000-0005-0000-0000-0000010B0000}"/>
    <cellStyle name="쉼표 [0] 3 3 8 2" xfId="1458" xr:uid="{00000000-0005-0000-0000-0000020B0000}"/>
    <cellStyle name="쉼표 [0] 3 3 8 2 2" xfId="3710" xr:uid="{00000000-0005-0000-0000-0000030B0000}"/>
    <cellStyle name="쉼표 [0] 3 3 8 3" xfId="2779" xr:uid="{00000000-0005-0000-0000-0000040B0000}"/>
    <cellStyle name="쉼표 [0] 3 3 9" xfId="957" xr:uid="{00000000-0005-0000-0000-0000050B0000}"/>
    <cellStyle name="쉼표 [0] 3 3 9 2" xfId="3209" xr:uid="{00000000-0005-0000-0000-0000060B0000}"/>
    <cellStyle name="쉼표 [0] 3 4" xfId="86" xr:uid="{00000000-0005-0000-0000-0000070B0000}"/>
    <cellStyle name="쉼표 [0] 3 4 2" xfId="230" xr:uid="{00000000-0005-0000-0000-0000080B0000}"/>
    <cellStyle name="쉼표 [0] 3 4 2 2" xfId="731" xr:uid="{00000000-0005-0000-0000-0000090B0000}"/>
    <cellStyle name="쉼표 [0] 3 4 2 2 2" xfId="1662" xr:uid="{00000000-0005-0000-0000-00000A0B0000}"/>
    <cellStyle name="쉼표 [0] 3 4 2 2 2 2" xfId="3914" xr:uid="{00000000-0005-0000-0000-00000B0B0000}"/>
    <cellStyle name="쉼표 [0] 3 4 2 2 3" xfId="2983" xr:uid="{00000000-0005-0000-0000-00000C0B0000}"/>
    <cellStyle name="쉼표 [0] 3 4 2 3" xfId="1161" xr:uid="{00000000-0005-0000-0000-00000D0B0000}"/>
    <cellStyle name="쉼표 [0] 3 4 2 3 2" xfId="3413" xr:uid="{00000000-0005-0000-0000-00000E0B0000}"/>
    <cellStyle name="쉼표 [0] 3 4 2 4" xfId="2482" xr:uid="{00000000-0005-0000-0000-00000F0B0000}"/>
    <cellStyle name="쉼표 [0] 3 4 3" xfId="374" xr:uid="{00000000-0005-0000-0000-0000100B0000}"/>
    <cellStyle name="쉼표 [0] 3 4 3 2" xfId="874" xr:uid="{00000000-0005-0000-0000-0000110B0000}"/>
    <cellStyle name="쉼표 [0] 3 4 3 2 2" xfId="1805" xr:uid="{00000000-0005-0000-0000-0000120B0000}"/>
    <cellStyle name="쉼표 [0] 3 4 3 2 2 2" xfId="4057" xr:uid="{00000000-0005-0000-0000-0000130B0000}"/>
    <cellStyle name="쉼표 [0] 3 4 3 2 3" xfId="3126" xr:uid="{00000000-0005-0000-0000-0000140B0000}"/>
    <cellStyle name="쉼표 [0] 3 4 3 3" xfId="1305" xr:uid="{00000000-0005-0000-0000-0000150B0000}"/>
    <cellStyle name="쉼표 [0] 3 4 3 3 2" xfId="3557" xr:uid="{00000000-0005-0000-0000-0000160B0000}"/>
    <cellStyle name="쉼표 [0] 3 4 3 4" xfId="2626" xr:uid="{00000000-0005-0000-0000-0000170B0000}"/>
    <cellStyle name="쉼표 [0] 3 4 4" xfId="588" xr:uid="{00000000-0005-0000-0000-0000180B0000}"/>
    <cellStyle name="쉼표 [0] 3 4 4 2" xfId="1519" xr:uid="{00000000-0005-0000-0000-0000190B0000}"/>
    <cellStyle name="쉼표 [0] 3 4 4 2 2" xfId="3771" xr:uid="{00000000-0005-0000-0000-00001A0B0000}"/>
    <cellStyle name="쉼표 [0] 3 4 4 3" xfId="2840" xr:uid="{00000000-0005-0000-0000-00001B0B0000}"/>
    <cellStyle name="쉼표 [0] 3 4 5" xfId="1018" xr:uid="{00000000-0005-0000-0000-00001C0B0000}"/>
    <cellStyle name="쉼표 [0] 3 4 5 2" xfId="3270" xr:uid="{00000000-0005-0000-0000-00001D0B0000}"/>
    <cellStyle name="쉼표 [0] 3 4 6" xfId="2339" xr:uid="{00000000-0005-0000-0000-00001E0B0000}"/>
    <cellStyle name="쉼표 [0] 3 5" xfId="159" xr:uid="{00000000-0005-0000-0000-00001F0B0000}"/>
    <cellStyle name="쉼표 [0] 3 5 2" xfId="660" xr:uid="{00000000-0005-0000-0000-0000200B0000}"/>
    <cellStyle name="쉼표 [0] 3 5 2 2" xfId="1591" xr:uid="{00000000-0005-0000-0000-0000210B0000}"/>
    <cellStyle name="쉼표 [0] 3 5 2 2 2" xfId="3843" xr:uid="{00000000-0005-0000-0000-0000220B0000}"/>
    <cellStyle name="쉼표 [0] 3 5 2 3" xfId="2912" xr:uid="{00000000-0005-0000-0000-0000230B0000}"/>
    <cellStyle name="쉼표 [0] 3 5 3" xfId="1090" xr:uid="{00000000-0005-0000-0000-0000240B0000}"/>
    <cellStyle name="쉼표 [0] 3 5 3 2" xfId="3342" xr:uid="{00000000-0005-0000-0000-0000250B0000}"/>
    <cellStyle name="쉼표 [0] 3 5 4" xfId="2411" xr:uid="{00000000-0005-0000-0000-0000260B0000}"/>
    <cellStyle name="쉼표 [0] 3 6" xfId="302" xr:uid="{00000000-0005-0000-0000-0000270B0000}"/>
    <cellStyle name="쉼표 [0] 3 6 2" xfId="803" xr:uid="{00000000-0005-0000-0000-0000280B0000}"/>
    <cellStyle name="쉼표 [0] 3 6 2 2" xfId="1734" xr:uid="{00000000-0005-0000-0000-0000290B0000}"/>
    <cellStyle name="쉼표 [0] 3 6 2 2 2" xfId="3986" xr:uid="{00000000-0005-0000-0000-00002A0B0000}"/>
    <cellStyle name="쉼표 [0] 3 6 2 3" xfId="3055" xr:uid="{00000000-0005-0000-0000-00002B0B0000}"/>
    <cellStyle name="쉼표 [0] 3 6 3" xfId="1233" xr:uid="{00000000-0005-0000-0000-00002C0B0000}"/>
    <cellStyle name="쉼표 [0] 3 6 3 2" xfId="3485" xr:uid="{00000000-0005-0000-0000-00002D0B0000}"/>
    <cellStyle name="쉼표 [0] 3 6 4" xfId="2554" xr:uid="{00000000-0005-0000-0000-00002E0B0000}"/>
    <cellStyle name="쉼표 [0] 3 7" xfId="446" xr:uid="{00000000-0005-0000-0000-00002F0B0000}"/>
    <cellStyle name="쉼표 [0] 3 7 2" xfId="1377" xr:uid="{00000000-0005-0000-0000-0000300B0000}"/>
    <cellStyle name="쉼표 [0] 3 7 2 2" xfId="3629" xr:uid="{00000000-0005-0000-0000-0000310B0000}"/>
    <cellStyle name="쉼표 [0] 3 7 3" xfId="2698" xr:uid="{00000000-0005-0000-0000-0000320B0000}"/>
    <cellStyle name="쉼표 [0] 3 8" xfId="517" xr:uid="{00000000-0005-0000-0000-0000330B0000}"/>
    <cellStyle name="쉼표 [0] 3 8 2" xfId="1448" xr:uid="{00000000-0005-0000-0000-0000340B0000}"/>
    <cellStyle name="쉼표 [0] 3 8 2 2" xfId="3700" xr:uid="{00000000-0005-0000-0000-0000350B0000}"/>
    <cellStyle name="쉼표 [0] 3 8 3" xfId="2769" xr:uid="{00000000-0005-0000-0000-0000360B0000}"/>
    <cellStyle name="쉼표 [0] 3 9" xfId="947" xr:uid="{00000000-0005-0000-0000-0000370B0000}"/>
    <cellStyle name="쉼표 [0] 3 9 2" xfId="3199" xr:uid="{00000000-0005-0000-0000-0000380B0000}"/>
    <cellStyle name="쉼표 [0] 4" xfId="7" xr:uid="{00000000-0005-0000-0000-0000390B0000}"/>
    <cellStyle name="쉼표 [0] 4 10" xfId="2265" xr:uid="{00000000-0005-0000-0000-00003A0B0000}"/>
    <cellStyle name="쉼표 [0] 4 2" xfId="12" xr:uid="{00000000-0005-0000-0000-00003B0B0000}"/>
    <cellStyle name="쉼표 [0] 4 2 10" xfId="518" xr:uid="{00000000-0005-0000-0000-00003C0B0000}"/>
    <cellStyle name="쉼표 [0] 4 2 10 2" xfId="1449" xr:uid="{00000000-0005-0000-0000-00003D0B0000}"/>
    <cellStyle name="쉼표 [0] 4 2 10 2 2" xfId="3701" xr:uid="{00000000-0005-0000-0000-00003E0B0000}"/>
    <cellStyle name="쉼표 [0] 4 2 10 3" xfId="1942" xr:uid="{00000000-0005-0000-0000-00003F0B0000}"/>
    <cellStyle name="쉼표 [0] 4 2 10 3 2" xfId="4194" xr:uid="{00000000-0005-0000-0000-0000400B0000}"/>
    <cellStyle name="쉼표 [0] 4 2 10 4" xfId="2770" xr:uid="{00000000-0005-0000-0000-0000410B0000}"/>
    <cellStyle name="쉼표 [0] 4 2 11" xfId="948" xr:uid="{00000000-0005-0000-0000-0000420B0000}"/>
    <cellStyle name="쉼표 [0] 4 2 11 2" xfId="3200" xr:uid="{00000000-0005-0000-0000-0000430B0000}"/>
    <cellStyle name="쉼표 [0] 4 2 12" xfId="2268" xr:uid="{00000000-0005-0000-0000-0000440B0000}"/>
    <cellStyle name="쉼표 [0] 4 2 2" xfId="29" xr:uid="{00000000-0005-0000-0000-0000450B0000}"/>
    <cellStyle name="쉼표 [0] 4 2 2 2" xfId="66" xr:uid="{00000000-0005-0000-0000-0000460B0000}"/>
    <cellStyle name="쉼표 [0] 4 2 2 2 2" xfId="140" xr:uid="{00000000-0005-0000-0000-0000470B0000}"/>
    <cellStyle name="쉼표 [0] 4 2 2 2 2 2" xfId="284" xr:uid="{00000000-0005-0000-0000-0000480B0000}"/>
    <cellStyle name="쉼표 [0] 4 2 2 2 2 2 2" xfId="785" xr:uid="{00000000-0005-0000-0000-0000490B0000}"/>
    <cellStyle name="쉼표 [0] 4 2 2 2 2 2 2 2" xfId="1716" xr:uid="{00000000-0005-0000-0000-00004A0B0000}"/>
    <cellStyle name="쉼표 [0] 4 2 2 2 2 2 2 2 2" xfId="3968" xr:uid="{00000000-0005-0000-0000-00004B0B0000}"/>
    <cellStyle name="쉼표 [0] 4 2 2 2 2 2 2 3" xfId="3037" xr:uid="{00000000-0005-0000-0000-00004C0B0000}"/>
    <cellStyle name="쉼표 [0] 4 2 2 2 2 2 3" xfId="1215" xr:uid="{00000000-0005-0000-0000-00004D0B0000}"/>
    <cellStyle name="쉼표 [0] 4 2 2 2 2 2 3 2" xfId="3467" xr:uid="{00000000-0005-0000-0000-00004E0B0000}"/>
    <cellStyle name="쉼표 [0] 4 2 2 2 2 2 4" xfId="2536" xr:uid="{00000000-0005-0000-0000-00004F0B0000}"/>
    <cellStyle name="쉼표 [0] 4 2 2 2 2 3" xfId="428" xr:uid="{00000000-0005-0000-0000-0000500B0000}"/>
    <cellStyle name="쉼표 [0] 4 2 2 2 2 3 2" xfId="928" xr:uid="{00000000-0005-0000-0000-0000510B0000}"/>
    <cellStyle name="쉼표 [0] 4 2 2 2 2 3 2 2" xfId="1859" xr:uid="{00000000-0005-0000-0000-0000520B0000}"/>
    <cellStyle name="쉼표 [0] 4 2 2 2 2 3 2 2 2" xfId="4111" xr:uid="{00000000-0005-0000-0000-0000530B0000}"/>
    <cellStyle name="쉼표 [0] 4 2 2 2 2 3 2 3" xfId="3180" xr:uid="{00000000-0005-0000-0000-0000540B0000}"/>
    <cellStyle name="쉼표 [0] 4 2 2 2 2 3 3" xfId="1359" xr:uid="{00000000-0005-0000-0000-0000550B0000}"/>
    <cellStyle name="쉼표 [0] 4 2 2 2 2 3 3 2" xfId="3611" xr:uid="{00000000-0005-0000-0000-0000560B0000}"/>
    <cellStyle name="쉼표 [0] 4 2 2 2 2 3 4" xfId="2680" xr:uid="{00000000-0005-0000-0000-0000570B0000}"/>
    <cellStyle name="쉼표 [0] 4 2 2 2 2 4" xfId="642" xr:uid="{00000000-0005-0000-0000-0000580B0000}"/>
    <cellStyle name="쉼표 [0] 4 2 2 2 2 4 2" xfId="1573" xr:uid="{00000000-0005-0000-0000-0000590B0000}"/>
    <cellStyle name="쉼표 [0] 4 2 2 2 2 4 2 2" xfId="3825" xr:uid="{00000000-0005-0000-0000-00005A0B0000}"/>
    <cellStyle name="쉼표 [0] 4 2 2 2 2 4 3" xfId="2894" xr:uid="{00000000-0005-0000-0000-00005B0B0000}"/>
    <cellStyle name="쉼표 [0] 4 2 2 2 2 5" xfId="1072" xr:uid="{00000000-0005-0000-0000-00005C0B0000}"/>
    <cellStyle name="쉼표 [0] 4 2 2 2 2 5 2" xfId="3324" xr:uid="{00000000-0005-0000-0000-00005D0B0000}"/>
    <cellStyle name="쉼표 [0] 4 2 2 2 2 6" xfId="2393" xr:uid="{00000000-0005-0000-0000-00005E0B0000}"/>
    <cellStyle name="쉼표 [0] 4 2 2 2 3" xfId="212" xr:uid="{00000000-0005-0000-0000-00005F0B0000}"/>
    <cellStyle name="쉼표 [0] 4 2 2 2 3 2" xfId="713" xr:uid="{00000000-0005-0000-0000-0000600B0000}"/>
    <cellStyle name="쉼표 [0] 4 2 2 2 3 2 2" xfId="1644" xr:uid="{00000000-0005-0000-0000-0000610B0000}"/>
    <cellStyle name="쉼표 [0] 4 2 2 2 3 2 2 2" xfId="3896" xr:uid="{00000000-0005-0000-0000-0000620B0000}"/>
    <cellStyle name="쉼표 [0] 4 2 2 2 3 2 3" xfId="1946" xr:uid="{00000000-0005-0000-0000-0000630B0000}"/>
    <cellStyle name="쉼표 [0] 4 2 2 2 3 2 3 2" xfId="4198" xr:uid="{00000000-0005-0000-0000-0000640B0000}"/>
    <cellStyle name="쉼표 [0] 4 2 2 2 3 2 4" xfId="2965" xr:uid="{00000000-0005-0000-0000-0000650B0000}"/>
    <cellStyle name="쉼표 [0] 4 2 2 2 3 3" xfId="1143" xr:uid="{00000000-0005-0000-0000-0000660B0000}"/>
    <cellStyle name="쉼표 [0] 4 2 2 2 3 3 2" xfId="3395" xr:uid="{00000000-0005-0000-0000-0000670B0000}"/>
    <cellStyle name="쉼표 [0] 4 2 2 2 3 4" xfId="1883" xr:uid="{00000000-0005-0000-0000-0000680B0000}"/>
    <cellStyle name="쉼표 [0] 4 2 2 2 3 4 2" xfId="4135" xr:uid="{00000000-0005-0000-0000-0000690B0000}"/>
    <cellStyle name="쉼표 [0] 4 2 2 2 3 5" xfId="2464" xr:uid="{00000000-0005-0000-0000-00006A0B0000}"/>
    <cellStyle name="쉼표 [0] 4 2 2 2 4" xfId="356" xr:uid="{00000000-0005-0000-0000-00006B0B0000}"/>
    <cellStyle name="쉼표 [0] 4 2 2 2 4 2" xfId="856" xr:uid="{00000000-0005-0000-0000-00006C0B0000}"/>
    <cellStyle name="쉼표 [0] 4 2 2 2 4 2 2" xfId="1787" xr:uid="{00000000-0005-0000-0000-00006D0B0000}"/>
    <cellStyle name="쉼표 [0] 4 2 2 2 4 2 2 2" xfId="4039" xr:uid="{00000000-0005-0000-0000-00006E0B0000}"/>
    <cellStyle name="쉼표 [0] 4 2 2 2 4 2 3" xfId="1953" xr:uid="{00000000-0005-0000-0000-00006F0B0000}"/>
    <cellStyle name="쉼표 [0] 4 2 2 2 4 2 3 2" xfId="4205" xr:uid="{00000000-0005-0000-0000-0000700B0000}"/>
    <cellStyle name="쉼표 [0] 4 2 2 2 4 2 4" xfId="3108" xr:uid="{00000000-0005-0000-0000-0000710B0000}"/>
    <cellStyle name="쉼표 [0] 4 2 2 2 4 3" xfId="1287" xr:uid="{00000000-0005-0000-0000-0000720B0000}"/>
    <cellStyle name="쉼표 [0] 4 2 2 2 4 3 2" xfId="3539" xr:uid="{00000000-0005-0000-0000-0000730B0000}"/>
    <cellStyle name="쉼표 [0] 4 2 2 2 4 4" xfId="1947" xr:uid="{00000000-0005-0000-0000-0000740B0000}"/>
    <cellStyle name="쉼표 [0] 4 2 2 2 4 4 2" xfId="4199" xr:uid="{00000000-0005-0000-0000-0000750B0000}"/>
    <cellStyle name="쉼표 [0] 4 2 2 2 4 5" xfId="2608" xr:uid="{00000000-0005-0000-0000-0000760B0000}"/>
    <cellStyle name="쉼표 [0] 4 2 2 2 5" xfId="499" xr:uid="{00000000-0005-0000-0000-0000770B0000}"/>
    <cellStyle name="쉼표 [0] 4 2 2 2 5 2" xfId="1430" xr:uid="{00000000-0005-0000-0000-0000780B0000}"/>
    <cellStyle name="쉼표 [0] 4 2 2 2 5 2 2" xfId="3682" xr:uid="{00000000-0005-0000-0000-0000790B0000}"/>
    <cellStyle name="쉼표 [0] 4 2 2 2 5 3" xfId="2013" xr:uid="{00000000-0005-0000-0000-00007A0B0000}"/>
    <cellStyle name="쉼표 [0] 4 2 2 2 5 3 2" xfId="4265" xr:uid="{00000000-0005-0000-0000-00007B0B0000}"/>
    <cellStyle name="쉼표 [0] 4 2 2 2 5 4" xfId="2751" xr:uid="{00000000-0005-0000-0000-00007C0B0000}"/>
    <cellStyle name="쉼표 [0] 4 2 2 2 6" xfId="570" xr:uid="{00000000-0005-0000-0000-00007D0B0000}"/>
    <cellStyle name="쉼표 [0] 4 2 2 2 6 2" xfId="1501" xr:uid="{00000000-0005-0000-0000-00007E0B0000}"/>
    <cellStyle name="쉼표 [0] 4 2 2 2 6 2 2" xfId="3753" xr:uid="{00000000-0005-0000-0000-00007F0B0000}"/>
    <cellStyle name="쉼표 [0] 4 2 2 2 6 3" xfId="1951" xr:uid="{00000000-0005-0000-0000-0000800B0000}"/>
    <cellStyle name="쉼표 [0] 4 2 2 2 6 3 2" xfId="4203" xr:uid="{00000000-0005-0000-0000-0000810B0000}"/>
    <cellStyle name="쉼표 [0] 4 2 2 2 6 4" xfId="2822" xr:uid="{00000000-0005-0000-0000-0000820B0000}"/>
    <cellStyle name="쉼표 [0] 4 2 2 2 7" xfId="1000" xr:uid="{00000000-0005-0000-0000-0000830B0000}"/>
    <cellStyle name="쉼표 [0] 4 2 2 2 7 2" xfId="3252" xr:uid="{00000000-0005-0000-0000-0000840B0000}"/>
    <cellStyle name="쉼표 [0] 4 2 2 2 8" xfId="2321" xr:uid="{00000000-0005-0000-0000-0000850B0000}"/>
    <cellStyle name="쉼표 [0] 4 2 2 3" xfId="104" xr:uid="{00000000-0005-0000-0000-0000860B0000}"/>
    <cellStyle name="쉼표 [0] 4 2 2 3 2" xfId="248" xr:uid="{00000000-0005-0000-0000-0000870B0000}"/>
    <cellStyle name="쉼표 [0] 4 2 2 3 2 2" xfId="749" xr:uid="{00000000-0005-0000-0000-0000880B0000}"/>
    <cellStyle name="쉼표 [0] 4 2 2 3 2 2 2" xfId="1680" xr:uid="{00000000-0005-0000-0000-0000890B0000}"/>
    <cellStyle name="쉼표 [0] 4 2 2 3 2 2 2 2" xfId="3932" xr:uid="{00000000-0005-0000-0000-00008A0B0000}"/>
    <cellStyle name="쉼표 [0] 4 2 2 3 2 2 3" xfId="3001" xr:uid="{00000000-0005-0000-0000-00008B0B0000}"/>
    <cellStyle name="쉼표 [0] 4 2 2 3 2 3" xfId="1179" xr:uid="{00000000-0005-0000-0000-00008C0B0000}"/>
    <cellStyle name="쉼표 [0] 4 2 2 3 2 3 2" xfId="3431" xr:uid="{00000000-0005-0000-0000-00008D0B0000}"/>
    <cellStyle name="쉼표 [0] 4 2 2 3 2 4" xfId="2500" xr:uid="{00000000-0005-0000-0000-00008E0B0000}"/>
    <cellStyle name="쉼표 [0] 4 2 2 3 3" xfId="392" xr:uid="{00000000-0005-0000-0000-00008F0B0000}"/>
    <cellStyle name="쉼표 [0] 4 2 2 3 3 2" xfId="892" xr:uid="{00000000-0005-0000-0000-0000900B0000}"/>
    <cellStyle name="쉼표 [0] 4 2 2 3 3 2 2" xfId="1823" xr:uid="{00000000-0005-0000-0000-0000910B0000}"/>
    <cellStyle name="쉼표 [0] 4 2 2 3 3 2 2 2" xfId="4075" xr:uid="{00000000-0005-0000-0000-0000920B0000}"/>
    <cellStyle name="쉼표 [0] 4 2 2 3 3 2 3" xfId="3144" xr:uid="{00000000-0005-0000-0000-0000930B0000}"/>
    <cellStyle name="쉼표 [0] 4 2 2 3 3 3" xfId="1323" xr:uid="{00000000-0005-0000-0000-0000940B0000}"/>
    <cellStyle name="쉼표 [0] 4 2 2 3 3 3 2" xfId="3575" xr:uid="{00000000-0005-0000-0000-0000950B0000}"/>
    <cellStyle name="쉼표 [0] 4 2 2 3 3 4" xfId="2644" xr:uid="{00000000-0005-0000-0000-0000960B0000}"/>
    <cellStyle name="쉼표 [0] 4 2 2 3 4" xfId="606" xr:uid="{00000000-0005-0000-0000-0000970B0000}"/>
    <cellStyle name="쉼표 [0] 4 2 2 3 4 2" xfId="1537" xr:uid="{00000000-0005-0000-0000-0000980B0000}"/>
    <cellStyle name="쉼표 [0] 4 2 2 3 4 2 2" xfId="3789" xr:uid="{00000000-0005-0000-0000-0000990B0000}"/>
    <cellStyle name="쉼표 [0] 4 2 2 3 4 3" xfId="2858" xr:uid="{00000000-0005-0000-0000-00009A0B0000}"/>
    <cellStyle name="쉼표 [0] 4 2 2 3 5" xfId="1036" xr:uid="{00000000-0005-0000-0000-00009B0B0000}"/>
    <cellStyle name="쉼표 [0] 4 2 2 3 5 2" xfId="3288" xr:uid="{00000000-0005-0000-0000-00009C0B0000}"/>
    <cellStyle name="쉼표 [0] 4 2 2 3 6" xfId="2357" xr:uid="{00000000-0005-0000-0000-00009D0B0000}"/>
    <cellStyle name="쉼표 [0] 4 2 2 4" xfId="176" xr:uid="{00000000-0005-0000-0000-00009E0B0000}"/>
    <cellStyle name="쉼표 [0] 4 2 2 4 2" xfId="677" xr:uid="{00000000-0005-0000-0000-00009F0B0000}"/>
    <cellStyle name="쉼표 [0] 4 2 2 4 2 2" xfId="1608" xr:uid="{00000000-0005-0000-0000-0000A00B0000}"/>
    <cellStyle name="쉼표 [0] 4 2 2 4 2 2 2" xfId="3860" xr:uid="{00000000-0005-0000-0000-0000A10B0000}"/>
    <cellStyle name="쉼표 [0] 4 2 2 4 2 3" xfId="2006" xr:uid="{00000000-0005-0000-0000-0000A20B0000}"/>
    <cellStyle name="쉼표 [0] 4 2 2 4 2 3 2" xfId="4258" xr:uid="{00000000-0005-0000-0000-0000A30B0000}"/>
    <cellStyle name="쉼표 [0] 4 2 2 4 2 4" xfId="2929" xr:uid="{00000000-0005-0000-0000-0000A40B0000}"/>
    <cellStyle name="쉼표 [0] 4 2 2 4 3" xfId="1107" xr:uid="{00000000-0005-0000-0000-0000A50B0000}"/>
    <cellStyle name="쉼표 [0] 4 2 2 4 3 2" xfId="3359" xr:uid="{00000000-0005-0000-0000-0000A60B0000}"/>
    <cellStyle name="쉼표 [0] 4 2 2 4 4" xfId="2043" xr:uid="{00000000-0005-0000-0000-0000A70B0000}"/>
    <cellStyle name="쉼표 [0] 4 2 2 4 4 2" xfId="4295" xr:uid="{00000000-0005-0000-0000-0000A80B0000}"/>
    <cellStyle name="쉼표 [0] 4 2 2 4 5" xfId="2428" xr:uid="{00000000-0005-0000-0000-0000A90B0000}"/>
    <cellStyle name="쉼표 [0] 4 2 2 5" xfId="320" xr:uid="{00000000-0005-0000-0000-0000AA0B0000}"/>
    <cellStyle name="쉼표 [0] 4 2 2 5 2" xfId="820" xr:uid="{00000000-0005-0000-0000-0000AB0B0000}"/>
    <cellStyle name="쉼표 [0] 4 2 2 5 2 2" xfId="1751" xr:uid="{00000000-0005-0000-0000-0000AC0B0000}"/>
    <cellStyle name="쉼표 [0] 4 2 2 5 2 2 2" xfId="4003" xr:uid="{00000000-0005-0000-0000-0000AD0B0000}"/>
    <cellStyle name="쉼표 [0] 4 2 2 5 2 3" xfId="2171" xr:uid="{00000000-0005-0000-0000-0000AE0B0000}"/>
    <cellStyle name="쉼표 [0] 4 2 2 5 2 3 2" xfId="4423" xr:uid="{00000000-0005-0000-0000-0000AF0B0000}"/>
    <cellStyle name="쉼표 [0] 4 2 2 5 2 4" xfId="3072" xr:uid="{00000000-0005-0000-0000-0000B00B0000}"/>
    <cellStyle name="쉼표 [0] 4 2 2 5 3" xfId="1251" xr:uid="{00000000-0005-0000-0000-0000B10B0000}"/>
    <cellStyle name="쉼표 [0] 4 2 2 5 3 2" xfId="3503" xr:uid="{00000000-0005-0000-0000-0000B20B0000}"/>
    <cellStyle name="쉼표 [0] 4 2 2 5 4" xfId="2209" xr:uid="{00000000-0005-0000-0000-0000B30B0000}"/>
    <cellStyle name="쉼표 [0] 4 2 2 5 4 2" xfId="4461" xr:uid="{00000000-0005-0000-0000-0000B40B0000}"/>
    <cellStyle name="쉼표 [0] 4 2 2 5 5" xfId="2572" xr:uid="{00000000-0005-0000-0000-0000B50B0000}"/>
    <cellStyle name="쉼표 [0] 4 2 2 6" xfId="463" xr:uid="{00000000-0005-0000-0000-0000B60B0000}"/>
    <cellStyle name="쉼표 [0] 4 2 2 6 2" xfId="1394" xr:uid="{00000000-0005-0000-0000-0000B70B0000}"/>
    <cellStyle name="쉼표 [0] 4 2 2 6 2 2" xfId="3646" xr:uid="{00000000-0005-0000-0000-0000B80B0000}"/>
    <cellStyle name="쉼표 [0] 4 2 2 6 3" xfId="1993" xr:uid="{00000000-0005-0000-0000-0000B90B0000}"/>
    <cellStyle name="쉼표 [0] 4 2 2 6 3 2" xfId="4245" xr:uid="{00000000-0005-0000-0000-0000BA0B0000}"/>
    <cellStyle name="쉼표 [0] 4 2 2 6 4" xfId="2715" xr:uid="{00000000-0005-0000-0000-0000BB0B0000}"/>
    <cellStyle name="쉼표 [0] 4 2 2 7" xfId="534" xr:uid="{00000000-0005-0000-0000-0000BC0B0000}"/>
    <cellStyle name="쉼표 [0] 4 2 2 7 2" xfId="1465" xr:uid="{00000000-0005-0000-0000-0000BD0B0000}"/>
    <cellStyle name="쉼표 [0] 4 2 2 7 2 2" xfId="3717" xr:uid="{00000000-0005-0000-0000-0000BE0B0000}"/>
    <cellStyle name="쉼표 [0] 4 2 2 7 3" xfId="1934" xr:uid="{00000000-0005-0000-0000-0000BF0B0000}"/>
    <cellStyle name="쉼표 [0] 4 2 2 7 3 2" xfId="4186" xr:uid="{00000000-0005-0000-0000-0000C00B0000}"/>
    <cellStyle name="쉼표 [0] 4 2 2 7 4" xfId="2786" xr:uid="{00000000-0005-0000-0000-0000C10B0000}"/>
    <cellStyle name="쉼표 [0] 4 2 2 8" xfId="964" xr:uid="{00000000-0005-0000-0000-0000C20B0000}"/>
    <cellStyle name="쉼표 [0] 4 2 2 8 2" xfId="3216" xr:uid="{00000000-0005-0000-0000-0000C30B0000}"/>
    <cellStyle name="쉼표 [0] 4 2 2 9" xfId="2285" xr:uid="{00000000-0005-0000-0000-0000C40B0000}"/>
    <cellStyle name="쉼표 [0] 4 2 3" xfId="22" xr:uid="{00000000-0005-0000-0000-0000C50B0000}"/>
    <cellStyle name="쉼표 [0] 4 2 3 10" xfId="2278" xr:uid="{00000000-0005-0000-0000-0000C60B0000}"/>
    <cellStyle name="쉼표 [0] 4 2 3 2" xfId="59" xr:uid="{00000000-0005-0000-0000-0000C70B0000}"/>
    <cellStyle name="쉼표 [0] 4 2 3 2 2" xfId="133" xr:uid="{00000000-0005-0000-0000-0000C80B0000}"/>
    <cellStyle name="쉼표 [0] 4 2 3 2 2 2" xfId="277" xr:uid="{00000000-0005-0000-0000-0000C90B0000}"/>
    <cellStyle name="쉼표 [0] 4 2 3 2 2 2 2" xfId="778" xr:uid="{00000000-0005-0000-0000-0000CA0B0000}"/>
    <cellStyle name="쉼표 [0] 4 2 3 2 2 2 2 2" xfId="1709" xr:uid="{00000000-0005-0000-0000-0000CB0B0000}"/>
    <cellStyle name="쉼표 [0] 4 2 3 2 2 2 2 2 2" xfId="3961" xr:uid="{00000000-0005-0000-0000-0000CC0B0000}"/>
    <cellStyle name="쉼표 [0] 4 2 3 2 2 2 2 3" xfId="3030" xr:uid="{00000000-0005-0000-0000-0000CD0B0000}"/>
    <cellStyle name="쉼표 [0] 4 2 3 2 2 2 3" xfId="1208" xr:uid="{00000000-0005-0000-0000-0000CE0B0000}"/>
    <cellStyle name="쉼표 [0] 4 2 3 2 2 2 3 2" xfId="3460" xr:uid="{00000000-0005-0000-0000-0000CF0B0000}"/>
    <cellStyle name="쉼표 [0] 4 2 3 2 2 2 4" xfId="2529" xr:uid="{00000000-0005-0000-0000-0000D00B0000}"/>
    <cellStyle name="쉼표 [0] 4 2 3 2 2 3" xfId="421" xr:uid="{00000000-0005-0000-0000-0000D10B0000}"/>
    <cellStyle name="쉼표 [0] 4 2 3 2 2 3 2" xfId="921" xr:uid="{00000000-0005-0000-0000-0000D20B0000}"/>
    <cellStyle name="쉼표 [0] 4 2 3 2 2 3 2 2" xfId="1852" xr:uid="{00000000-0005-0000-0000-0000D30B0000}"/>
    <cellStyle name="쉼표 [0] 4 2 3 2 2 3 2 2 2" xfId="4104" xr:uid="{00000000-0005-0000-0000-0000D40B0000}"/>
    <cellStyle name="쉼표 [0] 4 2 3 2 2 3 2 3" xfId="3173" xr:uid="{00000000-0005-0000-0000-0000D50B0000}"/>
    <cellStyle name="쉼표 [0] 4 2 3 2 2 3 3" xfId="1352" xr:uid="{00000000-0005-0000-0000-0000D60B0000}"/>
    <cellStyle name="쉼표 [0] 4 2 3 2 2 3 3 2" xfId="3604" xr:uid="{00000000-0005-0000-0000-0000D70B0000}"/>
    <cellStyle name="쉼표 [0] 4 2 3 2 2 3 4" xfId="2673" xr:uid="{00000000-0005-0000-0000-0000D80B0000}"/>
    <cellStyle name="쉼표 [0] 4 2 3 2 2 4" xfId="635" xr:uid="{00000000-0005-0000-0000-0000D90B0000}"/>
    <cellStyle name="쉼표 [0] 4 2 3 2 2 4 2" xfId="1566" xr:uid="{00000000-0005-0000-0000-0000DA0B0000}"/>
    <cellStyle name="쉼표 [0] 4 2 3 2 2 4 2 2" xfId="3818" xr:uid="{00000000-0005-0000-0000-0000DB0B0000}"/>
    <cellStyle name="쉼표 [0] 4 2 3 2 2 4 3" xfId="2887" xr:uid="{00000000-0005-0000-0000-0000DC0B0000}"/>
    <cellStyle name="쉼표 [0] 4 2 3 2 2 5" xfId="1065" xr:uid="{00000000-0005-0000-0000-0000DD0B0000}"/>
    <cellStyle name="쉼표 [0] 4 2 3 2 2 5 2" xfId="3317" xr:uid="{00000000-0005-0000-0000-0000DE0B0000}"/>
    <cellStyle name="쉼표 [0] 4 2 3 2 2 6" xfId="2386" xr:uid="{00000000-0005-0000-0000-0000DF0B0000}"/>
    <cellStyle name="쉼표 [0] 4 2 3 2 3" xfId="205" xr:uid="{00000000-0005-0000-0000-0000E00B0000}"/>
    <cellStyle name="쉼표 [0] 4 2 3 2 3 2" xfId="706" xr:uid="{00000000-0005-0000-0000-0000E10B0000}"/>
    <cellStyle name="쉼표 [0] 4 2 3 2 3 2 2" xfId="1637" xr:uid="{00000000-0005-0000-0000-0000E20B0000}"/>
    <cellStyle name="쉼표 [0] 4 2 3 2 3 2 2 2" xfId="3889" xr:uid="{00000000-0005-0000-0000-0000E30B0000}"/>
    <cellStyle name="쉼표 [0] 4 2 3 2 3 2 3" xfId="2149" xr:uid="{00000000-0005-0000-0000-0000E40B0000}"/>
    <cellStyle name="쉼표 [0] 4 2 3 2 3 2 3 2" xfId="4401" xr:uid="{00000000-0005-0000-0000-0000E50B0000}"/>
    <cellStyle name="쉼표 [0] 4 2 3 2 3 2 4" xfId="2958" xr:uid="{00000000-0005-0000-0000-0000E60B0000}"/>
    <cellStyle name="쉼표 [0] 4 2 3 2 3 3" xfId="1136" xr:uid="{00000000-0005-0000-0000-0000E70B0000}"/>
    <cellStyle name="쉼표 [0] 4 2 3 2 3 3 2" xfId="3388" xr:uid="{00000000-0005-0000-0000-0000E80B0000}"/>
    <cellStyle name="쉼표 [0] 4 2 3 2 3 4" xfId="2256" xr:uid="{00000000-0005-0000-0000-0000E90B0000}"/>
    <cellStyle name="쉼표 [0] 4 2 3 2 3 4 2" xfId="4508" xr:uid="{00000000-0005-0000-0000-0000EA0B0000}"/>
    <cellStyle name="쉼표 [0] 4 2 3 2 3 5" xfId="2457" xr:uid="{00000000-0005-0000-0000-0000EB0B0000}"/>
    <cellStyle name="쉼표 [0] 4 2 3 2 4" xfId="349" xr:uid="{00000000-0005-0000-0000-0000EC0B0000}"/>
    <cellStyle name="쉼표 [0] 4 2 3 2 4 2" xfId="849" xr:uid="{00000000-0005-0000-0000-0000ED0B0000}"/>
    <cellStyle name="쉼표 [0] 4 2 3 2 4 2 2" xfId="1780" xr:uid="{00000000-0005-0000-0000-0000EE0B0000}"/>
    <cellStyle name="쉼표 [0] 4 2 3 2 4 2 2 2" xfId="4032" xr:uid="{00000000-0005-0000-0000-0000EF0B0000}"/>
    <cellStyle name="쉼표 [0] 4 2 3 2 4 2 3" xfId="2212" xr:uid="{00000000-0005-0000-0000-0000F00B0000}"/>
    <cellStyle name="쉼표 [0] 4 2 3 2 4 2 3 2" xfId="4464" xr:uid="{00000000-0005-0000-0000-0000F10B0000}"/>
    <cellStyle name="쉼표 [0] 4 2 3 2 4 2 4" xfId="3101" xr:uid="{00000000-0005-0000-0000-0000F20B0000}"/>
    <cellStyle name="쉼표 [0] 4 2 3 2 4 3" xfId="1280" xr:uid="{00000000-0005-0000-0000-0000F30B0000}"/>
    <cellStyle name="쉼표 [0] 4 2 3 2 4 3 2" xfId="3532" xr:uid="{00000000-0005-0000-0000-0000F40B0000}"/>
    <cellStyle name="쉼표 [0] 4 2 3 2 4 4" xfId="2179" xr:uid="{00000000-0005-0000-0000-0000F50B0000}"/>
    <cellStyle name="쉼표 [0] 4 2 3 2 4 4 2" xfId="4431" xr:uid="{00000000-0005-0000-0000-0000F60B0000}"/>
    <cellStyle name="쉼표 [0] 4 2 3 2 4 5" xfId="2601" xr:uid="{00000000-0005-0000-0000-0000F70B0000}"/>
    <cellStyle name="쉼표 [0] 4 2 3 2 5" xfId="492" xr:uid="{00000000-0005-0000-0000-0000F80B0000}"/>
    <cellStyle name="쉼표 [0] 4 2 3 2 5 2" xfId="1423" xr:uid="{00000000-0005-0000-0000-0000F90B0000}"/>
    <cellStyle name="쉼표 [0] 4 2 3 2 5 2 2" xfId="3675" xr:uid="{00000000-0005-0000-0000-0000FA0B0000}"/>
    <cellStyle name="쉼표 [0] 4 2 3 2 5 3" xfId="1921" xr:uid="{00000000-0005-0000-0000-0000FB0B0000}"/>
    <cellStyle name="쉼표 [0] 4 2 3 2 5 3 2" xfId="4173" xr:uid="{00000000-0005-0000-0000-0000FC0B0000}"/>
    <cellStyle name="쉼표 [0] 4 2 3 2 5 4" xfId="2744" xr:uid="{00000000-0005-0000-0000-0000FD0B0000}"/>
    <cellStyle name="쉼표 [0] 4 2 3 2 6" xfId="563" xr:uid="{00000000-0005-0000-0000-0000FE0B0000}"/>
    <cellStyle name="쉼표 [0] 4 2 3 2 6 2" xfId="1494" xr:uid="{00000000-0005-0000-0000-0000FF0B0000}"/>
    <cellStyle name="쉼표 [0] 4 2 3 2 6 2 2" xfId="3746" xr:uid="{00000000-0005-0000-0000-0000000C0000}"/>
    <cellStyle name="쉼표 [0] 4 2 3 2 6 3" xfId="2017" xr:uid="{00000000-0005-0000-0000-0000010C0000}"/>
    <cellStyle name="쉼표 [0] 4 2 3 2 6 3 2" xfId="4269" xr:uid="{00000000-0005-0000-0000-0000020C0000}"/>
    <cellStyle name="쉼표 [0] 4 2 3 2 6 4" xfId="2815" xr:uid="{00000000-0005-0000-0000-0000030C0000}"/>
    <cellStyle name="쉼표 [0] 4 2 3 2 7" xfId="993" xr:uid="{00000000-0005-0000-0000-0000040C0000}"/>
    <cellStyle name="쉼표 [0] 4 2 3 2 7 2" xfId="3245" xr:uid="{00000000-0005-0000-0000-0000050C0000}"/>
    <cellStyle name="쉼표 [0] 4 2 3 2 8" xfId="2314" xr:uid="{00000000-0005-0000-0000-0000060C0000}"/>
    <cellStyle name="쉼표 [0] 4 2 3 3" xfId="97" xr:uid="{00000000-0005-0000-0000-0000070C0000}"/>
    <cellStyle name="쉼표 [0] 4 2 3 3 2" xfId="241" xr:uid="{00000000-0005-0000-0000-0000080C0000}"/>
    <cellStyle name="쉼표 [0] 4 2 3 3 2 2" xfId="742" xr:uid="{00000000-0005-0000-0000-0000090C0000}"/>
    <cellStyle name="쉼표 [0] 4 2 3 3 2 2 2" xfId="1673" xr:uid="{00000000-0005-0000-0000-00000A0C0000}"/>
    <cellStyle name="쉼표 [0] 4 2 3 3 2 2 2 2" xfId="3925" xr:uid="{00000000-0005-0000-0000-00000B0C0000}"/>
    <cellStyle name="쉼표 [0] 4 2 3 3 2 2 3" xfId="2994" xr:uid="{00000000-0005-0000-0000-00000C0C0000}"/>
    <cellStyle name="쉼표 [0] 4 2 3 3 2 3" xfId="1172" xr:uid="{00000000-0005-0000-0000-00000D0C0000}"/>
    <cellStyle name="쉼표 [0] 4 2 3 3 2 3 2" xfId="3424" xr:uid="{00000000-0005-0000-0000-00000E0C0000}"/>
    <cellStyle name="쉼표 [0] 4 2 3 3 2 4" xfId="2493" xr:uid="{00000000-0005-0000-0000-00000F0C0000}"/>
    <cellStyle name="쉼표 [0] 4 2 3 3 3" xfId="385" xr:uid="{00000000-0005-0000-0000-0000100C0000}"/>
    <cellStyle name="쉼표 [0] 4 2 3 3 3 2" xfId="885" xr:uid="{00000000-0005-0000-0000-0000110C0000}"/>
    <cellStyle name="쉼표 [0] 4 2 3 3 3 2 2" xfId="1816" xr:uid="{00000000-0005-0000-0000-0000120C0000}"/>
    <cellStyle name="쉼표 [0] 4 2 3 3 3 2 2 2" xfId="4068" xr:uid="{00000000-0005-0000-0000-0000130C0000}"/>
    <cellStyle name="쉼표 [0] 4 2 3 3 3 2 3" xfId="3137" xr:uid="{00000000-0005-0000-0000-0000140C0000}"/>
    <cellStyle name="쉼표 [0] 4 2 3 3 3 3" xfId="1316" xr:uid="{00000000-0005-0000-0000-0000150C0000}"/>
    <cellStyle name="쉼표 [0] 4 2 3 3 3 3 2" xfId="3568" xr:uid="{00000000-0005-0000-0000-0000160C0000}"/>
    <cellStyle name="쉼표 [0] 4 2 3 3 3 4" xfId="2637" xr:uid="{00000000-0005-0000-0000-0000170C0000}"/>
    <cellStyle name="쉼표 [0] 4 2 3 3 4" xfId="599" xr:uid="{00000000-0005-0000-0000-0000180C0000}"/>
    <cellStyle name="쉼표 [0] 4 2 3 3 4 2" xfId="1530" xr:uid="{00000000-0005-0000-0000-0000190C0000}"/>
    <cellStyle name="쉼표 [0] 4 2 3 3 4 2 2" xfId="3782" xr:uid="{00000000-0005-0000-0000-00001A0C0000}"/>
    <cellStyle name="쉼표 [0] 4 2 3 3 4 3" xfId="2851" xr:uid="{00000000-0005-0000-0000-00001B0C0000}"/>
    <cellStyle name="쉼표 [0] 4 2 3 3 5" xfId="1029" xr:uid="{00000000-0005-0000-0000-00001C0C0000}"/>
    <cellStyle name="쉼표 [0] 4 2 3 3 5 2" xfId="3281" xr:uid="{00000000-0005-0000-0000-00001D0C0000}"/>
    <cellStyle name="쉼표 [0] 4 2 3 3 6" xfId="2350" xr:uid="{00000000-0005-0000-0000-00001E0C0000}"/>
    <cellStyle name="쉼표 [0] 4 2 3 4" xfId="40" xr:uid="{00000000-0005-0000-0000-00001F0C0000}"/>
    <cellStyle name="쉼표 [0] 4 2 3 4 2" xfId="77" xr:uid="{00000000-0005-0000-0000-0000200C0000}"/>
    <cellStyle name="쉼표 [0] 4 2 3 4 2 2" xfId="151" xr:uid="{00000000-0005-0000-0000-0000210C0000}"/>
    <cellStyle name="쉼표 [0] 4 2 3 4 2 2 2" xfId="295" xr:uid="{00000000-0005-0000-0000-0000220C0000}"/>
    <cellStyle name="쉼표 [0] 4 2 3 4 2 2 2 2" xfId="796" xr:uid="{00000000-0005-0000-0000-0000230C0000}"/>
    <cellStyle name="쉼표 [0] 4 2 3 4 2 2 2 2 2" xfId="1727" xr:uid="{00000000-0005-0000-0000-0000240C0000}"/>
    <cellStyle name="쉼표 [0] 4 2 3 4 2 2 2 2 2 2" xfId="3979" xr:uid="{00000000-0005-0000-0000-0000250C0000}"/>
    <cellStyle name="쉼표 [0] 4 2 3 4 2 2 2 2 3" xfId="3048" xr:uid="{00000000-0005-0000-0000-0000260C0000}"/>
    <cellStyle name="쉼표 [0] 4 2 3 4 2 2 2 3" xfId="1226" xr:uid="{00000000-0005-0000-0000-0000270C0000}"/>
    <cellStyle name="쉼표 [0] 4 2 3 4 2 2 2 3 2" xfId="3478" xr:uid="{00000000-0005-0000-0000-0000280C0000}"/>
    <cellStyle name="쉼표 [0] 4 2 3 4 2 2 2 4" xfId="2547" xr:uid="{00000000-0005-0000-0000-0000290C0000}"/>
    <cellStyle name="쉼표 [0] 4 2 3 4 2 2 3" xfId="439" xr:uid="{00000000-0005-0000-0000-00002A0C0000}"/>
    <cellStyle name="쉼표 [0] 4 2 3 4 2 2 3 2" xfId="939" xr:uid="{00000000-0005-0000-0000-00002B0C0000}"/>
    <cellStyle name="쉼표 [0] 4 2 3 4 2 2 3 2 2" xfId="1870" xr:uid="{00000000-0005-0000-0000-00002C0C0000}"/>
    <cellStyle name="쉼표 [0] 4 2 3 4 2 2 3 2 2 2" xfId="4122" xr:uid="{00000000-0005-0000-0000-00002D0C0000}"/>
    <cellStyle name="쉼표 [0] 4 2 3 4 2 2 3 2 3" xfId="3191" xr:uid="{00000000-0005-0000-0000-00002E0C0000}"/>
    <cellStyle name="쉼표 [0] 4 2 3 4 2 2 3 3" xfId="1370" xr:uid="{00000000-0005-0000-0000-00002F0C0000}"/>
    <cellStyle name="쉼표 [0] 4 2 3 4 2 2 3 3 2" xfId="3622" xr:uid="{00000000-0005-0000-0000-0000300C0000}"/>
    <cellStyle name="쉼표 [0] 4 2 3 4 2 2 3 4" xfId="2691" xr:uid="{00000000-0005-0000-0000-0000310C0000}"/>
    <cellStyle name="쉼표 [0] 4 2 3 4 2 2 4" xfId="653" xr:uid="{00000000-0005-0000-0000-0000320C0000}"/>
    <cellStyle name="쉼표 [0] 4 2 3 4 2 2 4 2" xfId="1584" xr:uid="{00000000-0005-0000-0000-0000330C0000}"/>
    <cellStyle name="쉼표 [0] 4 2 3 4 2 2 4 2 2" xfId="3836" xr:uid="{00000000-0005-0000-0000-0000340C0000}"/>
    <cellStyle name="쉼표 [0] 4 2 3 4 2 2 4 3" xfId="2905" xr:uid="{00000000-0005-0000-0000-0000350C0000}"/>
    <cellStyle name="쉼표 [0] 4 2 3 4 2 2 5" xfId="1083" xr:uid="{00000000-0005-0000-0000-0000360C0000}"/>
    <cellStyle name="쉼표 [0] 4 2 3 4 2 2 5 2" xfId="3335" xr:uid="{00000000-0005-0000-0000-0000370C0000}"/>
    <cellStyle name="쉼표 [0] 4 2 3 4 2 2 6" xfId="2404" xr:uid="{00000000-0005-0000-0000-0000380C0000}"/>
    <cellStyle name="쉼표 [0] 4 2 3 4 2 3" xfId="223" xr:uid="{00000000-0005-0000-0000-0000390C0000}"/>
    <cellStyle name="쉼표 [0] 4 2 3 4 2 3 2" xfId="724" xr:uid="{00000000-0005-0000-0000-00003A0C0000}"/>
    <cellStyle name="쉼표 [0] 4 2 3 4 2 3 2 2" xfId="1655" xr:uid="{00000000-0005-0000-0000-00003B0C0000}"/>
    <cellStyle name="쉼표 [0] 4 2 3 4 2 3 2 2 2" xfId="3907" xr:uid="{00000000-0005-0000-0000-00003C0C0000}"/>
    <cellStyle name="쉼표 [0] 4 2 3 4 2 3 2 3" xfId="2014" xr:uid="{00000000-0005-0000-0000-00003D0C0000}"/>
    <cellStyle name="쉼표 [0] 4 2 3 4 2 3 2 3 2" xfId="4266" xr:uid="{00000000-0005-0000-0000-00003E0C0000}"/>
    <cellStyle name="쉼표 [0] 4 2 3 4 2 3 2 4" xfId="2976" xr:uid="{00000000-0005-0000-0000-00003F0C0000}"/>
    <cellStyle name="쉼표 [0] 4 2 3 4 2 3 3" xfId="1154" xr:uid="{00000000-0005-0000-0000-0000400C0000}"/>
    <cellStyle name="쉼표 [0] 4 2 3 4 2 3 3 2" xfId="3406" xr:uid="{00000000-0005-0000-0000-0000410C0000}"/>
    <cellStyle name="쉼표 [0] 4 2 3 4 2 3 4" xfId="2188" xr:uid="{00000000-0005-0000-0000-0000420C0000}"/>
    <cellStyle name="쉼표 [0] 4 2 3 4 2 3 4 2" xfId="4440" xr:uid="{00000000-0005-0000-0000-0000430C0000}"/>
    <cellStyle name="쉼표 [0] 4 2 3 4 2 3 5" xfId="2475" xr:uid="{00000000-0005-0000-0000-0000440C0000}"/>
    <cellStyle name="쉼표 [0] 4 2 3 4 2 4" xfId="367" xr:uid="{00000000-0005-0000-0000-0000450C0000}"/>
    <cellStyle name="쉼표 [0] 4 2 3 4 2 4 2" xfId="867" xr:uid="{00000000-0005-0000-0000-0000460C0000}"/>
    <cellStyle name="쉼표 [0] 4 2 3 4 2 4 2 2" xfId="1798" xr:uid="{00000000-0005-0000-0000-0000470C0000}"/>
    <cellStyle name="쉼표 [0] 4 2 3 4 2 4 2 2 2" xfId="4050" xr:uid="{00000000-0005-0000-0000-0000480C0000}"/>
    <cellStyle name="쉼표 [0] 4 2 3 4 2 4 2 3" xfId="1988" xr:uid="{00000000-0005-0000-0000-0000490C0000}"/>
    <cellStyle name="쉼표 [0] 4 2 3 4 2 4 2 3 2" xfId="4240" xr:uid="{00000000-0005-0000-0000-00004A0C0000}"/>
    <cellStyle name="쉼표 [0] 4 2 3 4 2 4 2 4" xfId="3119" xr:uid="{00000000-0005-0000-0000-00004B0C0000}"/>
    <cellStyle name="쉼표 [0] 4 2 3 4 2 4 3" xfId="1298" xr:uid="{00000000-0005-0000-0000-00004C0C0000}"/>
    <cellStyle name="쉼표 [0] 4 2 3 4 2 4 3 2" xfId="3550" xr:uid="{00000000-0005-0000-0000-00004D0C0000}"/>
    <cellStyle name="쉼표 [0] 4 2 3 4 2 4 4" xfId="1968" xr:uid="{00000000-0005-0000-0000-00004E0C0000}"/>
    <cellStyle name="쉼표 [0] 4 2 3 4 2 4 4 2" xfId="4220" xr:uid="{00000000-0005-0000-0000-00004F0C0000}"/>
    <cellStyle name="쉼표 [0] 4 2 3 4 2 4 5" xfId="2619" xr:uid="{00000000-0005-0000-0000-0000500C0000}"/>
    <cellStyle name="쉼표 [0] 4 2 3 4 2 5" xfId="510" xr:uid="{00000000-0005-0000-0000-0000510C0000}"/>
    <cellStyle name="쉼표 [0] 4 2 3 4 2 5 2" xfId="1441" xr:uid="{00000000-0005-0000-0000-0000520C0000}"/>
    <cellStyle name="쉼표 [0] 4 2 3 4 2 5 2 2" xfId="3693" xr:uid="{00000000-0005-0000-0000-0000530C0000}"/>
    <cellStyle name="쉼표 [0] 4 2 3 4 2 5 3" xfId="1964" xr:uid="{00000000-0005-0000-0000-0000540C0000}"/>
    <cellStyle name="쉼표 [0] 4 2 3 4 2 5 3 2" xfId="4216" xr:uid="{00000000-0005-0000-0000-0000550C0000}"/>
    <cellStyle name="쉼표 [0] 4 2 3 4 2 5 4" xfId="2762" xr:uid="{00000000-0005-0000-0000-0000560C0000}"/>
    <cellStyle name="쉼표 [0] 4 2 3 4 2 6" xfId="581" xr:uid="{00000000-0005-0000-0000-0000570C0000}"/>
    <cellStyle name="쉼표 [0] 4 2 3 4 2 6 2" xfId="1512" xr:uid="{00000000-0005-0000-0000-0000580C0000}"/>
    <cellStyle name="쉼표 [0] 4 2 3 4 2 6 2 2" xfId="3764" xr:uid="{00000000-0005-0000-0000-0000590C0000}"/>
    <cellStyle name="쉼표 [0] 4 2 3 4 2 6 3" xfId="1965" xr:uid="{00000000-0005-0000-0000-00005A0C0000}"/>
    <cellStyle name="쉼표 [0] 4 2 3 4 2 6 3 2" xfId="4217" xr:uid="{00000000-0005-0000-0000-00005B0C0000}"/>
    <cellStyle name="쉼표 [0] 4 2 3 4 2 6 4" xfId="2833" xr:uid="{00000000-0005-0000-0000-00005C0C0000}"/>
    <cellStyle name="쉼표 [0] 4 2 3 4 2 7" xfId="1011" xr:uid="{00000000-0005-0000-0000-00005D0C0000}"/>
    <cellStyle name="쉼표 [0] 4 2 3 4 2 7 2" xfId="3263" xr:uid="{00000000-0005-0000-0000-00005E0C0000}"/>
    <cellStyle name="쉼표 [0] 4 2 3 4 2 8" xfId="2332" xr:uid="{00000000-0005-0000-0000-00005F0C0000}"/>
    <cellStyle name="쉼표 [0] 4 2 3 4 3" xfId="115" xr:uid="{00000000-0005-0000-0000-0000600C0000}"/>
    <cellStyle name="쉼표 [0] 4 2 3 4 3 2" xfId="259" xr:uid="{00000000-0005-0000-0000-0000610C0000}"/>
    <cellStyle name="쉼표 [0] 4 2 3 4 3 2 2" xfId="760" xr:uid="{00000000-0005-0000-0000-0000620C0000}"/>
    <cellStyle name="쉼표 [0] 4 2 3 4 3 2 2 2" xfId="1691" xr:uid="{00000000-0005-0000-0000-0000630C0000}"/>
    <cellStyle name="쉼표 [0] 4 2 3 4 3 2 2 2 2" xfId="3943" xr:uid="{00000000-0005-0000-0000-0000640C0000}"/>
    <cellStyle name="쉼표 [0] 4 2 3 4 3 2 2 3" xfId="3012" xr:uid="{00000000-0005-0000-0000-0000650C0000}"/>
    <cellStyle name="쉼표 [0] 4 2 3 4 3 2 3" xfId="1190" xr:uid="{00000000-0005-0000-0000-0000660C0000}"/>
    <cellStyle name="쉼표 [0] 4 2 3 4 3 2 3 2" xfId="3442" xr:uid="{00000000-0005-0000-0000-0000670C0000}"/>
    <cellStyle name="쉼표 [0] 4 2 3 4 3 2 4" xfId="2511" xr:uid="{00000000-0005-0000-0000-0000680C0000}"/>
    <cellStyle name="쉼표 [0] 4 2 3 4 3 3" xfId="403" xr:uid="{00000000-0005-0000-0000-0000690C0000}"/>
    <cellStyle name="쉼표 [0] 4 2 3 4 3 3 2" xfId="903" xr:uid="{00000000-0005-0000-0000-00006A0C0000}"/>
    <cellStyle name="쉼표 [0] 4 2 3 4 3 3 2 2" xfId="1834" xr:uid="{00000000-0005-0000-0000-00006B0C0000}"/>
    <cellStyle name="쉼표 [0] 4 2 3 4 3 3 2 2 2" xfId="4086" xr:uid="{00000000-0005-0000-0000-00006C0C0000}"/>
    <cellStyle name="쉼표 [0] 4 2 3 4 3 3 2 3" xfId="3155" xr:uid="{00000000-0005-0000-0000-00006D0C0000}"/>
    <cellStyle name="쉼표 [0] 4 2 3 4 3 3 3" xfId="1334" xr:uid="{00000000-0005-0000-0000-00006E0C0000}"/>
    <cellStyle name="쉼표 [0] 4 2 3 4 3 3 3 2" xfId="3586" xr:uid="{00000000-0005-0000-0000-00006F0C0000}"/>
    <cellStyle name="쉼표 [0] 4 2 3 4 3 3 4" xfId="2655" xr:uid="{00000000-0005-0000-0000-0000700C0000}"/>
    <cellStyle name="쉼표 [0] 4 2 3 4 3 4" xfId="617" xr:uid="{00000000-0005-0000-0000-0000710C0000}"/>
    <cellStyle name="쉼표 [0] 4 2 3 4 3 4 2" xfId="1548" xr:uid="{00000000-0005-0000-0000-0000720C0000}"/>
    <cellStyle name="쉼표 [0] 4 2 3 4 3 4 2 2" xfId="3800" xr:uid="{00000000-0005-0000-0000-0000730C0000}"/>
    <cellStyle name="쉼표 [0] 4 2 3 4 3 4 3" xfId="2869" xr:uid="{00000000-0005-0000-0000-0000740C0000}"/>
    <cellStyle name="쉼표 [0] 4 2 3 4 3 5" xfId="1047" xr:uid="{00000000-0005-0000-0000-0000750C0000}"/>
    <cellStyle name="쉼표 [0] 4 2 3 4 3 5 2" xfId="3299" xr:uid="{00000000-0005-0000-0000-0000760C0000}"/>
    <cellStyle name="쉼표 [0] 4 2 3 4 3 6" xfId="2368" xr:uid="{00000000-0005-0000-0000-0000770C0000}"/>
    <cellStyle name="쉼표 [0] 4 2 3 4 4" xfId="187" xr:uid="{00000000-0005-0000-0000-0000780C0000}"/>
    <cellStyle name="쉼표 [0] 4 2 3 4 4 2" xfId="688" xr:uid="{00000000-0005-0000-0000-0000790C0000}"/>
    <cellStyle name="쉼표 [0] 4 2 3 4 4 2 2" xfId="1619" xr:uid="{00000000-0005-0000-0000-00007A0C0000}"/>
    <cellStyle name="쉼표 [0] 4 2 3 4 4 2 2 2" xfId="3871" xr:uid="{00000000-0005-0000-0000-00007B0C0000}"/>
    <cellStyle name="쉼표 [0] 4 2 3 4 4 2 3" xfId="2133" xr:uid="{00000000-0005-0000-0000-00007C0C0000}"/>
    <cellStyle name="쉼표 [0] 4 2 3 4 4 2 3 2" xfId="4385" xr:uid="{00000000-0005-0000-0000-00007D0C0000}"/>
    <cellStyle name="쉼표 [0] 4 2 3 4 4 2 4" xfId="2940" xr:uid="{00000000-0005-0000-0000-00007E0C0000}"/>
    <cellStyle name="쉼표 [0] 4 2 3 4 4 3" xfId="1118" xr:uid="{00000000-0005-0000-0000-00007F0C0000}"/>
    <cellStyle name="쉼표 [0] 4 2 3 4 4 3 2" xfId="3370" xr:uid="{00000000-0005-0000-0000-0000800C0000}"/>
    <cellStyle name="쉼표 [0] 4 2 3 4 4 4" xfId="1922" xr:uid="{00000000-0005-0000-0000-0000810C0000}"/>
    <cellStyle name="쉼표 [0] 4 2 3 4 4 4 2" xfId="4174" xr:uid="{00000000-0005-0000-0000-0000820C0000}"/>
    <cellStyle name="쉼표 [0] 4 2 3 4 4 5" xfId="2439" xr:uid="{00000000-0005-0000-0000-0000830C0000}"/>
    <cellStyle name="쉼표 [0] 4 2 3 4 5" xfId="331" xr:uid="{00000000-0005-0000-0000-0000840C0000}"/>
    <cellStyle name="쉼표 [0] 4 2 3 4 5 2" xfId="831" xr:uid="{00000000-0005-0000-0000-0000850C0000}"/>
    <cellStyle name="쉼표 [0] 4 2 3 4 5 2 2" xfId="1762" xr:uid="{00000000-0005-0000-0000-0000860C0000}"/>
    <cellStyle name="쉼표 [0] 4 2 3 4 5 2 2 2" xfId="4014" xr:uid="{00000000-0005-0000-0000-0000870C0000}"/>
    <cellStyle name="쉼표 [0] 4 2 3 4 5 2 3" xfId="2155" xr:uid="{00000000-0005-0000-0000-0000880C0000}"/>
    <cellStyle name="쉼표 [0] 4 2 3 4 5 2 3 2" xfId="4407" xr:uid="{00000000-0005-0000-0000-0000890C0000}"/>
    <cellStyle name="쉼표 [0] 4 2 3 4 5 2 4" xfId="3083" xr:uid="{00000000-0005-0000-0000-00008A0C0000}"/>
    <cellStyle name="쉼표 [0] 4 2 3 4 5 3" xfId="1262" xr:uid="{00000000-0005-0000-0000-00008B0C0000}"/>
    <cellStyle name="쉼표 [0] 4 2 3 4 5 3 2" xfId="3514" xr:uid="{00000000-0005-0000-0000-00008C0C0000}"/>
    <cellStyle name="쉼표 [0] 4 2 3 4 5 4" xfId="2038" xr:uid="{00000000-0005-0000-0000-00008D0C0000}"/>
    <cellStyle name="쉼표 [0] 4 2 3 4 5 4 2" xfId="4290" xr:uid="{00000000-0005-0000-0000-00008E0C0000}"/>
    <cellStyle name="쉼표 [0] 4 2 3 4 5 5" xfId="2583" xr:uid="{00000000-0005-0000-0000-00008F0C0000}"/>
    <cellStyle name="쉼표 [0] 4 2 3 4 6" xfId="474" xr:uid="{00000000-0005-0000-0000-0000900C0000}"/>
    <cellStyle name="쉼표 [0] 4 2 3 4 6 2" xfId="1405" xr:uid="{00000000-0005-0000-0000-0000910C0000}"/>
    <cellStyle name="쉼표 [0] 4 2 3 4 6 2 2" xfId="3657" xr:uid="{00000000-0005-0000-0000-0000920C0000}"/>
    <cellStyle name="쉼표 [0] 4 2 3 4 6 3" xfId="2190" xr:uid="{00000000-0005-0000-0000-0000930C0000}"/>
    <cellStyle name="쉼표 [0] 4 2 3 4 6 3 2" xfId="4442" xr:uid="{00000000-0005-0000-0000-0000940C0000}"/>
    <cellStyle name="쉼표 [0] 4 2 3 4 6 4" xfId="2726" xr:uid="{00000000-0005-0000-0000-0000950C0000}"/>
    <cellStyle name="쉼표 [0] 4 2 3 4 7" xfId="545" xr:uid="{00000000-0005-0000-0000-0000960C0000}"/>
    <cellStyle name="쉼표 [0] 4 2 3 4 7 2" xfId="1476" xr:uid="{00000000-0005-0000-0000-0000970C0000}"/>
    <cellStyle name="쉼표 [0] 4 2 3 4 7 2 2" xfId="3728" xr:uid="{00000000-0005-0000-0000-0000980C0000}"/>
    <cellStyle name="쉼표 [0] 4 2 3 4 7 3" xfId="1924" xr:uid="{00000000-0005-0000-0000-0000990C0000}"/>
    <cellStyle name="쉼표 [0] 4 2 3 4 7 3 2" xfId="4176" xr:uid="{00000000-0005-0000-0000-00009A0C0000}"/>
    <cellStyle name="쉼표 [0] 4 2 3 4 7 4" xfId="2797" xr:uid="{00000000-0005-0000-0000-00009B0C0000}"/>
    <cellStyle name="쉼표 [0] 4 2 3 4 8" xfId="975" xr:uid="{00000000-0005-0000-0000-00009C0C0000}"/>
    <cellStyle name="쉼표 [0] 4 2 3 4 8 2" xfId="3227" xr:uid="{00000000-0005-0000-0000-00009D0C0000}"/>
    <cellStyle name="쉼표 [0] 4 2 3 4 9" xfId="2296" xr:uid="{00000000-0005-0000-0000-00009E0C0000}"/>
    <cellStyle name="쉼표 [0] 4 2 3 5" xfId="170" xr:uid="{00000000-0005-0000-0000-00009F0C0000}"/>
    <cellStyle name="쉼표 [0] 4 2 3 5 2" xfId="671" xr:uid="{00000000-0005-0000-0000-0000A00C0000}"/>
    <cellStyle name="쉼표 [0] 4 2 3 5 2 2" xfId="1602" xr:uid="{00000000-0005-0000-0000-0000A10C0000}"/>
    <cellStyle name="쉼표 [0] 4 2 3 5 2 2 2" xfId="3854" xr:uid="{00000000-0005-0000-0000-0000A20C0000}"/>
    <cellStyle name="쉼표 [0] 4 2 3 5 2 3" xfId="2122" xr:uid="{00000000-0005-0000-0000-0000A30C0000}"/>
    <cellStyle name="쉼표 [0] 4 2 3 5 2 3 2" xfId="4374" xr:uid="{00000000-0005-0000-0000-0000A40C0000}"/>
    <cellStyle name="쉼표 [0] 4 2 3 5 2 4" xfId="2923" xr:uid="{00000000-0005-0000-0000-0000A50C0000}"/>
    <cellStyle name="쉼표 [0] 4 2 3 5 3" xfId="1101" xr:uid="{00000000-0005-0000-0000-0000A60C0000}"/>
    <cellStyle name="쉼표 [0] 4 2 3 5 3 2" xfId="3353" xr:uid="{00000000-0005-0000-0000-0000A70C0000}"/>
    <cellStyle name="쉼표 [0] 4 2 3 5 4" xfId="1969" xr:uid="{00000000-0005-0000-0000-0000A80C0000}"/>
    <cellStyle name="쉼표 [0] 4 2 3 5 4 2" xfId="4221" xr:uid="{00000000-0005-0000-0000-0000A90C0000}"/>
    <cellStyle name="쉼표 [0] 4 2 3 5 5" xfId="2422" xr:uid="{00000000-0005-0000-0000-0000AA0C0000}"/>
    <cellStyle name="쉼표 [0] 4 2 3 6" xfId="313" xr:uid="{00000000-0005-0000-0000-0000AB0C0000}"/>
    <cellStyle name="쉼표 [0] 4 2 3 6 2" xfId="814" xr:uid="{00000000-0005-0000-0000-0000AC0C0000}"/>
    <cellStyle name="쉼표 [0] 4 2 3 6 2 2" xfId="1745" xr:uid="{00000000-0005-0000-0000-0000AD0C0000}"/>
    <cellStyle name="쉼표 [0] 4 2 3 6 2 2 2" xfId="3997" xr:uid="{00000000-0005-0000-0000-0000AE0C0000}"/>
    <cellStyle name="쉼표 [0] 4 2 3 6 2 3" xfId="1888" xr:uid="{00000000-0005-0000-0000-0000AF0C0000}"/>
    <cellStyle name="쉼표 [0] 4 2 3 6 2 3 2" xfId="4140" xr:uid="{00000000-0005-0000-0000-0000B00C0000}"/>
    <cellStyle name="쉼표 [0] 4 2 3 6 2 4" xfId="3066" xr:uid="{00000000-0005-0000-0000-0000B10C0000}"/>
    <cellStyle name="쉼표 [0] 4 2 3 6 3" xfId="1244" xr:uid="{00000000-0005-0000-0000-0000B20C0000}"/>
    <cellStyle name="쉼표 [0] 4 2 3 6 3 2" xfId="3496" xr:uid="{00000000-0005-0000-0000-0000B30C0000}"/>
    <cellStyle name="쉼표 [0] 4 2 3 6 4" xfId="1936" xr:uid="{00000000-0005-0000-0000-0000B40C0000}"/>
    <cellStyle name="쉼표 [0] 4 2 3 6 4 2" xfId="4188" xr:uid="{00000000-0005-0000-0000-0000B50C0000}"/>
    <cellStyle name="쉼표 [0] 4 2 3 6 5" xfId="2565" xr:uid="{00000000-0005-0000-0000-0000B60C0000}"/>
    <cellStyle name="쉼표 [0] 4 2 3 7" xfId="457" xr:uid="{00000000-0005-0000-0000-0000B70C0000}"/>
    <cellStyle name="쉼표 [0] 4 2 3 7 2" xfId="1388" xr:uid="{00000000-0005-0000-0000-0000B80C0000}"/>
    <cellStyle name="쉼표 [0] 4 2 3 7 2 2" xfId="3640" xr:uid="{00000000-0005-0000-0000-0000B90C0000}"/>
    <cellStyle name="쉼표 [0] 4 2 3 7 3" xfId="2230" xr:uid="{00000000-0005-0000-0000-0000BA0C0000}"/>
    <cellStyle name="쉼표 [0] 4 2 3 7 3 2" xfId="4482" xr:uid="{00000000-0005-0000-0000-0000BB0C0000}"/>
    <cellStyle name="쉼표 [0] 4 2 3 7 4" xfId="2709" xr:uid="{00000000-0005-0000-0000-0000BC0C0000}"/>
    <cellStyle name="쉼표 [0] 4 2 3 8" xfId="528" xr:uid="{00000000-0005-0000-0000-0000BD0C0000}"/>
    <cellStyle name="쉼표 [0] 4 2 3 8 2" xfId="1459" xr:uid="{00000000-0005-0000-0000-0000BE0C0000}"/>
    <cellStyle name="쉼표 [0] 4 2 3 8 2 2" xfId="3711" xr:uid="{00000000-0005-0000-0000-0000BF0C0000}"/>
    <cellStyle name="쉼표 [0] 4 2 3 8 3" xfId="1957" xr:uid="{00000000-0005-0000-0000-0000C00C0000}"/>
    <cellStyle name="쉼표 [0] 4 2 3 8 3 2" xfId="4209" xr:uid="{00000000-0005-0000-0000-0000C10C0000}"/>
    <cellStyle name="쉼표 [0] 4 2 3 8 4" xfId="2780" xr:uid="{00000000-0005-0000-0000-0000C20C0000}"/>
    <cellStyle name="쉼표 [0] 4 2 3 9" xfId="958" xr:uid="{00000000-0005-0000-0000-0000C30C0000}"/>
    <cellStyle name="쉼표 [0] 4 2 3 9 2" xfId="3210" xr:uid="{00000000-0005-0000-0000-0000C40C0000}"/>
    <cellStyle name="쉼표 [0] 4 2 4" xfId="49" xr:uid="{00000000-0005-0000-0000-0000C50C0000}"/>
    <cellStyle name="쉼표 [0] 4 2 4 2" xfId="123" xr:uid="{00000000-0005-0000-0000-0000C60C0000}"/>
    <cellStyle name="쉼표 [0] 4 2 4 2 2" xfId="267" xr:uid="{00000000-0005-0000-0000-0000C70C0000}"/>
    <cellStyle name="쉼표 [0] 4 2 4 2 2 2" xfId="768" xr:uid="{00000000-0005-0000-0000-0000C80C0000}"/>
    <cellStyle name="쉼표 [0] 4 2 4 2 2 2 2" xfId="1699" xr:uid="{00000000-0005-0000-0000-0000C90C0000}"/>
    <cellStyle name="쉼표 [0] 4 2 4 2 2 2 2 2" xfId="3951" xr:uid="{00000000-0005-0000-0000-0000CA0C0000}"/>
    <cellStyle name="쉼표 [0] 4 2 4 2 2 2 3" xfId="3020" xr:uid="{00000000-0005-0000-0000-0000CB0C0000}"/>
    <cellStyle name="쉼표 [0] 4 2 4 2 2 3" xfId="1198" xr:uid="{00000000-0005-0000-0000-0000CC0C0000}"/>
    <cellStyle name="쉼표 [0] 4 2 4 2 2 3 2" xfId="3450" xr:uid="{00000000-0005-0000-0000-0000CD0C0000}"/>
    <cellStyle name="쉼표 [0] 4 2 4 2 2 4" xfId="2519" xr:uid="{00000000-0005-0000-0000-0000CE0C0000}"/>
    <cellStyle name="쉼표 [0] 4 2 4 2 3" xfId="411" xr:uid="{00000000-0005-0000-0000-0000CF0C0000}"/>
    <cellStyle name="쉼표 [0] 4 2 4 2 3 2" xfId="911" xr:uid="{00000000-0005-0000-0000-0000D00C0000}"/>
    <cellStyle name="쉼표 [0] 4 2 4 2 3 2 2" xfId="1842" xr:uid="{00000000-0005-0000-0000-0000D10C0000}"/>
    <cellStyle name="쉼표 [0] 4 2 4 2 3 2 2 2" xfId="4094" xr:uid="{00000000-0005-0000-0000-0000D20C0000}"/>
    <cellStyle name="쉼표 [0] 4 2 4 2 3 2 3" xfId="3163" xr:uid="{00000000-0005-0000-0000-0000D30C0000}"/>
    <cellStyle name="쉼표 [0] 4 2 4 2 3 3" xfId="1342" xr:uid="{00000000-0005-0000-0000-0000D40C0000}"/>
    <cellStyle name="쉼표 [0] 4 2 4 2 3 3 2" xfId="3594" xr:uid="{00000000-0005-0000-0000-0000D50C0000}"/>
    <cellStyle name="쉼표 [0] 4 2 4 2 3 4" xfId="2663" xr:uid="{00000000-0005-0000-0000-0000D60C0000}"/>
    <cellStyle name="쉼표 [0] 4 2 4 2 4" xfId="625" xr:uid="{00000000-0005-0000-0000-0000D70C0000}"/>
    <cellStyle name="쉼표 [0] 4 2 4 2 4 2" xfId="1556" xr:uid="{00000000-0005-0000-0000-0000D80C0000}"/>
    <cellStyle name="쉼표 [0] 4 2 4 2 4 2 2" xfId="3808" xr:uid="{00000000-0005-0000-0000-0000D90C0000}"/>
    <cellStyle name="쉼표 [0] 4 2 4 2 4 3" xfId="2877" xr:uid="{00000000-0005-0000-0000-0000DA0C0000}"/>
    <cellStyle name="쉼표 [0] 4 2 4 2 5" xfId="1055" xr:uid="{00000000-0005-0000-0000-0000DB0C0000}"/>
    <cellStyle name="쉼표 [0] 4 2 4 2 5 2" xfId="3307" xr:uid="{00000000-0005-0000-0000-0000DC0C0000}"/>
    <cellStyle name="쉼표 [0] 4 2 4 2 6" xfId="2376" xr:uid="{00000000-0005-0000-0000-0000DD0C0000}"/>
    <cellStyle name="쉼표 [0] 4 2 4 3" xfId="195" xr:uid="{00000000-0005-0000-0000-0000DE0C0000}"/>
    <cellStyle name="쉼표 [0] 4 2 4 3 2" xfId="696" xr:uid="{00000000-0005-0000-0000-0000DF0C0000}"/>
    <cellStyle name="쉼표 [0] 4 2 4 3 2 2" xfId="1627" xr:uid="{00000000-0005-0000-0000-0000E00C0000}"/>
    <cellStyle name="쉼표 [0] 4 2 4 3 2 2 2" xfId="3879" xr:uid="{00000000-0005-0000-0000-0000E10C0000}"/>
    <cellStyle name="쉼표 [0] 4 2 4 3 2 3" xfId="2162" xr:uid="{00000000-0005-0000-0000-0000E20C0000}"/>
    <cellStyle name="쉼표 [0] 4 2 4 3 2 3 2" xfId="4414" xr:uid="{00000000-0005-0000-0000-0000E30C0000}"/>
    <cellStyle name="쉼표 [0] 4 2 4 3 2 4" xfId="2948" xr:uid="{00000000-0005-0000-0000-0000E40C0000}"/>
    <cellStyle name="쉼표 [0] 4 2 4 3 3" xfId="1126" xr:uid="{00000000-0005-0000-0000-0000E50C0000}"/>
    <cellStyle name="쉼표 [0] 4 2 4 3 3 2" xfId="3378" xr:uid="{00000000-0005-0000-0000-0000E60C0000}"/>
    <cellStyle name="쉼표 [0] 4 2 4 3 4" xfId="1901" xr:uid="{00000000-0005-0000-0000-0000E70C0000}"/>
    <cellStyle name="쉼표 [0] 4 2 4 3 4 2" xfId="4153" xr:uid="{00000000-0005-0000-0000-0000E80C0000}"/>
    <cellStyle name="쉼표 [0] 4 2 4 3 5" xfId="2447" xr:uid="{00000000-0005-0000-0000-0000E90C0000}"/>
    <cellStyle name="쉼표 [0] 4 2 4 4" xfId="339" xr:uid="{00000000-0005-0000-0000-0000EA0C0000}"/>
    <cellStyle name="쉼표 [0] 4 2 4 4 2" xfId="839" xr:uid="{00000000-0005-0000-0000-0000EB0C0000}"/>
    <cellStyle name="쉼표 [0] 4 2 4 4 2 2" xfId="1770" xr:uid="{00000000-0005-0000-0000-0000EC0C0000}"/>
    <cellStyle name="쉼표 [0] 4 2 4 4 2 2 2" xfId="4022" xr:uid="{00000000-0005-0000-0000-0000ED0C0000}"/>
    <cellStyle name="쉼표 [0] 4 2 4 4 2 3" xfId="2182" xr:uid="{00000000-0005-0000-0000-0000EE0C0000}"/>
    <cellStyle name="쉼표 [0] 4 2 4 4 2 3 2" xfId="4434" xr:uid="{00000000-0005-0000-0000-0000EF0C0000}"/>
    <cellStyle name="쉼표 [0] 4 2 4 4 2 4" xfId="3091" xr:uid="{00000000-0005-0000-0000-0000F00C0000}"/>
    <cellStyle name="쉼표 [0] 4 2 4 4 3" xfId="1270" xr:uid="{00000000-0005-0000-0000-0000F10C0000}"/>
    <cellStyle name="쉼표 [0] 4 2 4 4 3 2" xfId="3522" xr:uid="{00000000-0005-0000-0000-0000F20C0000}"/>
    <cellStyle name="쉼표 [0] 4 2 4 4 4" xfId="2106" xr:uid="{00000000-0005-0000-0000-0000F30C0000}"/>
    <cellStyle name="쉼표 [0] 4 2 4 4 4 2" xfId="4358" xr:uid="{00000000-0005-0000-0000-0000F40C0000}"/>
    <cellStyle name="쉼표 [0] 4 2 4 4 5" xfId="2591" xr:uid="{00000000-0005-0000-0000-0000F50C0000}"/>
    <cellStyle name="쉼표 [0] 4 2 4 5" xfId="482" xr:uid="{00000000-0005-0000-0000-0000F60C0000}"/>
    <cellStyle name="쉼표 [0] 4 2 4 5 2" xfId="1413" xr:uid="{00000000-0005-0000-0000-0000F70C0000}"/>
    <cellStyle name="쉼표 [0] 4 2 4 5 2 2" xfId="3665" xr:uid="{00000000-0005-0000-0000-0000F80C0000}"/>
    <cellStyle name="쉼표 [0] 4 2 4 5 3" xfId="2075" xr:uid="{00000000-0005-0000-0000-0000F90C0000}"/>
    <cellStyle name="쉼표 [0] 4 2 4 5 3 2" xfId="4327" xr:uid="{00000000-0005-0000-0000-0000FA0C0000}"/>
    <cellStyle name="쉼표 [0] 4 2 4 5 4" xfId="2734" xr:uid="{00000000-0005-0000-0000-0000FB0C0000}"/>
    <cellStyle name="쉼표 [0] 4 2 4 6" xfId="553" xr:uid="{00000000-0005-0000-0000-0000FC0C0000}"/>
    <cellStyle name="쉼표 [0] 4 2 4 6 2" xfId="1484" xr:uid="{00000000-0005-0000-0000-0000FD0C0000}"/>
    <cellStyle name="쉼표 [0] 4 2 4 6 2 2" xfId="3736" xr:uid="{00000000-0005-0000-0000-0000FE0C0000}"/>
    <cellStyle name="쉼표 [0] 4 2 4 6 3" xfId="2100" xr:uid="{00000000-0005-0000-0000-0000FF0C0000}"/>
    <cellStyle name="쉼표 [0] 4 2 4 6 3 2" xfId="4352" xr:uid="{00000000-0005-0000-0000-0000000D0000}"/>
    <cellStyle name="쉼표 [0] 4 2 4 6 4" xfId="2805" xr:uid="{00000000-0005-0000-0000-0000010D0000}"/>
    <cellStyle name="쉼표 [0] 4 2 4 7" xfId="983" xr:uid="{00000000-0005-0000-0000-0000020D0000}"/>
    <cellStyle name="쉼표 [0] 4 2 4 7 2" xfId="3235" xr:uid="{00000000-0005-0000-0000-0000030D0000}"/>
    <cellStyle name="쉼표 [0] 4 2 4 8" xfId="2304" xr:uid="{00000000-0005-0000-0000-0000040D0000}"/>
    <cellStyle name="쉼표 [0] 4 2 5" xfId="87" xr:uid="{00000000-0005-0000-0000-0000050D0000}"/>
    <cellStyle name="쉼표 [0] 4 2 5 2" xfId="231" xr:uid="{00000000-0005-0000-0000-0000060D0000}"/>
    <cellStyle name="쉼표 [0] 4 2 5 2 2" xfId="732" xr:uid="{00000000-0005-0000-0000-0000070D0000}"/>
    <cellStyle name="쉼표 [0] 4 2 5 2 2 2" xfId="1663" xr:uid="{00000000-0005-0000-0000-0000080D0000}"/>
    <cellStyle name="쉼표 [0] 4 2 5 2 2 2 2" xfId="3915" xr:uid="{00000000-0005-0000-0000-0000090D0000}"/>
    <cellStyle name="쉼표 [0] 4 2 5 2 2 3" xfId="2984" xr:uid="{00000000-0005-0000-0000-00000A0D0000}"/>
    <cellStyle name="쉼표 [0] 4 2 5 2 3" xfId="1162" xr:uid="{00000000-0005-0000-0000-00000B0D0000}"/>
    <cellStyle name="쉼표 [0] 4 2 5 2 3 2" xfId="3414" xr:uid="{00000000-0005-0000-0000-00000C0D0000}"/>
    <cellStyle name="쉼표 [0] 4 2 5 2 4" xfId="2483" xr:uid="{00000000-0005-0000-0000-00000D0D0000}"/>
    <cellStyle name="쉼표 [0] 4 2 5 3" xfId="375" xr:uid="{00000000-0005-0000-0000-00000E0D0000}"/>
    <cellStyle name="쉼표 [0] 4 2 5 3 2" xfId="875" xr:uid="{00000000-0005-0000-0000-00000F0D0000}"/>
    <cellStyle name="쉼표 [0] 4 2 5 3 2 2" xfId="1806" xr:uid="{00000000-0005-0000-0000-0000100D0000}"/>
    <cellStyle name="쉼표 [0] 4 2 5 3 2 2 2" xfId="4058" xr:uid="{00000000-0005-0000-0000-0000110D0000}"/>
    <cellStyle name="쉼표 [0] 4 2 5 3 2 3" xfId="3127" xr:uid="{00000000-0005-0000-0000-0000120D0000}"/>
    <cellStyle name="쉼표 [0] 4 2 5 3 3" xfId="1306" xr:uid="{00000000-0005-0000-0000-0000130D0000}"/>
    <cellStyle name="쉼표 [0] 4 2 5 3 3 2" xfId="3558" xr:uid="{00000000-0005-0000-0000-0000140D0000}"/>
    <cellStyle name="쉼표 [0] 4 2 5 3 4" xfId="2627" xr:uid="{00000000-0005-0000-0000-0000150D0000}"/>
    <cellStyle name="쉼표 [0] 4 2 5 4" xfId="589" xr:uid="{00000000-0005-0000-0000-0000160D0000}"/>
    <cellStyle name="쉼표 [0] 4 2 5 4 2" xfId="1520" xr:uid="{00000000-0005-0000-0000-0000170D0000}"/>
    <cellStyle name="쉼표 [0] 4 2 5 4 2 2" xfId="3772" xr:uid="{00000000-0005-0000-0000-0000180D0000}"/>
    <cellStyle name="쉼표 [0] 4 2 5 4 3" xfId="2841" xr:uid="{00000000-0005-0000-0000-0000190D0000}"/>
    <cellStyle name="쉼표 [0] 4 2 5 5" xfId="1019" xr:uid="{00000000-0005-0000-0000-00001A0D0000}"/>
    <cellStyle name="쉼표 [0] 4 2 5 5 2" xfId="3271" xr:uid="{00000000-0005-0000-0000-00001B0D0000}"/>
    <cellStyle name="쉼표 [0] 4 2 5 6" xfId="2340" xr:uid="{00000000-0005-0000-0000-00001C0D0000}"/>
    <cellStyle name="쉼표 [0] 4 2 6" xfId="19" xr:uid="{00000000-0005-0000-0000-00001D0D0000}"/>
    <cellStyle name="쉼표 [0] 4 2 6 10" xfId="525" xr:uid="{00000000-0005-0000-0000-00001E0D0000}"/>
    <cellStyle name="쉼표 [0] 4 2 6 10 2" xfId="1456" xr:uid="{00000000-0005-0000-0000-00001F0D0000}"/>
    <cellStyle name="쉼표 [0] 4 2 6 10 2 2" xfId="3708" xr:uid="{00000000-0005-0000-0000-0000200D0000}"/>
    <cellStyle name="쉼표 [0] 4 2 6 10 3" xfId="2033" xr:uid="{00000000-0005-0000-0000-0000210D0000}"/>
    <cellStyle name="쉼표 [0] 4 2 6 10 3 2" xfId="4285" xr:uid="{00000000-0005-0000-0000-0000220D0000}"/>
    <cellStyle name="쉼표 [0] 4 2 6 10 4" xfId="2777" xr:uid="{00000000-0005-0000-0000-0000230D0000}"/>
    <cellStyle name="쉼표 [0] 4 2 6 11" xfId="955" xr:uid="{00000000-0005-0000-0000-0000240D0000}"/>
    <cellStyle name="쉼표 [0] 4 2 6 11 2" xfId="3207" xr:uid="{00000000-0005-0000-0000-0000250D0000}"/>
    <cellStyle name="쉼표 [0] 4 2 6 12" xfId="2275" xr:uid="{00000000-0005-0000-0000-0000260D0000}"/>
    <cellStyle name="쉼표 [0] 4 2 6 2" xfId="56" xr:uid="{00000000-0005-0000-0000-0000270D0000}"/>
    <cellStyle name="쉼표 [0] 4 2 6 2 2" xfId="130" xr:uid="{00000000-0005-0000-0000-0000280D0000}"/>
    <cellStyle name="쉼표 [0] 4 2 6 2 2 2" xfId="274" xr:uid="{00000000-0005-0000-0000-0000290D0000}"/>
    <cellStyle name="쉼표 [0] 4 2 6 2 2 2 2" xfId="775" xr:uid="{00000000-0005-0000-0000-00002A0D0000}"/>
    <cellStyle name="쉼표 [0] 4 2 6 2 2 2 2 2" xfId="1706" xr:uid="{00000000-0005-0000-0000-00002B0D0000}"/>
    <cellStyle name="쉼표 [0] 4 2 6 2 2 2 2 2 2" xfId="3958" xr:uid="{00000000-0005-0000-0000-00002C0D0000}"/>
    <cellStyle name="쉼표 [0] 4 2 6 2 2 2 2 3" xfId="3027" xr:uid="{00000000-0005-0000-0000-00002D0D0000}"/>
    <cellStyle name="쉼표 [0] 4 2 6 2 2 2 3" xfId="1205" xr:uid="{00000000-0005-0000-0000-00002E0D0000}"/>
    <cellStyle name="쉼표 [0] 4 2 6 2 2 2 3 2" xfId="3457" xr:uid="{00000000-0005-0000-0000-00002F0D0000}"/>
    <cellStyle name="쉼표 [0] 4 2 6 2 2 2 4" xfId="2526" xr:uid="{00000000-0005-0000-0000-0000300D0000}"/>
    <cellStyle name="쉼표 [0] 4 2 6 2 2 3" xfId="418" xr:uid="{00000000-0005-0000-0000-0000310D0000}"/>
    <cellStyle name="쉼표 [0] 4 2 6 2 2 3 2" xfId="918" xr:uid="{00000000-0005-0000-0000-0000320D0000}"/>
    <cellStyle name="쉼표 [0] 4 2 6 2 2 3 2 2" xfId="1849" xr:uid="{00000000-0005-0000-0000-0000330D0000}"/>
    <cellStyle name="쉼표 [0] 4 2 6 2 2 3 2 2 2" xfId="4101" xr:uid="{00000000-0005-0000-0000-0000340D0000}"/>
    <cellStyle name="쉼표 [0] 4 2 6 2 2 3 2 3" xfId="3170" xr:uid="{00000000-0005-0000-0000-0000350D0000}"/>
    <cellStyle name="쉼표 [0] 4 2 6 2 2 3 3" xfId="1349" xr:uid="{00000000-0005-0000-0000-0000360D0000}"/>
    <cellStyle name="쉼표 [0] 4 2 6 2 2 3 3 2" xfId="3601" xr:uid="{00000000-0005-0000-0000-0000370D0000}"/>
    <cellStyle name="쉼표 [0] 4 2 6 2 2 3 4" xfId="2670" xr:uid="{00000000-0005-0000-0000-0000380D0000}"/>
    <cellStyle name="쉼표 [0] 4 2 6 2 2 4" xfId="632" xr:uid="{00000000-0005-0000-0000-0000390D0000}"/>
    <cellStyle name="쉼표 [0] 4 2 6 2 2 4 2" xfId="1563" xr:uid="{00000000-0005-0000-0000-00003A0D0000}"/>
    <cellStyle name="쉼표 [0] 4 2 6 2 2 4 2 2" xfId="3815" xr:uid="{00000000-0005-0000-0000-00003B0D0000}"/>
    <cellStyle name="쉼표 [0] 4 2 6 2 2 4 3" xfId="2884" xr:uid="{00000000-0005-0000-0000-00003C0D0000}"/>
    <cellStyle name="쉼표 [0] 4 2 6 2 2 5" xfId="1062" xr:uid="{00000000-0005-0000-0000-00003D0D0000}"/>
    <cellStyle name="쉼표 [0] 4 2 6 2 2 5 2" xfId="3314" xr:uid="{00000000-0005-0000-0000-00003E0D0000}"/>
    <cellStyle name="쉼표 [0] 4 2 6 2 2 6" xfId="2383" xr:uid="{00000000-0005-0000-0000-00003F0D0000}"/>
    <cellStyle name="쉼표 [0] 4 2 6 2 3" xfId="202" xr:uid="{00000000-0005-0000-0000-0000400D0000}"/>
    <cellStyle name="쉼표 [0] 4 2 6 2 3 2" xfId="703" xr:uid="{00000000-0005-0000-0000-0000410D0000}"/>
    <cellStyle name="쉼표 [0] 4 2 6 2 3 2 2" xfId="1634" xr:uid="{00000000-0005-0000-0000-0000420D0000}"/>
    <cellStyle name="쉼표 [0] 4 2 6 2 3 2 2 2" xfId="3886" xr:uid="{00000000-0005-0000-0000-0000430D0000}"/>
    <cellStyle name="쉼표 [0] 4 2 6 2 3 2 3" xfId="2161" xr:uid="{00000000-0005-0000-0000-0000440D0000}"/>
    <cellStyle name="쉼표 [0] 4 2 6 2 3 2 3 2" xfId="4413" xr:uid="{00000000-0005-0000-0000-0000450D0000}"/>
    <cellStyle name="쉼표 [0] 4 2 6 2 3 2 4" xfId="2955" xr:uid="{00000000-0005-0000-0000-0000460D0000}"/>
    <cellStyle name="쉼표 [0] 4 2 6 2 3 3" xfId="1133" xr:uid="{00000000-0005-0000-0000-0000470D0000}"/>
    <cellStyle name="쉼표 [0] 4 2 6 2 3 3 2" xfId="3385" xr:uid="{00000000-0005-0000-0000-0000480D0000}"/>
    <cellStyle name="쉼표 [0] 4 2 6 2 3 4" xfId="2159" xr:uid="{00000000-0005-0000-0000-0000490D0000}"/>
    <cellStyle name="쉼표 [0] 4 2 6 2 3 4 2" xfId="4411" xr:uid="{00000000-0005-0000-0000-00004A0D0000}"/>
    <cellStyle name="쉼표 [0] 4 2 6 2 3 5" xfId="2454" xr:uid="{00000000-0005-0000-0000-00004B0D0000}"/>
    <cellStyle name="쉼표 [0] 4 2 6 2 4" xfId="346" xr:uid="{00000000-0005-0000-0000-00004C0D0000}"/>
    <cellStyle name="쉼표 [0] 4 2 6 2 4 2" xfId="846" xr:uid="{00000000-0005-0000-0000-00004D0D0000}"/>
    <cellStyle name="쉼표 [0] 4 2 6 2 4 2 2" xfId="1777" xr:uid="{00000000-0005-0000-0000-00004E0D0000}"/>
    <cellStyle name="쉼표 [0] 4 2 6 2 4 2 2 2" xfId="4029" xr:uid="{00000000-0005-0000-0000-00004F0D0000}"/>
    <cellStyle name="쉼표 [0] 4 2 6 2 4 2 3" xfId="2112" xr:uid="{00000000-0005-0000-0000-0000500D0000}"/>
    <cellStyle name="쉼표 [0] 4 2 6 2 4 2 3 2" xfId="4364" xr:uid="{00000000-0005-0000-0000-0000510D0000}"/>
    <cellStyle name="쉼표 [0] 4 2 6 2 4 2 4" xfId="3098" xr:uid="{00000000-0005-0000-0000-0000520D0000}"/>
    <cellStyle name="쉼표 [0] 4 2 6 2 4 3" xfId="1277" xr:uid="{00000000-0005-0000-0000-0000530D0000}"/>
    <cellStyle name="쉼표 [0] 4 2 6 2 4 3 2" xfId="3529" xr:uid="{00000000-0005-0000-0000-0000540D0000}"/>
    <cellStyle name="쉼표 [0] 4 2 6 2 4 4" xfId="1966" xr:uid="{00000000-0005-0000-0000-0000550D0000}"/>
    <cellStyle name="쉼표 [0] 4 2 6 2 4 4 2" xfId="4218" xr:uid="{00000000-0005-0000-0000-0000560D0000}"/>
    <cellStyle name="쉼표 [0] 4 2 6 2 4 5" xfId="2598" xr:uid="{00000000-0005-0000-0000-0000570D0000}"/>
    <cellStyle name="쉼표 [0] 4 2 6 2 5" xfId="489" xr:uid="{00000000-0005-0000-0000-0000580D0000}"/>
    <cellStyle name="쉼표 [0] 4 2 6 2 5 2" xfId="1420" xr:uid="{00000000-0005-0000-0000-0000590D0000}"/>
    <cellStyle name="쉼표 [0] 4 2 6 2 5 2 2" xfId="3672" xr:uid="{00000000-0005-0000-0000-00005A0D0000}"/>
    <cellStyle name="쉼표 [0] 4 2 6 2 5 3" xfId="2238" xr:uid="{00000000-0005-0000-0000-00005B0D0000}"/>
    <cellStyle name="쉼표 [0] 4 2 6 2 5 3 2" xfId="4490" xr:uid="{00000000-0005-0000-0000-00005C0D0000}"/>
    <cellStyle name="쉼표 [0] 4 2 6 2 5 4" xfId="2741" xr:uid="{00000000-0005-0000-0000-00005D0D0000}"/>
    <cellStyle name="쉼표 [0] 4 2 6 2 6" xfId="560" xr:uid="{00000000-0005-0000-0000-00005E0D0000}"/>
    <cellStyle name="쉼표 [0] 4 2 6 2 6 2" xfId="1491" xr:uid="{00000000-0005-0000-0000-00005F0D0000}"/>
    <cellStyle name="쉼표 [0] 4 2 6 2 6 2 2" xfId="3743" xr:uid="{00000000-0005-0000-0000-0000600D0000}"/>
    <cellStyle name="쉼표 [0] 4 2 6 2 6 3" xfId="1945" xr:uid="{00000000-0005-0000-0000-0000610D0000}"/>
    <cellStyle name="쉼표 [0] 4 2 6 2 6 3 2" xfId="4197" xr:uid="{00000000-0005-0000-0000-0000620D0000}"/>
    <cellStyle name="쉼표 [0] 4 2 6 2 6 4" xfId="2812" xr:uid="{00000000-0005-0000-0000-0000630D0000}"/>
    <cellStyle name="쉼표 [0] 4 2 6 2 7" xfId="990" xr:uid="{00000000-0005-0000-0000-0000640D0000}"/>
    <cellStyle name="쉼표 [0] 4 2 6 2 7 2" xfId="3242" xr:uid="{00000000-0005-0000-0000-0000650D0000}"/>
    <cellStyle name="쉼표 [0] 4 2 6 2 8" xfId="2311" xr:uid="{00000000-0005-0000-0000-0000660D0000}"/>
    <cellStyle name="쉼표 [0] 4 2 6 3" xfId="94" xr:uid="{00000000-0005-0000-0000-0000670D0000}"/>
    <cellStyle name="쉼표 [0] 4 2 6 3 2" xfId="238" xr:uid="{00000000-0005-0000-0000-0000680D0000}"/>
    <cellStyle name="쉼표 [0] 4 2 6 3 2 2" xfId="739" xr:uid="{00000000-0005-0000-0000-0000690D0000}"/>
    <cellStyle name="쉼표 [0] 4 2 6 3 2 2 2" xfId="1670" xr:uid="{00000000-0005-0000-0000-00006A0D0000}"/>
    <cellStyle name="쉼표 [0] 4 2 6 3 2 2 2 2" xfId="3922" xr:uid="{00000000-0005-0000-0000-00006B0D0000}"/>
    <cellStyle name="쉼표 [0] 4 2 6 3 2 2 3" xfId="2991" xr:uid="{00000000-0005-0000-0000-00006C0D0000}"/>
    <cellStyle name="쉼표 [0] 4 2 6 3 2 3" xfId="1169" xr:uid="{00000000-0005-0000-0000-00006D0D0000}"/>
    <cellStyle name="쉼표 [0] 4 2 6 3 2 3 2" xfId="3421" xr:uid="{00000000-0005-0000-0000-00006E0D0000}"/>
    <cellStyle name="쉼표 [0] 4 2 6 3 2 4" xfId="2490" xr:uid="{00000000-0005-0000-0000-00006F0D0000}"/>
    <cellStyle name="쉼표 [0] 4 2 6 3 3" xfId="382" xr:uid="{00000000-0005-0000-0000-0000700D0000}"/>
    <cellStyle name="쉼표 [0] 4 2 6 3 3 2" xfId="882" xr:uid="{00000000-0005-0000-0000-0000710D0000}"/>
    <cellStyle name="쉼표 [0] 4 2 6 3 3 2 2" xfId="1813" xr:uid="{00000000-0005-0000-0000-0000720D0000}"/>
    <cellStyle name="쉼표 [0] 4 2 6 3 3 2 2 2" xfId="4065" xr:uid="{00000000-0005-0000-0000-0000730D0000}"/>
    <cellStyle name="쉼표 [0] 4 2 6 3 3 2 3" xfId="3134" xr:uid="{00000000-0005-0000-0000-0000740D0000}"/>
    <cellStyle name="쉼표 [0] 4 2 6 3 3 3" xfId="1313" xr:uid="{00000000-0005-0000-0000-0000750D0000}"/>
    <cellStyle name="쉼표 [0] 4 2 6 3 3 3 2" xfId="3565" xr:uid="{00000000-0005-0000-0000-0000760D0000}"/>
    <cellStyle name="쉼표 [0] 4 2 6 3 3 4" xfId="2634" xr:uid="{00000000-0005-0000-0000-0000770D0000}"/>
    <cellStyle name="쉼표 [0] 4 2 6 3 4" xfId="596" xr:uid="{00000000-0005-0000-0000-0000780D0000}"/>
    <cellStyle name="쉼표 [0] 4 2 6 3 4 2" xfId="1527" xr:uid="{00000000-0005-0000-0000-0000790D0000}"/>
    <cellStyle name="쉼표 [0] 4 2 6 3 4 2 2" xfId="3779" xr:uid="{00000000-0005-0000-0000-00007A0D0000}"/>
    <cellStyle name="쉼표 [0] 4 2 6 3 4 3" xfId="2848" xr:uid="{00000000-0005-0000-0000-00007B0D0000}"/>
    <cellStyle name="쉼표 [0] 4 2 6 3 5" xfId="1026" xr:uid="{00000000-0005-0000-0000-00007C0D0000}"/>
    <cellStyle name="쉼표 [0] 4 2 6 3 5 2" xfId="3278" xr:uid="{00000000-0005-0000-0000-00007D0D0000}"/>
    <cellStyle name="쉼표 [0] 4 2 6 3 6" xfId="2347" xr:uid="{00000000-0005-0000-0000-00007E0D0000}"/>
    <cellStyle name="쉼표 [0] 4 2 6 4" xfId="43" xr:uid="{00000000-0005-0000-0000-00007F0D0000}"/>
    <cellStyle name="쉼표 [0] 4 2 6 4 2" xfId="80" xr:uid="{00000000-0005-0000-0000-0000800D0000}"/>
    <cellStyle name="쉼표 [0] 4 2 6 4 2 2" xfId="154" xr:uid="{00000000-0005-0000-0000-0000810D0000}"/>
    <cellStyle name="쉼표 [0] 4 2 6 4 2 2 2" xfId="298" xr:uid="{00000000-0005-0000-0000-0000820D0000}"/>
    <cellStyle name="쉼표 [0] 4 2 6 4 2 2 2 2" xfId="799" xr:uid="{00000000-0005-0000-0000-0000830D0000}"/>
    <cellStyle name="쉼표 [0] 4 2 6 4 2 2 2 2 2" xfId="1730" xr:uid="{00000000-0005-0000-0000-0000840D0000}"/>
    <cellStyle name="쉼표 [0] 4 2 6 4 2 2 2 2 2 2" xfId="3982" xr:uid="{00000000-0005-0000-0000-0000850D0000}"/>
    <cellStyle name="쉼표 [0] 4 2 6 4 2 2 2 2 3" xfId="3051" xr:uid="{00000000-0005-0000-0000-0000860D0000}"/>
    <cellStyle name="쉼표 [0] 4 2 6 4 2 2 2 3" xfId="1229" xr:uid="{00000000-0005-0000-0000-0000870D0000}"/>
    <cellStyle name="쉼표 [0] 4 2 6 4 2 2 2 3 2" xfId="3481" xr:uid="{00000000-0005-0000-0000-0000880D0000}"/>
    <cellStyle name="쉼표 [0] 4 2 6 4 2 2 2 4" xfId="2550" xr:uid="{00000000-0005-0000-0000-0000890D0000}"/>
    <cellStyle name="쉼표 [0] 4 2 6 4 2 2 3" xfId="442" xr:uid="{00000000-0005-0000-0000-00008A0D0000}"/>
    <cellStyle name="쉼표 [0] 4 2 6 4 2 2 3 2" xfId="942" xr:uid="{00000000-0005-0000-0000-00008B0D0000}"/>
    <cellStyle name="쉼표 [0] 4 2 6 4 2 2 3 2 2" xfId="1873" xr:uid="{00000000-0005-0000-0000-00008C0D0000}"/>
    <cellStyle name="쉼표 [0] 4 2 6 4 2 2 3 2 2 2" xfId="4125" xr:uid="{00000000-0005-0000-0000-00008D0D0000}"/>
    <cellStyle name="쉼표 [0] 4 2 6 4 2 2 3 2 3" xfId="3194" xr:uid="{00000000-0005-0000-0000-00008E0D0000}"/>
    <cellStyle name="쉼표 [0] 4 2 6 4 2 2 3 3" xfId="1373" xr:uid="{00000000-0005-0000-0000-00008F0D0000}"/>
    <cellStyle name="쉼표 [0] 4 2 6 4 2 2 3 3 2" xfId="3625" xr:uid="{00000000-0005-0000-0000-0000900D0000}"/>
    <cellStyle name="쉼표 [0] 4 2 6 4 2 2 3 4" xfId="2694" xr:uid="{00000000-0005-0000-0000-0000910D0000}"/>
    <cellStyle name="쉼표 [0] 4 2 6 4 2 2 4" xfId="656" xr:uid="{00000000-0005-0000-0000-0000920D0000}"/>
    <cellStyle name="쉼표 [0] 4 2 6 4 2 2 4 2" xfId="1587" xr:uid="{00000000-0005-0000-0000-0000930D0000}"/>
    <cellStyle name="쉼표 [0] 4 2 6 4 2 2 4 2 2" xfId="3839" xr:uid="{00000000-0005-0000-0000-0000940D0000}"/>
    <cellStyle name="쉼표 [0] 4 2 6 4 2 2 4 3" xfId="2908" xr:uid="{00000000-0005-0000-0000-0000950D0000}"/>
    <cellStyle name="쉼표 [0] 4 2 6 4 2 2 5" xfId="1086" xr:uid="{00000000-0005-0000-0000-0000960D0000}"/>
    <cellStyle name="쉼표 [0] 4 2 6 4 2 2 5 2" xfId="3338" xr:uid="{00000000-0005-0000-0000-0000970D0000}"/>
    <cellStyle name="쉼표 [0] 4 2 6 4 2 2 6" xfId="2407" xr:uid="{00000000-0005-0000-0000-0000980D0000}"/>
    <cellStyle name="쉼표 [0] 4 2 6 4 2 3" xfId="226" xr:uid="{00000000-0005-0000-0000-0000990D0000}"/>
    <cellStyle name="쉼표 [0] 4 2 6 4 2 3 2" xfId="727" xr:uid="{00000000-0005-0000-0000-00009A0D0000}"/>
    <cellStyle name="쉼표 [0] 4 2 6 4 2 3 2 2" xfId="1658" xr:uid="{00000000-0005-0000-0000-00009B0D0000}"/>
    <cellStyle name="쉼표 [0] 4 2 6 4 2 3 2 2 2" xfId="3910" xr:uid="{00000000-0005-0000-0000-00009C0D0000}"/>
    <cellStyle name="쉼표 [0] 4 2 6 4 2 3 2 3" xfId="2125" xr:uid="{00000000-0005-0000-0000-00009D0D0000}"/>
    <cellStyle name="쉼표 [0] 4 2 6 4 2 3 2 3 2" xfId="4377" xr:uid="{00000000-0005-0000-0000-00009E0D0000}"/>
    <cellStyle name="쉼표 [0] 4 2 6 4 2 3 2 4" xfId="2979" xr:uid="{00000000-0005-0000-0000-00009F0D0000}"/>
    <cellStyle name="쉼표 [0] 4 2 6 4 2 3 3" xfId="1157" xr:uid="{00000000-0005-0000-0000-0000A00D0000}"/>
    <cellStyle name="쉼표 [0] 4 2 6 4 2 3 3 2" xfId="3409" xr:uid="{00000000-0005-0000-0000-0000A10D0000}"/>
    <cellStyle name="쉼표 [0] 4 2 6 4 2 3 4" xfId="1910" xr:uid="{00000000-0005-0000-0000-0000A20D0000}"/>
    <cellStyle name="쉼표 [0] 4 2 6 4 2 3 4 2" xfId="4162" xr:uid="{00000000-0005-0000-0000-0000A30D0000}"/>
    <cellStyle name="쉼표 [0] 4 2 6 4 2 3 5" xfId="2478" xr:uid="{00000000-0005-0000-0000-0000A40D0000}"/>
    <cellStyle name="쉼표 [0] 4 2 6 4 2 4" xfId="370" xr:uid="{00000000-0005-0000-0000-0000A50D0000}"/>
    <cellStyle name="쉼표 [0] 4 2 6 4 2 4 2" xfId="870" xr:uid="{00000000-0005-0000-0000-0000A60D0000}"/>
    <cellStyle name="쉼표 [0] 4 2 6 4 2 4 2 2" xfId="1801" xr:uid="{00000000-0005-0000-0000-0000A70D0000}"/>
    <cellStyle name="쉼표 [0] 4 2 6 4 2 4 2 2 2" xfId="4053" xr:uid="{00000000-0005-0000-0000-0000A80D0000}"/>
    <cellStyle name="쉼표 [0] 4 2 6 4 2 4 2 3" xfId="1979" xr:uid="{00000000-0005-0000-0000-0000A90D0000}"/>
    <cellStyle name="쉼표 [0] 4 2 6 4 2 4 2 3 2" xfId="4231" xr:uid="{00000000-0005-0000-0000-0000AA0D0000}"/>
    <cellStyle name="쉼표 [0] 4 2 6 4 2 4 2 4" xfId="3122" xr:uid="{00000000-0005-0000-0000-0000AB0D0000}"/>
    <cellStyle name="쉼표 [0] 4 2 6 4 2 4 3" xfId="1301" xr:uid="{00000000-0005-0000-0000-0000AC0D0000}"/>
    <cellStyle name="쉼표 [0] 4 2 6 4 2 4 3 2" xfId="3553" xr:uid="{00000000-0005-0000-0000-0000AD0D0000}"/>
    <cellStyle name="쉼표 [0] 4 2 6 4 2 4 4" xfId="2067" xr:uid="{00000000-0005-0000-0000-0000AE0D0000}"/>
    <cellStyle name="쉼표 [0] 4 2 6 4 2 4 4 2" xfId="4319" xr:uid="{00000000-0005-0000-0000-0000AF0D0000}"/>
    <cellStyle name="쉼표 [0] 4 2 6 4 2 4 5" xfId="2622" xr:uid="{00000000-0005-0000-0000-0000B00D0000}"/>
    <cellStyle name="쉼표 [0] 4 2 6 4 2 5" xfId="513" xr:uid="{00000000-0005-0000-0000-0000B10D0000}"/>
    <cellStyle name="쉼표 [0] 4 2 6 4 2 5 2" xfId="1444" xr:uid="{00000000-0005-0000-0000-0000B20D0000}"/>
    <cellStyle name="쉼표 [0] 4 2 6 4 2 5 2 2" xfId="3696" xr:uid="{00000000-0005-0000-0000-0000B30D0000}"/>
    <cellStyle name="쉼표 [0] 4 2 6 4 2 5 3" xfId="1891" xr:uid="{00000000-0005-0000-0000-0000B40D0000}"/>
    <cellStyle name="쉼표 [0] 4 2 6 4 2 5 3 2" xfId="4143" xr:uid="{00000000-0005-0000-0000-0000B50D0000}"/>
    <cellStyle name="쉼표 [0] 4 2 6 4 2 5 4" xfId="2765" xr:uid="{00000000-0005-0000-0000-0000B60D0000}"/>
    <cellStyle name="쉼표 [0] 4 2 6 4 2 6" xfId="584" xr:uid="{00000000-0005-0000-0000-0000B70D0000}"/>
    <cellStyle name="쉼표 [0] 4 2 6 4 2 6 2" xfId="1515" xr:uid="{00000000-0005-0000-0000-0000B80D0000}"/>
    <cellStyle name="쉼표 [0] 4 2 6 4 2 6 2 2" xfId="3767" xr:uid="{00000000-0005-0000-0000-0000B90D0000}"/>
    <cellStyle name="쉼표 [0] 4 2 6 4 2 6 3" xfId="1980" xr:uid="{00000000-0005-0000-0000-0000BA0D0000}"/>
    <cellStyle name="쉼표 [0] 4 2 6 4 2 6 3 2" xfId="4232" xr:uid="{00000000-0005-0000-0000-0000BB0D0000}"/>
    <cellStyle name="쉼표 [0] 4 2 6 4 2 6 4" xfId="2836" xr:uid="{00000000-0005-0000-0000-0000BC0D0000}"/>
    <cellStyle name="쉼표 [0] 4 2 6 4 2 7" xfId="1014" xr:uid="{00000000-0005-0000-0000-0000BD0D0000}"/>
    <cellStyle name="쉼표 [0] 4 2 6 4 2 7 2" xfId="3266" xr:uid="{00000000-0005-0000-0000-0000BE0D0000}"/>
    <cellStyle name="쉼표 [0] 4 2 6 4 2 8" xfId="2335" xr:uid="{00000000-0005-0000-0000-0000BF0D0000}"/>
    <cellStyle name="쉼표 [0] 4 2 6 4 3" xfId="118" xr:uid="{00000000-0005-0000-0000-0000C00D0000}"/>
    <cellStyle name="쉼표 [0] 4 2 6 4 3 2" xfId="262" xr:uid="{00000000-0005-0000-0000-0000C10D0000}"/>
    <cellStyle name="쉼표 [0] 4 2 6 4 3 2 2" xfId="763" xr:uid="{00000000-0005-0000-0000-0000C20D0000}"/>
    <cellStyle name="쉼표 [0] 4 2 6 4 3 2 2 2" xfId="1694" xr:uid="{00000000-0005-0000-0000-0000C30D0000}"/>
    <cellStyle name="쉼표 [0] 4 2 6 4 3 2 2 2 2" xfId="3946" xr:uid="{00000000-0005-0000-0000-0000C40D0000}"/>
    <cellStyle name="쉼표 [0] 4 2 6 4 3 2 2 3" xfId="3015" xr:uid="{00000000-0005-0000-0000-0000C50D0000}"/>
    <cellStyle name="쉼표 [0] 4 2 6 4 3 2 3" xfId="1193" xr:uid="{00000000-0005-0000-0000-0000C60D0000}"/>
    <cellStyle name="쉼표 [0] 4 2 6 4 3 2 3 2" xfId="3445" xr:uid="{00000000-0005-0000-0000-0000C70D0000}"/>
    <cellStyle name="쉼표 [0] 4 2 6 4 3 2 4" xfId="2514" xr:uid="{00000000-0005-0000-0000-0000C80D0000}"/>
    <cellStyle name="쉼표 [0] 4 2 6 4 3 3" xfId="406" xr:uid="{00000000-0005-0000-0000-0000C90D0000}"/>
    <cellStyle name="쉼표 [0] 4 2 6 4 3 3 2" xfId="906" xr:uid="{00000000-0005-0000-0000-0000CA0D0000}"/>
    <cellStyle name="쉼표 [0] 4 2 6 4 3 3 2 2" xfId="1837" xr:uid="{00000000-0005-0000-0000-0000CB0D0000}"/>
    <cellStyle name="쉼표 [0] 4 2 6 4 3 3 2 2 2" xfId="4089" xr:uid="{00000000-0005-0000-0000-0000CC0D0000}"/>
    <cellStyle name="쉼표 [0] 4 2 6 4 3 3 2 3" xfId="3158" xr:uid="{00000000-0005-0000-0000-0000CD0D0000}"/>
    <cellStyle name="쉼표 [0] 4 2 6 4 3 3 3" xfId="1337" xr:uid="{00000000-0005-0000-0000-0000CE0D0000}"/>
    <cellStyle name="쉼표 [0] 4 2 6 4 3 3 3 2" xfId="3589" xr:uid="{00000000-0005-0000-0000-0000CF0D0000}"/>
    <cellStyle name="쉼표 [0] 4 2 6 4 3 3 4" xfId="2658" xr:uid="{00000000-0005-0000-0000-0000D00D0000}"/>
    <cellStyle name="쉼표 [0] 4 2 6 4 3 4" xfId="620" xr:uid="{00000000-0005-0000-0000-0000D10D0000}"/>
    <cellStyle name="쉼표 [0] 4 2 6 4 3 4 2" xfId="1551" xr:uid="{00000000-0005-0000-0000-0000D20D0000}"/>
    <cellStyle name="쉼표 [0] 4 2 6 4 3 4 2 2" xfId="3803" xr:uid="{00000000-0005-0000-0000-0000D30D0000}"/>
    <cellStyle name="쉼표 [0] 4 2 6 4 3 4 3" xfId="2872" xr:uid="{00000000-0005-0000-0000-0000D40D0000}"/>
    <cellStyle name="쉼표 [0] 4 2 6 4 3 5" xfId="1050" xr:uid="{00000000-0005-0000-0000-0000D50D0000}"/>
    <cellStyle name="쉼표 [0] 4 2 6 4 3 5 2" xfId="3302" xr:uid="{00000000-0005-0000-0000-0000D60D0000}"/>
    <cellStyle name="쉼표 [0] 4 2 6 4 3 6" xfId="2371" xr:uid="{00000000-0005-0000-0000-0000D70D0000}"/>
    <cellStyle name="쉼표 [0] 4 2 6 4 4" xfId="190" xr:uid="{00000000-0005-0000-0000-0000D80D0000}"/>
    <cellStyle name="쉼표 [0] 4 2 6 4 4 2" xfId="691" xr:uid="{00000000-0005-0000-0000-0000D90D0000}"/>
    <cellStyle name="쉼표 [0] 4 2 6 4 4 2 2" xfId="1622" xr:uid="{00000000-0005-0000-0000-0000DA0D0000}"/>
    <cellStyle name="쉼표 [0] 4 2 6 4 4 2 2 2" xfId="3874" xr:uid="{00000000-0005-0000-0000-0000DB0D0000}"/>
    <cellStyle name="쉼표 [0] 4 2 6 4 4 2 3" xfId="2139" xr:uid="{00000000-0005-0000-0000-0000DC0D0000}"/>
    <cellStyle name="쉼표 [0] 4 2 6 4 4 2 3 2" xfId="4391" xr:uid="{00000000-0005-0000-0000-0000DD0D0000}"/>
    <cellStyle name="쉼표 [0] 4 2 6 4 4 2 4" xfId="2943" xr:uid="{00000000-0005-0000-0000-0000DE0D0000}"/>
    <cellStyle name="쉼표 [0] 4 2 6 4 4 3" xfId="1121" xr:uid="{00000000-0005-0000-0000-0000DF0D0000}"/>
    <cellStyle name="쉼표 [0] 4 2 6 4 4 3 2" xfId="3373" xr:uid="{00000000-0005-0000-0000-0000E00D0000}"/>
    <cellStyle name="쉼표 [0] 4 2 6 4 4 4" xfId="2152" xr:uid="{00000000-0005-0000-0000-0000E10D0000}"/>
    <cellStyle name="쉼표 [0] 4 2 6 4 4 4 2" xfId="4404" xr:uid="{00000000-0005-0000-0000-0000E20D0000}"/>
    <cellStyle name="쉼표 [0] 4 2 6 4 4 5" xfId="2442" xr:uid="{00000000-0005-0000-0000-0000E30D0000}"/>
    <cellStyle name="쉼표 [0] 4 2 6 4 5" xfId="334" xr:uid="{00000000-0005-0000-0000-0000E40D0000}"/>
    <cellStyle name="쉼표 [0] 4 2 6 4 5 2" xfId="834" xr:uid="{00000000-0005-0000-0000-0000E50D0000}"/>
    <cellStyle name="쉼표 [0] 4 2 6 4 5 2 2" xfId="1765" xr:uid="{00000000-0005-0000-0000-0000E60D0000}"/>
    <cellStyle name="쉼표 [0] 4 2 6 4 5 2 2 2" xfId="4017" xr:uid="{00000000-0005-0000-0000-0000E70D0000}"/>
    <cellStyle name="쉼표 [0] 4 2 6 4 5 2 3" xfId="2148" xr:uid="{00000000-0005-0000-0000-0000E80D0000}"/>
    <cellStyle name="쉼표 [0] 4 2 6 4 5 2 3 2" xfId="4400" xr:uid="{00000000-0005-0000-0000-0000E90D0000}"/>
    <cellStyle name="쉼표 [0] 4 2 6 4 5 2 4" xfId="3086" xr:uid="{00000000-0005-0000-0000-0000EA0D0000}"/>
    <cellStyle name="쉼표 [0] 4 2 6 4 5 3" xfId="1265" xr:uid="{00000000-0005-0000-0000-0000EB0D0000}"/>
    <cellStyle name="쉼표 [0] 4 2 6 4 5 3 2" xfId="3517" xr:uid="{00000000-0005-0000-0000-0000EC0D0000}"/>
    <cellStyle name="쉼표 [0] 4 2 6 4 5 4" xfId="1877" xr:uid="{00000000-0005-0000-0000-0000ED0D0000}"/>
    <cellStyle name="쉼표 [0] 4 2 6 4 5 4 2" xfId="4129" xr:uid="{00000000-0005-0000-0000-0000EE0D0000}"/>
    <cellStyle name="쉼표 [0] 4 2 6 4 5 5" xfId="2586" xr:uid="{00000000-0005-0000-0000-0000EF0D0000}"/>
    <cellStyle name="쉼표 [0] 4 2 6 4 6" xfId="477" xr:uid="{00000000-0005-0000-0000-0000F00D0000}"/>
    <cellStyle name="쉼표 [0] 4 2 6 4 6 2" xfId="1408" xr:uid="{00000000-0005-0000-0000-0000F10D0000}"/>
    <cellStyle name="쉼표 [0] 4 2 6 4 6 2 2" xfId="3660" xr:uid="{00000000-0005-0000-0000-0000F20D0000}"/>
    <cellStyle name="쉼표 [0] 4 2 6 4 6 3" xfId="2085" xr:uid="{00000000-0005-0000-0000-0000F30D0000}"/>
    <cellStyle name="쉼표 [0] 4 2 6 4 6 3 2" xfId="4337" xr:uid="{00000000-0005-0000-0000-0000F40D0000}"/>
    <cellStyle name="쉼표 [0] 4 2 6 4 6 4" xfId="2729" xr:uid="{00000000-0005-0000-0000-0000F50D0000}"/>
    <cellStyle name="쉼표 [0] 4 2 6 4 7" xfId="548" xr:uid="{00000000-0005-0000-0000-0000F60D0000}"/>
    <cellStyle name="쉼표 [0] 4 2 6 4 7 2" xfId="1479" xr:uid="{00000000-0005-0000-0000-0000F70D0000}"/>
    <cellStyle name="쉼표 [0] 4 2 6 4 7 2 2" xfId="3731" xr:uid="{00000000-0005-0000-0000-0000F80D0000}"/>
    <cellStyle name="쉼표 [0] 4 2 6 4 7 3" xfId="1985" xr:uid="{00000000-0005-0000-0000-0000F90D0000}"/>
    <cellStyle name="쉼표 [0] 4 2 6 4 7 3 2" xfId="4237" xr:uid="{00000000-0005-0000-0000-0000FA0D0000}"/>
    <cellStyle name="쉼표 [0] 4 2 6 4 7 4" xfId="2800" xr:uid="{00000000-0005-0000-0000-0000FB0D0000}"/>
    <cellStyle name="쉼표 [0] 4 2 6 4 8" xfId="978" xr:uid="{00000000-0005-0000-0000-0000FC0D0000}"/>
    <cellStyle name="쉼표 [0] 4 2 6 4 8 2" xfId="3230" xr:uid="{00000000-0005-0000-0000-0000FD0D0000}"/>
    <cellStyle name="쉼표 [0] 4 2 6 4 9" xfId="2299" xr:uid="{00000000-0005-0000-0000-0000FE0D0000}"/>
    <cellStyle name="쉼표 [0] 4 2 6 5" xfId="167" xr:uid="{00000000-0005-0000-0000-0000FF0D0000}"/>
    <cellStyle name="쉼표 [0] 4 2 6 5 2" xfId="668" xr:uid="{00000000-0005-0000-0000-0000000E0000}"/>
    <cellStyle name="쉼표 [0] 4 2 6 5 2 2" xfId="1599" xr:uid="{00000000-0005-0000-0000-0000010E0000}"/>
    <cellStyle name="쉼표 [0] 4 2 6 5 2 2 2" xfId="3851" xr:uid="{00000000-0005-0000-0000-0000020E0000}"/>
    <cellStyle name="쉼표 [0] 4 2 6 5 2 3" xfId="2224" xr:uid="{00000000-0005-0000-0000-0000030E0000}"/>
    <cellStyle name="쉼표 [0] 4 2 6 5 2 3 2" xfId="4476" xr:uid="{00000000-0005-0000-0000-0000040E0000}"/>
    <cellStyle name="쉼표 [0] 4 2 6 5 2 4" xfId="2920" xr:uid="{00000000-0005-0000-0000-0000050E0000}"/>
    <cellStyle name="쉼표 [0] 4 2 6 5 3" xfId="1098" xr:uid="{00000000-0005-0000-0000-0000060E0000}"/>
    <cellStyle name="쉼표 [0] 4 2 6 5 3 2" xfId="3350" xr:uid="{00000000-0005-0000-0000-0000070E0000}"/>
    <cellStyle name="쉼표 [0] 4 2 6 5 4" xfId="2035" xr:uid="{00000000-0005-0000-0000-0000080E0000}"/>
    <cellStyle name="쉼표 [0] 4 2 6 5 4 2" xfId="4287" xr:uid="{00000000-0005-0000-0000-0000090E0000}"/>
    <cellStyle name="쉼표 [0] 4 2 6 5 5" xfId="2419" xr:uid="{00000000-0005-0000-0000-00000A0E0000}"/>
    <cellStyle name="쉼표 [0] 4 2 6 6" xfId="33" xr:uid="{00000000-0005-0000-0000-00000B0E0000}"/>
    <cellStyle name="쉼표 [0] 4 2 6 6 2" xfId="70" xr:uid="{00000000-0005-0000-0000-00000C0E0000}"/>
    <cellStyle name="쉼표 [0] 4 2 6 6 2 2" xfId="144" xr:uid="{00000000-0005-0000-0000-00000D0E0000}"/>
    <cellStyle name="쉼표 [0] 4 2 6 6 2 2 2" xfId="288" xr:uid="{00000000-0005-0000-0000-00000E0E0000}"/>
    <cellStyle name="쉼표 [0] 4 2 6 6 2 2 2 2" xfId="789" xr:uid="{00000000-0005-0000-0000-00000F0E0000}"/>
    <cellStyle name="쉼표 [0] 4 2 6 6 2 2 2 2 2" xfId="1720" xr:uid="{00000000-0005-0000-0000-0000100E0000}"/>
    <cellStyle name="쉼표 [0] 4 2 6 6 2 2 2 2 2 2" xfId="3972" xr:uid="{00000000-0005-0000-0000-0000110E0000}"/>
    <cellStyle name="쉼표 [0] 4 2 6 6 2 2 2 2 3" xfId="3041" xr:uid="{00000000-0005-0000-0000-0000120E0000}"/>
    <cellStyle name="쉼표 [0] 4 2 6 6 2 2 2 3" xfId="1219" xr:uid="{00000000-0005-0000-0000-0000130E0000}"/>
    <cellStyle name="쉼표 [0] 4 2 6 6 2 2 2 3 2" xfId="3471" xr:uid="{00000000-0005-0000-0000-0000140E0000}"/>
    <cellStyle name="쉼표 [0] 4 2 6 6 2 2 2 4" xfId="2540" xr:uid="{00000000-0005-0000-0000-0000150E0000}"/>
    <cellStyle name="쉼표 [0] 4 2 6 6 2 2 3" xfId="432" xr:uid="{00000000-0005-0000-0000-0000160E0000}"/>
    <cellStyle name="쉼표 [0] 4 2 6 6 2 2 3 2" xfId="932" xr:uid="{00000000-0005-0000-0000-0000170E0000}"/>
    <cellStyle name="쉼표 [0] 4 2 6 6 2 2 3 2 2" xfId="1863" xr:uid="{00000000-0005-0000-0000-0000180E0000}"/>
    <cellStyle name="쉼표 [0] 4 2 6 6 2 2 3 2 2 2" xfId="4115" xr:uid="{00000000-0005-0000-0000-0000190E0000}"/>
    <cellStyle name="쉼표 [0] 4 2 6 6 2 2 3 2 3" xfId="3184" xr:uid="{00000000-0005-0000-0000-00001A0E0000}"/>
    <cellStyle name="쉼표 [0] 4 2 6 6 2 2 3 3" xfId="1363" xr:uid="{00000000-0005-0000-0000-00001B0E0000}"/>
    <cellStyle name="쉼표 [0] 4 2 6 6 2 2 3 3 2" xfId="3615" xr:uid="{00000000-0005-0000-0000-00001C0E0000}"/>
    <cellStyle name="쉼표 [0] 4 2 6 6 2 2 3 4" xfId="2684" xr:uid="{00000000-0005-0000-0000-00001D0E0000}"/>
    <cellStyle name="쉼표 [0] 4 2 6 6 2 2 4" xfId="646" xr:uid="{00000000-0005-0000-0000-00001E0E0000}"/>
    <cellStyle name="쉼표 [0] 4 2 6 6 2 2 4 2" xfId="1577" xr:uid="{00000000-0005-0000-0000-00001F0E0000}"/>
    <cellStyle name="쉼표 [0] 4 2 6 6 2 2 4 2 2" xfId="3829" xr:uid="{00000000-0005-0000-0000-0000200E0000}"/>
    <cellStyle name="쉼표 [0] 4 2 6 6 2 2 4 3" xfId="2898" xr:uid="{00000000-0005-0000-0000-0000210E0000}"/>
    <cellStyle name="쉼표 [0] 4 2 6 6 2 2 5" xfId="1076" xr:uid="{00000000-0005-0000-0000-0000220E0000}"/>
    <cellStyle name="쉼표 [0] 4 2 6 6 2 2 5 2" xfId="3328" xr:uid="{00000000-0005-0000-0000-0000230E0000}"/>
    <cellStyle name="쉼표 [0] 4 2 6 6 2 2 6" xfId="2397" xr:uid="{00000000-0005-0000-0000-0000240E0000}"/>
    <cellStyle name="쉼표 [0] 4 2 6 6 2 3" xfId="216" xr:uid="{00000000-0005-0000-0000-0000250E0000}"/>
    <cellStyle name="쉼표 [0] 4 2 6 6 2 3 2" xfId="717" xr:uid="{00000000-0005-0000-0000-0000260E0000}"/>
    <cellStyle name="쉼표 [0] 4 2 6 6 2 3 2 2" xfId="1648" xr:uid="{00000000-0005-0000-0000-0000270E0000}"/>
    <cellStyle name="쉼표 [0] 4 2 6 6 2 3 2 2 2" xfId="3900" xr:uid="{00000000-0005-0000-0000-0000280E0000}"/>
    <cellStyle name="쉼표 [0] 4 2 6 6 2 3 2 3" xfId="2236" xr:uid="{00000000-0005-0000-0000-0000290E0000}"/>
    <cellStyle name="쉼표 [0] 4 2 6 6 2 3 2 3 2" xfId="4488" xr:uid="{00000000-0005-0000-0000-00002A0E0000}"/>
    <cellStyle name="쉼표 [0] 4 2 6 6 2 3 2 4" xfId="2969" xr:uid="{00000000-0005-0000-0000-00002B0E0000}"/>
    <cellStyle name="쉼표 [0] 4 2 6 6 2 3 3" xfId="1147" xr:uid="{00000000-0005-0000-0000-00002C0E0000}"/>
    <cellStyle name="쉼표 [0] 4 2 6 6 2 3 3 2" xfId="3399" xr:uid="{00000000-0005-0000-0000-00002D0E0000}"/>
    <cellStyle name="쉼표 [0] 4 2 6 6 2 3 4" xfId="2070" xr:uid="{00000000-0005-0000-0000-00002E0E0000}"/>
    <cellStyle name="쉼표 [0] 4 2 6 6 2 3 4 2" xfId="4322" xr:uid="{00000000-0005-0000-0000-00002F0E0000}"/>
    <cellStyle name="쉼표 [0] 4 2 6 6 2 3 5" xfId="2468" xr:uid="{00000000-0005-0000-0000-0000300E0000}"/>
    <cellStyle name="쉼표 [0] 4 2 6 6 2 4" xfId="360" xr:uid="{00000000-0005-0000-0000-0000310E0000}"/>
    <cellStyle name="쉼표 [0] 4 2 6 6 2 4 2" xfId="860" xr:uid="{00000000-0005-0000-0000-0000320E0000}"/>
    <cellStyle name="쉼표 [0] 4 2 6 6 2 4 2 2" xfId="1791" xr:uid="{00000000-0005-0000-0000-0000330E0000}"/>
    <cellStyle name="쉼표 [0] 4 2 6 6 2 4 2 2 2" xfId="4043" xr:uid="{00000000-0005-0000-0000-0000340E0000}"/>
    <cellStyle name="쉼표 [0] 4 2 6 6 2 4 2 3" xfId="2164" xr:uid="{00000000-0005-0000-0000-0000350E0000}"/>
    <cellStyle name="쉼표 [0] 4 2 6 6 2 4 2 3 2" xfId="4416" xr:uid="{00000000-0005-0000-0000-0000360E0000}"/>
    <cellStyle name="쉼표 [0] 4 2 6 6 2 4 2 4" xfId="3112" xr:uid="{00000000-0005-0000-0000-0000370E0000}"/>
    <cellStyle name="쉼표 [0] 4 2 6 6 2 4 3" xfId="1291" xr:uid="{00000000-0005-0000-0000-0000380E0000}"/>
    <cellStyle name="쉼표 [0] 4 2 6 6 2 4 3 2" xfId="3543" xr:uid="{00000000-0005-0000-0000-0000390E0000}"/>
    <cellStyle name="쉼표 [0] 4 2 6 6 2 4 4" xfId="1952" xr:uid="{00000000-0005-0000-0000-00003A0E0000}"/>
    <cellStyle name="쉼표 [0] 4 2 6 6 2 4 4 2" xfId="4204" xr:uid="{00000000-0005-0000-0000-00003B0E0000}"/>
    <cellStyle name="쉼표 [0] 4 2 6 6 2 4 5" xfId="2612" xr:uid="{00000000-0005-0000-0000-00003C0E0000}"/>
    <cellStyle name="쉼표 [0] 4 2 6 6 2 5" xfId="503" xr:uid="{00000000-0005-0000-0000-00003D0E0000}"/>
    <cellStyle name="쉼표 [0] 4 2 6 6 2 5 2" xfId="1434" xr:uid="{00000000-0005-0000-0000-00003E0E0000}"/>
    <cellStyle name="쉼표 [0] 4 2 6 6 2 5 2 2" xfId="3686" xr:uid="{00000000-0005-0000-0000-00003F0E0000}"/>
    <cellStyle name="쉼표 [0] 4 2 6 6 2 5 3" xfId="1972" xr:uid="{00000000-0005-0000-0000-0000400E0000}"/>
    <cellStyle name="쉼표 [0] 4 2 6 6 2 5 3 2" xfId="4224" xr:uid="{00000000-0005-0000-0000-0000410E0000}"/>
    <cellStyle name="쉼표 [0] 4 2 6 6 2 5 4" xfId="2755" xr:uid="{00000000-0005-0000-0000-0000420E0000}"/>
    <cellStyle name="쉼표 [0] 4 2 6 6 2 6" xfId="574" xr:uid="{00000000-0005-0000-0000-0000430E0000}"/>
    <cellStyle name="쉼표 [0] 4 2 6 6 2 6 2" xfId="1505" xr:uid="{00000000-0005-0000-0000-0000440E0000}"/>
    <cellStyle name="쉼표 [0] 4 2 6 6 2 6 2 2" xfId="3757" xr:uid="{00000000-0005-0000-0000-0000450E0000}"/>
    <cellStyle name="쉼표 [0] 4 2 6 6 2 6 3" xfId="1943" xr:uid="{00000000-0005-0000-0000-0000460E0000}"/>
    <cellStyle name="쉼표 [0] 4 2 6 6 2 6 3 2" xfId="4195" xr:uid="{00000000-0005-0000-0000-0000470E0000}"/>
    <cellStyle name="쉼표 [0] 4 2 6 6 2 6 4" xfId="2826" xr:uid="{00000000-0005-0000-0000-0000480E0000}"/>
    <cellStyle name="쉼표 [0] 4 2 6 6 2 7" xfId="1004" xr:uid="{00000000-0005-0000-0000-0000490E0000}"/>
    <cellStyle name="쉼표 [0] 4 2 6 6 2 7 2" xfId="3256" xr:uid="{00000000-0005-0000-0000-00004A0E0000}"/>
    <cellStyle name="쉼표 [0] 4 2 6 6 2 8" xfId="2325" xr:uid="{00000000-0005-0000-0000-00004B0E0000}"/>
    <cellStyle name="쉼표 [0] 4 2 6 6 3" xfId="108" xr:uid="{00000000-0005-0000-0000-00004C0E0000}"/>
    <cellStyle name="쉼표 [0] 4 2 6 6 3 2" xfId="252" xr:uid="{00000000-0005-0000-0000-00004D0E0000}"/>
    <cellStyle name="쉼표 [0] 4 2 6 6 3 2 2" xfId="753" xr:uid="{00000000-0005-0000-0000-00004E0E0000}"/>
    <cellStyle name="쉼표 [0] 4 2 6 6 3 2 2 2" xfId="1684" xr:uid="{00000000-0005-0000-0000-00004F0E0000}"/>
    <cellStyle name="쉼표 [0] 4 2 6 6 3 2 2 2 2" xfId="3936" xr:uid="{00000000-0005-0000-0000-0000500E0000}"/>
    <cellStyle name="쉼표 [0] 4 2 6 6 3 2 2 3" xfId="3005" xr:uid="{00000000-0005-0000-0000-0000510E0000}"/>
    <cellStyle name="쉼표 [0] 4 2 6 6 3 2 3" xfId="1183" xr:uid="{00000000-0005-0000-0000-0000520E0000}"/>
    <cellStyle name="쉼표 [0] 4 2 6 6 3 2 3 2" xfId="3435" xr:uid="{00000000-0005-0000-0000-0000530E0000}"/>
    <cellStyle name="쉼표 [0] 4 2 6 6 3 2 4" xfId="2504" xr:uid="{00000000-0005-0000-0000-0000540E0000}"/>
    <cellStyle name="쉼표 [0] 4 2 6 6 3 3" xfId="396" xr:uid="{00000000-0005-0000-0000-0000550E0000}"/>
    <cellStyle name="쉼표 [0] 4 2 6 6 3 3 2" xfId="896" xr:uid="{00000000-0005-0000-0000-0000560E0000}"/>
    <cellStyle name="쉼표 [0] 4 2 6 6 3 3 2 2" xfId="1827" xr:uid="{00000000-0005-0000-0000-0000570E0000}"/>
    <cellStyle name="쉼표 [0] 4 2 6 6 3 3 2 2 2" xfId="4079" xr:uid="{00000000-0005-0000-0000-0000580E0000}"/>
    <cellStyle name="쉼표 [0] 4 2 6 6 3 3 2 3" xfId="3148" xr:uid="{00000000-0005-0000-0000-0000590E0000}"/>
    <cellStyle name="쉼표 [0] 4 2 6 6 3 3 3" xfId="1327" xr:uid="{00000000-0005-0000-0000-00005A0E0000}"/>
    <cellStyle name="쉼표 [0] 4 2 6 6 3 3 3 2" xfId="3579" xr:uid="{00000000-0005-0000-0000-00005B0E0000}"/>
    <cellStyle name="쉼표 [0] 4 2 6 6 3 3 4" xfId="2648" xr:uid="{00000000-0005-0000-0000-00005C0E0000}"/>
    <cellStyle name="쉼표 [0] 4 2 6 6 3 4" xfId="610" xr:uid="{00000000-0005-0000-0000-00005D0E0000}"/>
    <cellStyle name="쉼표 [0] 4 2 6 6 3 4 2" xfId="1541" xr:uid="{00000000-0005-0000-0000-00005E0E0000}"/>
    <cellStyle name="쉼표 [0] 4 2 6 6 3 4 2 2" xfId="3793" xr:uid="{00000000-0005-0000-0000-00005F0E0000}"/>
    <cellStyle name="쉼표 [0] 4 2 6 6 3 4 3" xfId="2862" xr:uid="{00000000-0005-0000-0000-0000600E0000}"/>
    <cellStyle name="쉼표 [0] 4 2 6 6 3 5" xfId="1040" xr:uid="{00000000-0005-0000-0000-0000610E0000}"/>
    <cellStyle name="쉼표 [0] 4 2 6 6 3 5 2" xfId="3292" xr:uid="{00000000-0005-0000-0000-0000620E0000}"/>
    <cellStyle name="쉼표 [0] 4 2 6 6 3 6" xfId="2361" xr:uid="{00000000-0005-0000-0000-0000630E0000}"/>
    <cellStyle name="쉼표 [0] 4 2 6 6 4" xfId="180" xr:uid="{00000000-0005-0000-0000-0000640E0000}"/>
    <cellStyle name="쉼표 [0] 4 2 6 6 4 2" xfId="681" xr:uid="{00000000-0005-0000-0000-0000650E0000}"/>
    <cellStyle name="쉼표 [0] 4 2 6 6 4 2 2" xfId="1612" xr:uid="{00000000-0005-0000-0000-0000660E0000}"/>
    <cellStyle name="쉼표 [0] 4 2 6 6 4 2 2 2" xfId="3864" xr:uid="{00000000-0005-0000-0000-0000670E0000}"/>
    <cellStyle name="쉼표 [0] 4 2 6 6 4 2 3" xfId="1916" xr:uid="{00000000-0005-0000-0000-0000680E0000}"/>
    <cellStyle name="쉼표 [0] 4 2 6 6 4 2 3 2" xfId="4168" xr:uid="{00000000-0005-0000-0000-0000690E0000}"/>
    <cellStyle name="쉼표 [0] 4 2 6 6 4 2 4" xfId="2933" xr:uid="{00000000-0005-0000-0000-00006A0E0000}"/>
    <cellStyle name="쉼표 [0] 4 2 6 6 4 3" xfId="1111" xr:uid="{00000000-0005-0000-0000-00006B0E0000}"/>
    <cellStyle name="쉼표 [0] 4 2 6 6 4 3 2" xfId="3363" xr:uid="{00000000-0005-0000-0000-00006C0E0000}"/>
    <cellStyle name="쉼표 [0] 4 2 6 6 4 4" xfId="1984" xr:uid="{00000000-0005-0000-0000-00006D0E0000}"/>
    <cellStyle name="쉼표 [0] 4 2 6 6 4 4 2" xfId="4236" xr:uid="{00000000-0005-0000-0000-00006E0E0000}"/>
    <cellStyle name="쉼표 [0] 4 2 6 6 4 5" xfId="2432" xr:uid="{00000000-0005-0000-0000-00006F0E0000}"/>
    <cellStyle name="쉼표 [0] 4 2 6 6 5" xfId="324" xr:uid="{00000000-0005-0000-0000-0000700E0000}"/>
    <cellStyle name="쉼표 [0] 4 2 6 6 5 2" xfId="824" xr:uid="{00000000-0005-0000-0000-0000710E0000}"/>
    <cellStyle name="쉼표 [0] 4 2 6 6 5 2 2" xfId="1755" xr:uid="{00000000-0005-0000-0000-0000720E0000}"/>
    <cellStyle name="쉼표 [0] 4 2 6 6 5 2 2 2" xfId="4007" xr:uid="{00000000-0005-0000-0000-0000730E0000}"/>
    <cellStyle name="쉼표 [0] 4 2 6 6 5 2 3" xfId="2055" xr:uid="{00000000-0005-0000-0000-0000740E0000}"/>
    <cellStyle name="쉼표 [0] 4 2 6 6 5 2 3 2" xfId="4307" xr:uid="{00000000-0005-0000-0000-0000750E0000}"/>
    <cellStyle name="쉼표 [0] 4 2 6 6 5 2 4" xfId="3076" xr:uid="{00000000-0005-0000-0000-0000760E0000}"/>
    <cellStyle name="쉼표 [0] 4 2 6 6 5 3" xfId="1255" xr:uid="{00000000-0005-0000-0000-0000770E0000}"/>
    <cellStyle name="쉼표 [0] 4 2 6 6 5 3 2" xfId="3507" xr:uid="{00000000-0005-0000-0000-0000780E0000}"/>
    <cellStyle name="쉼표 [0] 4 2 6 6 5 4" xfId="2137" xr:uid="{00000000-0005-0000-0000-0000790E0000}"/>
    <cellStyle name="쉼표 [0] 4 2 6 6 5 4 2" xfId="4389" xr:uid="{00000000-0005-0000-0000-00007A0E0000}"/>
    <cellStyle name="쉼표 [0] 4 2 6 6 5 5" xfId="2576" xr:uid="{00000000-0005-0000-0000-00007B0E0000}"/>
    <cellStyle name="쉼표 [0] 4 2 6 6 6" xfId="467" xr:uid="{00000000-0005-0000-0000-00007C0E0000}"/>
    <cellStyle name="쉼표 [0] 4 2 6 6 6 2" xfId="1398" xr:uid="{00000000-0005-0000-0000-00007D0E0000}"/>
    <cellStyle name="쉼표 [0] 4 2 6 6 6 2 2" xfId="3650" xr:uid="{00000000-0005-0000-0000-00007E0E0000}"/>
    <cellStyle name="쉼표 [0] 4 2 6 6 6 3" xfId="2253" xr:uid="{00000000-0005-0000-0000-00007F0E0000}"/>
    <cellStyle name="쉼표 [0] 4 2 6 6 6 3 2" xfId="4505" xr:uid="{00000000-0005-0000-0000-0000800E0000}"/>
    <cellStyle name="쉼표 [0] 4 2 6 6 6 4" xfId="2719" xr:uid="{00000000-0005-0000-0000-0000810E0000}"/>
    <cellStyle name="쉼표 [0] 4 2 6 6 7" xfId="538" xr:uid="{00000000-0005-0000-0000-0000820E0000}"/>
    <cellStyle name="쉼표 [0] 4 2 6 6 7 2" xfId="1469" xr:uid="{00000000-0005-0000-0000-0000830E0000}"/>
    <cellStyle name="쉼표 [0] 4 2 6 6 7 2 2" xfId="3721" xr:uid="{00000000-0005-0000-0000-0000840E0000}"/>
    <cellStyle name="쉼표 [0] 4 2 6 6 7 3" xfId="2045" xr:uid="{00000000-0005-0000-0000-0000850E0000}"/>
    <cellStyle name="쉼표 [0] 4 2 6 6 7 3 2" xfId="4297" xr:uid="{00000000-0005-0000-0000-0000860E0000}"/>
    <cellStyle name="쉼표 [0] 4 2 6 6 7 4" xfId="2790" xr:uid="{00000000-0005-0000-0000-0000870E0000}"/>
    <cellStyle name="쉼표 [0] 4 2 6 6 8" xfId="968" xr:uid="{00000000-0005-0000-0000-0000880E0000}"/>
    <cellStyle name="쉼표 [0] 4 2 6 6 8 2" xfId="3220" xr:uid="{00000000-0005-0000-0000-0000890E0000}"/>
    <cellStyle name="쉼표 [0] 4 2 6 6 9" xfId="2289" xr:uid="{00000000-0005-0000-0000-00008A0E0000}"/>
    <cellStyle name="쉼표 [0] 4 2 6 7" xfId="310" xr:uid="{00000000-0005-0000-0000-00008B0E0000}"/>
    <cellStyle name="쉼표 [0] 4 2 6 7 2" xfId="811" xr:uid="{00000000-0005-0000-0000-00008C0E0000}"/>
    <cellStyle name="쉼표 [0] 4 2 6 7 2 2" xfId="1742" xr:uid="{00000000-0005-0000-0000-00008D0E0000}"/>
    <cellStyle name="쉼표 [0] 4 2 6 7 2 2 2" xfId="3994" xr:uid="{00000000-0005-0000-0000-00008E0E0000}"/>
    <cellStyle name="쉼표 [0] 4 2 6 7 2 3" xfId="2107" xr:uid="{00000000-0005-0000-0000-00008F0E0000}"/>
    <cellStyle name="쉼표 [0] 4 2 6 7 2 3 2" xfId="4359" xr:uid="{00000000-0005-0000-0000-0000900E0000}"/>
    <cellStyle name="쉼표 [0] 4 2 6 7 2 4" xfId="3063" xr:uid="{00000000-0005-0000-0000-0000910E0000}"/>
    <cellStyle name="쉼표 [0] 4 2 6 7 3" xfId="1241" xr:uid="{00000000-0005-0000-0000-0000920E0000}"/>
    <cellStyle name="쉼표 [0] 4 2 6 7 3 2" xfId="3493" xr:uid="{00000000-0005-0000-0000-0000930E0000}"/>
    <cellStyle name="쉼표 [0] 4 2 6 7 4" xfId="2129" xr:uid="{00000000-0005-0000-0000-0000940E0000}"/>
    <cellStyle name="쉼표 [0] 4 2 6 7 4 2" xfId="4381" xr:uid="{00000000-0005-0000-0000-0000950E0000}"/>
    <cellStyle name="쉼표 [0] 4 2 6 7 5" xfId="2562" xr:uid="{00000000-0005-0000-0000-0000960E0000}"/>
    <cellStyle name="쉼표 [0] 4 2 6 8" xfId="42" xr:uid="{00000000-0005-0000-0000-0000970E0000}"/>
    <cellStyle name="쉼표 [0] 4 2 6 8 2" xfId="79" xr:uid="{00000000-0005-0000-0000-0000980E0000}"/>
    <cellStyle name="쉼표 [0] 4 2 6 8 2 2" xfId="153" xr:uid="{00000000-0005-0000-0000-0000990E0000}"/>
    <cellStyle name="쉼표 [0] 4 2 6 8 2 2 2" xfId="297" xr:uid="{00000000-0005-0000-0000-00009A0E0000}"/>
    <cellStyle name="쉼표 [0] 4 2 6 8 2 2 2 2" xfId="798" xr:uid="{00000000-0005-0000-0000-00009B0E0000}"/>
    <cellStyle name="쉼표 [0] 4 2 6 8 2 2 2 2 2" xfId="1729" xr:uid="{00000000-0005-0000-0000-00009C0E0000}"/>
    <cellStyle name="쉼표 [0] 4 2 6 8 2 2 2 2 2 2" xfId="3981" xr:uid="{00000000-0005-0000-0000-00009D0E0000}"/>
    <cellStyle name="쉼표 [0] 4 2 6 8 2 2 2 2 3" xfId="3050" xr:uid="{00000000-0005-0000-0000-00009E0E0000}"/>
    <cellStyle name="쉼표 [0] 4 2 6 8 2 2 2 3" xfId="1228" xr:uid="{00000000-0005-0000-0000-00009F0E0000}"/>
    <cellStyle name="쉼표 [0] 4 2 6 8 2 2 2 3 2" xfId="3480" xr:uid="{00000000-0005-0000-0000-0000A00E0000}"/>
    <cellStyle name="쉼표 [0] 4 2 6 8 2 2 2 4" xfId="2549" xr:uid="{00000000-0005-0000-0000-0000A10E0000}"/>
    <cellStyle name="쉼표 [0] 4 2 6 8 2 2 3" xfId="441" xr:uid="{00000000-0005-0000-0000-0000A20E0000}"/>
    <cellStyle name="쉼표 [0] 4 2 6 8 2 2 3 2" xfId="941" xr:uid="{00000000-0005-0000-0000-0000A30E0000}"/>
    <cellStyle name="쉼표 [0] 4 2 6 8 2 2 3 2 2" xfId="1872" xr:uid="{00000000-0005-0000-0000-0000A40E0000}"/>
    <cellStyle name="쉼표 [0] 4 2 6 8 2 2 3 2 2 2" xfId="4124" xr:uid="{00000000-0005-0000-0000-0000A50E0000}"/>
    <cellStyle name="쉼표 [0] 4 2 6 8 2 2 3 2 3" xfId="3193" xr:uid="{00000000-0005-0000-0000-0000A60E0000}"/>
    <cellStyle name="쉼표 [0] 4 2 6 8 2 2 3 3" xfId="1372" xr:uid="{00000000-0005-0000-0000-0000A70E0000}"/>
    <cellStyle name="쉼표 [0] 4 2 6 8 2 2 3 3 2" xfId="3624" xr:uid="{00000000-0005-0000-0000-0000A80E0000}"/>
    <cellStyle name="쉼표 [0] 4 2 6 8 2 2 3 4" xfId="2693" xr:uid="{00000000-0005-0000-0000-0000A90E0000}"/>
    <cellStyle name="쉼표 [0] 4 2 6 8 2 2 4" xfId="655" xr:uid="{00000000-0005-0000-0000-0000AA0E0000}"/>
    <cellStyle name="쉼표 [0] 4 2 6 8 2 2 4 2" xfId="1586" xr:uid="{00000000-0005-0000-0000-0000AB0E0000}"/>
    <cellStyle name="쉼표 [0] 4 2 6 8 2 2 4 2 2" xfId="3838" xr:uid="{00000000-0005-0000-0000-0000AC0E0000}"/>
    <cellStyle name="쉼표 [0] 4 2 6 8 2 2 4 3" xfId="2907" xr:uid="{00000000-0005-0000-0000-0000AD0E0000}"/>
    <cellStyle name="쉼표 [0] 4 2 6 8 2 2 5" xfId="1085" xr:uid="{00000000-0005-0000-0000-0000AE0E0000}"/>
    <cellStyle name="쉼표 [0] 4 2 6 8 2 2 5 2" xfId="3337" xr:uid="{00000000-0005-0000-0000-0000AF0E0000}"/>
    <cellStyle name="쉼표 [0] 4 2 6 8 2 2 6" xfId="2406" xr:uid="{00000000-0005-0000-0000-0000B00E0000}"/>
    <cellStyle name="쉼표 [0] 4 2 6 8 2 3" xfId="225" xr:uid="{00000000-0005-0000-0000-0000B10E0000}"/>
    <cellStyle name="쉼표 [0] 4 2 6 8 2 3 2" xfId="726" xr:uid="{00000000-0005-0000-0000-0000B20E0000}"/>
    <cellStyle name="쉼표 [0] 4 2 6 8 2 3 2 2" xfId="1657" xr:uid="{00000000-0005-0000-0000-0000B30E0000}"/>
    <cellStyle name="쉼표 [0] 4 2 6 8 2 3 2 2 2" xfId="3909" xr:uid="{00000000-0005-0000-0000-0000B40E0000}"/>
    <cellStyle name="쉼표 [0] 4 2 6 8 2 3 2 3" xfId="2032" xr:uid="{00000000-0005-0000-0000-0000B50E0000}"/>
    <cellStyle name="쉼표 [0] 4 2 6 8 2 3 2 3 2" xfId="4284" xr:uid="{00000000-0005-0000-0000-0000B60E0000}"/>
    <cellStyle name="쉼표 [0] 4 2 6 8 2 3 2 4" xfId="2978" xr:uid="{00000000-0005-0000-0000-0000B70E0000}"/>
    <cellStyle name="쉼표 [0] 4 2 6 8 2 3 3" xfId="1156" xr:uid="{00000000-0005-0000-0000-0000B80E0000}"/>
    <cellStyle name="쉼표 [0] 4 2 6 8 2 3 3 2" xfId="3408" xr:uid="{00000000-0005-0000-0000-0000B90E0000}"/>
    <cellStyle name="쉼표 [0] 4 2 6 8 2 3 4" xfId="2081" xr:uid="{00000000-0005-0000-0000-0000BA0E0000}"/>
    <cellStyle name="쉼표 [0] 4 2 6 8 2 3 4 2" xfId="4333" xr:uid="{00000000-0005-0000-0000-0000BB0E0000}"/>
    <cellStyle name="쉼표 [0] 4 2 6 8 2 3 5" xfId="2477" xr:uid="{00000000-0005-0000-0000-0000BC0E0000}"/>
    <cellStyle name="쉼표 [0] 4 2 6 8 2 4" xfId="369" xr:uid="{00000000-0005-0000-0000-0000BD0E0000}"/>
    <cellStyle name="쉼표 [0] 4 2 6 8 2 4 2" xfId="869" xr:uid="{00000000-0005-0000-0000-0000BE0E0000}"/>
    <cellStyle name="쉼표 [0] 4 2 6 8 2 4 2 2" xfId="1800" xr:uid="{00000000-0005-0000-0000-0000BF0E0000}"/>
    <cellStyle name="쉼표 [0] 4 2 6 8 2 4 2 2 2" xfId="4052" xr:uid="{00000000-0005-0000-0000-0000C00E0000}"/>
    <cellStyle name="쉼표 [0] 4 2 6 8 2 4 2 3" xfId="2194" xr:uid="{00000000-0005-0000-0000-0000C10E0000}"/>
    <cellStyle name="쉼표 [0] 4 2 6 8 2 4 2 3 2" xfId="4446" xr:uid="{00000000-0005-0000-0000-0000C20E0000}"/>
    <cellStyle name="쉼표 [0] 4 2 6 8 2 4 2 4" xfId="3121" xr:uid="{00000000-0005-0000-0000-0000C30E0000}"/>
    <cellStyle name="쉼표 [0] 4 2 6 8 2 4 3" xfId="1300" xr:uid="{00000000-0005-0000-0000-0000C40E0000}"/>
    <cellStyle name="쉼표 [0] 4 2 6 8 2 4 3 2" xfId="3552" xr:uid="{00000000-0005-0000-0000-0000C50E0000}"/>
    <cellStyle name="쉼표 [0] 4 2 6 8 2 4 4" xfId="2001" xr:uid="{00000000-0005-0000-0000-0000C60E0000}"/>
    <cellStyle name="쉼표 [0] 4 2 6 8 2 4 4 2" xfId="4253" xr:uid="{00000000-0005-0000-0000-0000C70E0000}"/>
    <cellStyle name="쉼표 [0] 4 2 6 8 2 4 5" xfId="2621" xr:uid="{00000000-0005-0000-0000-0000C80E0000}"/>
    <cellStyle name="쉼표 [0] 4 2 6 8 2 5" xfId="512" xr:uid="{00000000-0005-0000-0000-0000C90E0000}"/>
    <cellStyle name="쉼표 [0] 4 2 6 8 2 5 2" xfId="1443" xr:uid="{00000000-0005-0000-0000-0000CA0E0000}"/>
    <cellStyle name="쉼표 [0] 4 2 6 8 2 5 2 2" xfId="3695" xr:uid="{00000000-0005-0000-0000-0000CB0E0000}"/>
    <cellStyle name="쉼표 [0] 4 2 6 8 2 5 3" xfId="2201" xr:uid="{00000000-0005-0000-0000-0000CC0E0000}"/>
    <cellStyle name="쉼표 [0] 4 2 6 8 2 5 3 2" xfId="4453" xr:uid="{00000000-0005-0000-0000-0000CD0E0000}"/>
    <cellStyle name="쉼표 [0] 4 2 6 8 2 5 4" xfId="2764" xr:uid="{00000000-0005-0000-0000-0000CE0E0000}"/>
    <cellStyle name="쉼표 [0] 4 2 6 8 2 6" xfId="583" xr:uid="{00000000-0005-0000-0000-0000CF0E0000}"/>
    <cellStyle name="쉼표 [0] 4 2 6 8 2 6 2" xfId="1514" xr:uid="{00000000-0005-0000-0000-0000D00E0000}"/>
    <cellStyle name="쉼표 [0] 4 2 6 8 2 6 2 2" xfId="3766" xr:uid="{00000000-0005-0000-0000-0000D10E0000}"/>
    <cellStyle name="쉼표 [0] 4 2 6 8 2 6 3" xfId="2128" xr:uid="{00000000-0005-0000-0000-0000D20E0000}"/>
    <cellStyle name="쉼표 [0] 4 2 6 8 2 6 3 2" xfId="4380" xr:uid="{00000000-0005-0000-0000-0000D30E0000}"/>
    <cellStyle name="쉼표 [0] 4 2 6 8 2 6 4" xfId="2835" xr:uid="{00000000-0005-0000-0000-0000D40E0000}"/>
    <cellStyle name="쉼표 [0] 4 2 6 8 2 7" xfId="1013" xr:uid="{00000000-0005-0000-0000-0000D50E0000}"/>
    <cellStyle name="쉼표 [0] 4 2 6 8 2 7 2" xfId="3265" xr:uid="{00000000-0005-0000-0000-0000D60E0000}"/>
    <cellStyle name="쉼표 [0] 4 2 6 8 2 8" xfId="2334" xr:uid="{00000000-0005-0000-0000-0000D70E0000}"/>
    <cellStyle name="쉼표 [0] 4 2 6 8 3" xfId="117" xr:uid="{00000000-0005-0000-0000-0000D80E0000}"/>
    <cellStyle name="쉼표 [0] 4 2 6 8 3 2" xfId="261" xr:uid="{00000000-0005-0000-0000-0000D90E0000}"/>
    <cellStyle name="쉼표 [0] 4 2 6 8 3 2 2" xfId="762" xr:uid="{00000000-0005-0000-0000-0000DA0E0000}"/>
    <cellStyle name="쉼표 [0] 4 2 6 8 3 2 2 2" xfId="1693" xr:uid="{00000000-0005-0000-0000-0000DB0E0000}"/>
    <cellStyle name="쉼표 [0] 4 2 6 8 3 2 2 2 2" xfId="3945" xr:uid="{00000000-0005-0000-0000-0000DC0E0000}"/>
    <cellStyle name="쉼표 [0] 4 2 6 8 3 2 2 3" xfId="3014" xr:uid="{00000000-0005-0000-0000-0000DD0E0000}"/>
    <cellStyle name="쉼표 [0] 4 2 6 8 3 2 3" xfId="1192" xr:uid="{00000000-0005-0000-0000-0000DE0E0000}"/>
    <cellStyle name="쉼표 [0] 4 2 6 8 3 2 3 2" xfId="3444" xr:uid="{00000000-0005-0000-0000-0000DF0E0000}"/>
    <cellStyle name="쉼표 [0] 4 2 6 8 3 2 4" xfId="2513" xr:uid="{00000000-0005-0000-0000-0000E00E0000}"/>
    <cellStyle name="쉼표 [0] 4 2 6 8 3 3" xfId="405" xr:uid="{00000000-0005-0000-0000-0000E10E0000}"/>
    <cellStyle name="쉼표 [0] 4 2 6 8 3 3 2" xfId="905" xr:uid="{00000000-0005-0000-0000-0000E20E0000}"/>
    <cellStyle name="쉼표 [0] 4 2 6 8 3 3 2 2" xfId="1836" xr:uid="{00000000-0005-0000-0000-0000E30E0000}"/>
    <cellStyle name="쉼표 [0] 4 2 6 8 3 3 2 2 2" xfId="4088" xr:uid="{00000000-0005-0000-0000-0000E40E0000}"/>
    <cellStyle name="쉼표 [0] 4 2 6 8 3 3 2 3" xfId="3157" xr:uid="{00000000-0005-0000-0000-0000E50E0000}"/>
    <cellStyle name="쉼표 [0] 4 2 6 8 3 3 3" xfId="1336" xr:uid="{00000000-0005-0000-0000-0000E60E0000}"/>
    <cellStyle name="쉼표 [0] 4 2 6 8 3 3 3 2" xfId="3588" xr:uid="{00000000-0005-0000-0000-0000E70E0000}"/>
    <cellStyle name="쉼표 [0] 4 2 6 8 3 3 4" xfId="2657" xr:uid="{00000000-0005-0000-0000-0000E80E0000}"/>
    <cellStyle name="쉼표 [0] 4 2 6 8 3 4" xfId="619" xr:uid="{00000000-0005-0000-0000-0000E90E0000}"/>
    <cellStyle name="쉼표 [0] 4 2 6 8 3 4 2" xfId="1550" xr:uid="{00000000-0005-0000-0000-0000EA0E0000}"/>
    <cellStyle name="쉼표 [0] 4 2 6 8 3 4 2 2" xfId="3802" xr:uid="{00000000-0005-0000-0000-0000EB0E0000}"/>
    <cellStyle name="쉼표 [0] 4 2 6 8 3 4 3" xfId="2871" xr:uid="{00000000-0005-0000-0000-0000EC0E0000}"/>
    <cellStyle name="쉼표 [0] 4 2 6 8 3 5" xfId="1049" xr:uid="{00000000-0005-0000-0000-0000ED0E0000}"/>
    <cellStyle name="쉼표 [0] 4 2 6 8 3 5 2" xfId="3301" xr:uid="{00000000-0005-0000-0000-0000EE0E0000}"/>
    <cellStyle name="쉼표 [0] 4 2 6 8 3 6" xfId="2370" xr:uid="{00000000-0005-0000-0000-0000EF0E0000}"/>
    <cellStyle name="쉼표 [0] 4 2 6 8 4" xfId="189" xr:uid="{00000000-0005-0000-0000-0000F00E0000}"/>
    <cellStyle name="쉼표 [0] 4 2 6 8 4 2" xfId="690" xr:uid="{00000000-0005-0000-0000-0000F10E0000}"/>
    <cellStyle name="쉼표 [0] 4 2 6 8 4 2 2" xfId="1621" xr:uid="{00000000-0005-0000-0000-0000F20E0000}"/>
    <cellStyle name="쉼표 [0] 4 2 6 8 4 2 2 2" xfId="3873" xr:uid="{00000000-0005-0000-0000-0000F30E0000}"/>
    <cellStyle name="쉼표 [0] 4 2 6 8 4 2 3" xfId="1906" xr:uid="{00000000-0005-0000-0000-0000F40E0000}"/>
    <cellStyle name="쉼표 [0] 4 2 6 8 4 2 3 2" xfId="4158" xr:uid="{00000000-0005-0000-0000-0000F50E0000}"/>
    <cellStyle name="쉼표 [0] 4 2 6 8 4 2 4" xfId="2942" xr:uid="{00000000-0005-0000-0000-0000F60E0000}"/>
    <cellStyle name="쉼표 [0] 4 2 6 8 4 3" xfId="1120" xr:uid="{00000000-0005-0000-0000-0000F70E0000}"/>
    <cellStyle name="쉼표 [0] 4 2 6 8 4 3 2" xfId="3372" xr:uid="{00000000-0005-0000-0000-0000F80E0000}"/>
    <cellStyle name="쉼표 [0] 4 2 6 8 4 4" xfId="2150" xr:uid="{00000000-0005-0000-0000-0000F90E0000}"/>
    <cellStyle name="쉼표 [0] 4 2 6 8 4 4 2" xfId="4402" xr:uid="{00000000-0005-0000-0000-0000FA0E0000}"/>
    <cellStyle name="쉼표 [0] 4 2 6 8 4 5" xfId="2441" xr:uid="{00000000-0005-0000-0000-0000FB0E0000}"/>
    <cellStyle name="쉼표 [0] 4 2 6 8 5" xfId="333" xr:uid="{00000000-0005-0000-0000-0000FC0E0000}"/>
    <cellStyle name="쉼표 [0] 4 2 6 8 5 2" xfId="833" xr:uid="{00000000-0005-0000-0000-0000FD0E0000}"/>
    <cellStyle name="쉼표 [0] 4 2 6 8 5 2 2" xfId="1764" xr:uid="{00000000-0005-0000-0000-0000FE0E0000}"/>
    <cellStyle name="쉼표 [0] 4 2 6 8 5 2 2 2" xfId="4016" xr:uid="{00000000-0005-0000-0000-0000FF0E0000}"/>
    <cellStyle name="쉼표 [0] 4 2 6 8 5 2 3" xfId="1902" xr:uid="{00000000-0005-0000-0000-0000000F0000}"/>
    <cellStyle name="쉼표 [0] 4 2 6 8 5 2 3 2" xfId="4154" xr:uid="{00000000-0005-0000-0000-0000010F0000}"/>
    <cellStyle name="쉼표 [0] 4 2 6 8 5 2 4" xfId="3085" xr:uid="{00000000-0005-0000-0000-0000020F0000}"/>
    <cellStyle name="쉼표 [0] 4 2 6 8 5 3" xfId="1264" xr:uid="{00000000-0005-0000-0000-0000030F0000}"/>
    <cellStyle name="쉼표 [0] 4 2 6 8 5 3 2" xfId="3516" xr:uid="{00000000-0005-0000-0000-0000040F0000}"/>
    <cellStyle name="쉼표 [0] 4 2 6 8 5 4" xfId="2250" xr:uid="{00000000-0005-0000-0000-0000050F0000}"/>
    <cellStyle name="쉼표 [0] 4 2 6 8 5 4 2" xfId="4502" xr:uid="{00000000-0005-0000-0000-0000060F0000}"/>
    <cellStyle name="쉼표 [0] 4 2 6 8 5 5" xfId="2585" xr:uid="{00000000-0005-0000-0000-0000070F0000}"/>
    <cellStyle name="쉼표 [0] 4 2 6 8 6" xfId="476" xr:uid="{00000000-0005-0000-0000-0000080F0000}"/>
    <cellStyle name="쉼표 [0] 4 2 6 8 6 2" xfId="1407" xr:uid="{00000000-0005-0000-0000-0000090F0000}"/>
    <cellStyle name="쉼표 [0] 4 2 6 8 6 2 2" xfId="3659" xr:uid="{00000000-0005-0000-0000-00000A0F0000}"/>
    <cellStyle name="쉼표 [0] 4 2 6 8 6 3" xfId="2042" xr:uid="{00000000-0005-0000-0000-00000B0F0000}"/>
    <cellStyle name="쉼표 [0] 4 2 6 8 6 3 2" xfId="4294" xr:uid="{00000000-0005-0000-0000-00000C0F0000}"/>
    <cellStyle name="쉼표 [0] 4 2 6 8 6 4" xfId="2728" xr:uid="{00000000-0005-0000-0000-00000D0F0000}"/>
    <cellStyle name="쉼표 [0] 4 2 6 8 7" xfId="547" xr:uid="{00000000-0005-0000-0000-00000E0F0000}"/>
    <cellStyle name="쉼표 [0] 4 2 6 8 7 2" xfId="1478" xr:uid="{00000000-0005-0000-0000-00000F0F0000}"/>
    <cellStyle name="쉼표 [0] 4 2 6 8 7 2 2" xfId="3730" xr:uid="{00000000-0005-0000-0000-0000100F0000}"/>
    <cellStyle name="쉼표 [0] 4 2 6 8 7 3" xfId="2132" xr:uid="{00000000-0005-0000-0000-0000110F0000}"/>
    <cellStyle name="쉼표 [0] 4 2 6 8 7 3 2" xfId="4384" xr:uid="{00000000-0005-0000-0000-0000120F0000}"/>
    <cellStyle name="쉼표 [0] 4 2 6 8 7 4" xfId="2799" xr:uid="{00000000-0005-0000-0000-0000130F0000}"/>
    <cellStyle name="쉼표 [0] 4 2 6 8 8" xfId="977" xr:uid="{00000000-0005-0000-0000-0000140F0000}"/>
    <cellStyle name="쉼표 [0] 4 2 6 8 8 2" xfId="3229" xr:uid="{00000000-0005-0000-0000-0000150F0000}"/>
    <cellStyle name="쉼표 [0] 4 2 6 8 9" xfId="2298" xr:uid="{00000000-0005-0000-0000-0000160F0000}"/>
    <cellStyle name="쉼표 [0] 4 2 6 9" xfId="454" xr:uid="{00000000-0005-0000-0000-0000170F0000}"/>
    <cellStyle name="쉼표 [0] 4 2 6 9 2" xfId="1385" xr:uid="{00000000-0005-0000-0000-0000180F0000}"/>
    <cellStyle name="쉼표 [0] 4 2 6 9 2 2" xfId="3637" xr:uid="{00000000-0005-0000-0000-0000190F0000}"/>
    <cellStyle name="쉼표 [0] 4 2 6 9 3" xfId="1903" xr:uid="{00000000-0005-0000-0000-00001A0F0000}"/>
    <cellStyle name="쉼표 [0] 4 2 6 9 3 2" xfId="4155" xr:uid="{00000000-0005-0000-0000-00001B0F0000}"/>
    <cellStyle name="쉼표 [0] 4 2 6 9 4" xfId="2706" xr:uid="{00000000-0005-0000-0000-00001C0F0000}"/>
    <cellStyle name="쉼표 [0] 4 2 7" xfId="160" xr:uid="{00000000-0005-0000-0000-00001D0F0000}"/>
    <cellStyle name="쉼표 [0] 4 2 7 2" xfId="661" xr:uid="{00000000-0005-0000-0000-00001E0F0000}"/>
    <cellStyle name="쉼표 [0] 4 2 7 2 2" xfId="1592" xr:uid="{00000000-0005-0000-0000-00001F0F0000}"/>
    <cellStyle name="쉼표 [0] 4 2 7 2 2 2" xfId="3844" xr:uid="{00000000-0005-0000-0000-0000200F0000}"/>
    <cellStyle name="쉼표 [0] 4 2 7 2 3" xfId="1935" xr:uid="{00000000-0005-0000-0000-0000210F0000}"/>
    <cellStyle name="쉼표 [0] 4 2 7 2 3 2" xfId="4187" xr:uid="{00000000-0005-0000-0000-0000220F0000}"/>
    <cellStyle name="쉼표 [0] 4 2 7 2 4" xfId="2913" xr:uid="{00000000-0005-0000-0000-0000230F0000}"/>
    <cellStyle name="쉼표 [0] 4 2 7 3" xfId="1091" xr:uid="{00000000-0005-0000-0000-0000240F0000}"/>
    <cellStyle name="쉼표 [0] 4 2 7 3 2" xfId="3343" xr:uid="{00000000-0005-0000-0000-0000250F0000}"/>
    <cellStyle name="쉼표 [0] 4 2 7 4" xfId="2101" xr:uid="{00000000-0005-0000-0000-0000260F0000}"/>
    <cellStyle name="쉼표 [0] 4 2 7 4 2" xfId="4353" xr:uid="{00000000-0005-0000-0000-0000270F0000}"/>
    <cellStyle name="쉼표 [0] 4 2 7 5" xfId="2412" xr:uid="{00000000-0005-0000-0000-0000280F0000}"/>
    <cellStyle name="쉼표 [0] 4 2 8" xfId="303" xr:uid="{00000000-0005-0000-0000-0000290F0000}"/>
    <cellStyle name="쉼표 [0] 4 2 8 2" xfId="804" xr:uid="{00000000-0005-0000-0000-00002A0F0000}"/>
    <cellStyle name="쉼표 [0] 4 2 8 2 2" xfId="1735" xr:uid="{00000000-0005-0000-0000-00002B0F0000}"/>
    <cellStyle name="쉼표 [0] 4 2 8 2 2 2" xfId="3987" xr:uid="{00000000-0005-0000-0000-00002C0F0000}"/>
    <cellStyle name="쉼표 [0] 4 2 8 2 3" xfId="2243" xr:uid="{00000000-0005-0000-0000-00002D0F0000}"/>
    <cellStyle name="쉼표 [0] 4 2 8 2 3 2" xfId="4495" xr:uid="{00000000-0005-0000-0000-00002E0F0000}"/>
    <cellStyle name="쉼표 [0] 4 2 8 2 4" xfId="3056" xr:uid="{00000000-0005-0000-0000-00002F0F0000}"/>
    <cellStyle name="쉼표 [0] 4 2 8 3" xfId="1234" xr:uid="{00000000-0005-0000-0000-0000300F0000}"/>
    <cellStyle name="쉼표 [0] 4 2 8 3 2" xfId="3486" xr:uid="{00000000-0005-0000-0000-0000310F0000}"/>
    <cellStyle name="쉼표 [0] 4 2 8 4" xfId="2218" xr:uid="{00000000-0005-0000-0000-0000320F0000}"/>
    <cellStyle name="쉼표 [0] 4 2 8 4 2" xfId="4470" xr:uid="{00000000-0005-0000-0000-0000330F0000}"/>
    <cellStyle name="쉼표 [0] 4 2 8 5" xfId="2555" xr:uid="{00000000-0005-0000-0000-0000340F0000}"/>
    <cellStyle name="쉼표 [0] 4 2 9" xfId="447" xr:uid="{00000000-0005-0000-0000-0000350F0000}"/>
    <cellStyle name="쉼표 [0] 4 2 9 2" xfId="1378" xr:uid="{00000000-0005-0000-0000-0000360F0000}"/>
    <cellStyle name="쉼표 [0] 4 2 9 2 2" xfId="3630" xr:uid="{00000000-0005-0000-0000-0000370F0000}"/>
    <cellStyle name="쉼표 [0] 4 2 9 3" xfId="2187" xr:uid="{00000000-0005-0000-0000-0000380F0000}"/>
    <cellStyle name="쉼표 [0] 4 2 9 3 2" xfId="4439" xr:uid="{00000000-0005-0000-0000-0000390F0000}"/>
    <cellStyle name="쉼표 [0] 4 2 9 4" xfId="2699" xr:uid="{00000000-0005-0000-0000-00003A0F0000}"/>
    <cellStyle name="쉼표 [0] 4 3" xfId="46" xr:uid="{00000000-0005-0000-0000-00003B0F0000}"/>
    <cellStyle name="쉼표 [0] 4 3 2" xfId="120" xr:uid="{00000000-0005-0000-0000-00003C0F0000}"/>
    <cellStyle name="쉼표 [0] 4 3 2 2" xfId="264" xr:uid="{00000000-0005-0000-0000-00003D0F0000}"/>
    <cellStyle name="쉼표 [0] 4 3 2 2 2" xfId="765" xr:uid="{00000000-0005-0000-0000-00003E0F0000}"/>
    <cellStyle name="쉼표 [0] 4 3 2 2 2 2" xfId="1696" xr:uid="{00000000-0005-0000-0000-00003F0F0000}"/>
    <cellStyle name="쉼표 [0] 4 3 2 2 2 2 2" xfId="3948" xr:uid="{00000000-0005-0000-0000-0000400F0000}"/>
    <cellStyle name="쉼표 [0] 4 3 2 2 2 3" xfId="3017" xr:uid="{00000000-0005-0000-0000-0000410F0000}"/>
    <cellStyle name="쉼표 [0] 4 3 2 2 3" xfId="1195" xr:uid="{00000000-0005-0000-0000-0000420F0000}"/>
    <cellStyle name="쉼표 [0] 4 3 2 2 3 2" xfId="3447" xr:uid="{00000000-0005-0000-0000-0000430F0000}"/>
    <cellStyle name="쉼표 [0] 4 3 2 2 4" xfId="2516" xr:uid="{00000000-0005-0000-0000-0000440F0000}"/>
    <cellStyle name="쉼표 [0] 4 3 2 3" xfId="408" xr:uid="{00000000-0005-0000-0000-0000450F0000}"/>
    <cellStyle name="쉼표 [0] 4 3 2 3 2" xfId="908" xr:uid="{00000000-0005-0000-0000-0000460F0000}"/>
    <cellStyle name="쉼표 [0] 4 3 2 3 2 2" xfId="1839" xr:uid="{00000000-0005-0000-0000-0000470F0000}"/>
    <cellStyle name="쉼표 [0] 4 3 2 3 2 2 2" xfId="4091" xr:uid="{00000000-0005-0000-0000-0000480F0000}"/>
    <cellStyle name="쉼표 [0] 4 3 2 3 2 3" xfId="3160" xr:uid="{00000000-0005-0000-0000-0000490F0000}"/>
    <cellStyle name="쉼표 [0] 4 3 2 3 3" xfId="1339" xr:uid="{00000000-0005-0000-0000-00004A0F0000}"/>
    <cellStyle name="쉼표 [0] 4 3 2 3 3 2" xfId="3591" xr:uid="{00000000-0005-0000-0000-00004B0F0000}"/>
    <cellStyle name="쉼표 [0] 4 3 2 3 4" xfId="2660" xr:uid="{00000000-0005-0000-0000-00004C0F0000}"/>
    <cellStyle name="쉼표 [0] 4 3 2 4" xfId="622" xr:uid="{00000000-0005-0000-0000-00004D0F0000}"/>
    <cellStyle name="쉼표 [0] 4 3 2 4 2" xfId="1553" xr:uid="{00000000-0005-0000-0000-00004E0F0000}"/>
    <cellStyle name="쉼표 [0] 4 3 2 4 2 2" xfId="3805" xr:uid="{00000000-0005-0000-0000-00004F0F0000}"/>
    <cellStyle name="쉼표 [0] 4 3 2 4 3" xfId="2874" xr:uid="{00000000-0005-0000-0000-0000500F0000}"/>
    <cellStyle name="쉼표 [0] 4 3 2 5" xfId="1052" xr:uid="{00000000-0005-0000-0000-0000510F0000}"/>
    <cellStyle name="쉼표 [0] 4 3 2 5 2" xfId="3304" xr:uid="{00000000-0005-0000-0000-0000520F0000}"/>
    <cellStyle name="쉼표 [0] 4 3 2 6" xfId="2373" xr:uid="{00000000-0005-0000-0000-0000530F0000}"/>
    <cellStyle name="쉼표 [0] 4 3 3" xfId="192" xr:uid="{00000000-0005-0000-0000-0000540F0000}"/>
    <cellStyle name="쉼표 [0] 4 3 3 2" xfId="693" xr:uid="{00000000-0005-0000-0000-0000550F0000}"/>
    <cellStyle name="쉼표 [0] 4 3 3 2 2" xfId="1624" xr:uid="{00000000-0005-0000-0000-0000560F0000}"/>
    <cellStyle name="쉼표 [0] 4 3 3 2 2 2" xfId="3876" xr:uid="{00000000-0005-0000-0000-0000570F0000}"/>
    <cellStyle name="쉼표 [0] 4 3 3 2 3" xfId="2108" xr:uid="{00000000-0005-0000-0000-0000580F0000}"/>
    <cellStyle name="쉼표 [0] 4 3 3 2 3 2" xfId="4360" xr:uid="{00000000-0005-0000-0000-0000590F0000}"/>
    <cellStyle name="쉼표 [0] 4 3 3 2 4" xfId="2945" xr:uid="{00000000-0005-0000-0000-00005A0F0000}"/>
    <cellStyle name="쉼표 [0] 4 3 3 3" xfId="1123" xr:uid="{00000000-0005-0000-0000-00005B0F0000}"/>
    <cellStyle name="쉼표 [0] 4 3 3 3 2" xfId="3375" xr:uid="{00000000-0005-0000-0000-00005C0F0000}"/>
    <cellStyle name="쉼표 [0] 4 3 3 4" xfId="2099" xr:uid="{00000000-0005-0000-0000-00005D0F0000}"/>
    <cellStyle name="쉼표 [0] 4 3 3 4 2" xfId="4351" xr:uid="{00000000-0005-0000-0000-00005E0F0000}"/>
    <cellStyle name="쉼표 [0] 4 3 3 5" xfId="2444" xr:uid="{00000000-0005-0000-0000-00005F0F0000}"/>
    <cellStyle name="쉼표 [0] 4 3 4" xfId="336" xr:uid="{00000000-0005-0000-0000-0000600F0000}"/>
    <cellStyle name="쉼표 [0] 4 3 4 2" xfId="836" xr:uid="{00000000-0005-0000-0000-0000610F0000}"/>
    <cellStyle name="쉼표 [0] 4 3 4 2 2" xfId="1767" xr:uid="{00000000-0005-0000-0000-0000620F0000}"/>
    <cellStyle name="쉼표 [0] 4 3 4 2 2 2" xfId="4019" xr:uid="{00000000-0005-0000-0000-0000630F0000}"/>
    <cellStyle name="쉼표 [0] 4 3 4 2 3" xfId="2131" xr:uid="{00000000-0005-0000-0000-0000640F0000}"/>
    <cellStyle name="쉼표 [0] 4 3 4 2 3 2" xfId="4383" xr:uid="{00000000-0005-0000-0000-0000650F0000}"/>
    <cellStyle name="쉼표 [0] 4 3 4 2 4" xfId="3088" xr:uid="{00000000-0005-0000-0000-0000660F0000}"/>
    <cellStyle name="쉼표 [0] 4 3 4 3" xfId="1267" xr:uid="{00000000-0005-0000-0000-0000670F0000}"/>
    <cellStyle name="쉼표 [0] 4 3 4 3 2" xfId="3519" xr:uid="{00000000-0005-0000-0000-0000680F0000}"/>
    <cellStyle name="쉼표 [0] 4 3 4 4" xfId="2090" xr:uid="{00000000-0005-0000-0000-0000690F0000}"/>
    <cellStyle name="쉼표 [0] 4 3 4 4 2" xfId="4342" xr:uid="{00000000-0005-0000-0000-00006A0F0000}"/>
    <cellStyle name="쉼표 [0] 4 3 4 5" xfId="2588" xr:uid="{00000000-0005-0000-0000-00006B0F0000}"/>
    <cellStyle name="쉼표 [0] 4 3 5" xfId="479" xr:uid="{00000000-0005-0000-0000-00006C0F0000}"/>
    <cellStyle name="쉼표 [0] 4 3 5 2" xfId="1410" xr:uid="{00000000-0005-0000-0000-00006D0F0000}"/>
    <cellStyle name="쉼표 [0] 4 3 5 2 2" xfId="3662" xr:uid="{00000000-0005-0000-0000-00006E0F0000}"/>
    <cellStyle name="쉼표 [0] 4 3 5 3" xfId="2061" xr:uid="{00000000-0005-0000-0000-00006F0F0000}"/>
    <cellStyle name="쉼표 [0] 4 3 5 3 2" xfId="4313" xr:uid="{00000000-0005-0000-0000-0000700F0000}"/>
    <cellStyle name="쉼표 [0] 4 3 5 4" xfId="2731" xr:uid="{00000000-0005-0000-0000-0000710F0000}"/>
    <cellStyle name="쉼표 [0] 4 3 6" xfId="550" xr:uid="{00000000-0005-0000-0000-0000720F0000}"/>
    <cellStyle name="쉼표 [0] 4 3 6 2" xfId="1481" xr:uid="{00000000-0005-0000-0000-0000730F0000}"/>
    <cellStyle name="쉼표 [0] 4 3 6 2 2" xfId="3733" xr:uid="{00000000-0005-0000-0000-0000740F0000}"/>
    <cellStyle name="쉼표 [0] 4 3 6 3" xfId="2116" xr:uid="{00000000-0005-0000-0000-0000750F0000}"/>
    <cellStyle name="쉼표 [0] 4 3 6 3 2" xfId="4368" xr:uid="{00000000-0005-0000-0000-0000760F0000}"/>
    <cellStyle name="쉼표 [0] 4 3 6 4" xfId="2802" xr:uid="{00000000-0005-0000-0000-0000770F0000}"/>
    <cellStyle name="쉼표 [0] 4 3 7" xfId="980" xr:uid="{00000000-0005-0000-0000-0000780F0000}"/>
    <cellStyle name="쉼표 [0] 4 3 7 2" xfId="3232" xr:uid="{00000000-0005-0000-0000-0000790F0000}"/>
    <cellStyle name="쉼표 [0] 4 3 8" xfId="2301" xr:uid="{00000000-0005-0000-0000-00007A0F0000}"/>
    <cellStyle name="쉼표 [0] 4 4" xfId="84" xr:uid="{00000000-0005-0000-0000-00007B0F0000}"/>
    <cellStyle name="쉼표 [0] 4 4 2" xfId="228" xr:uid="{00000000-0005-0000-0000-00007C0F0000}"/>
    <cellStyle name="쉼표 [0] 4 4 2 2" xfId="729" xr:uid="{00000000-0005-0000-0000-00007D0F0000}"/>
    <cellStyle name="쉼표 [0] 4 4 2 2 2" xfId="1660" xr:uid="{00000000-0005-0000-0000-00007E0F0000}"/>
    <cellStyle name="쉼표 [0] 4 4 2 2 2 2" xfId="3912" xr:uid="{00000000-0005-0000-0000-00007F0F0000}"/>
    <cellStyle name="쉼표 [0] 4 4 2 2 3" xfId="2981" xr:uid="{00000000-0005-0000-0000-0000800F0000}"/>
    <cellStyle name="쉼표 [0] 4 4 2 3" xfId="1159" xr:uid="{00000000-0005-0000-0000-0000810F0000}"/>
    <cellStyle name="쉼표 [0] 4 4 2 3 2" xfId="3411" xr:uid="{00000000-0005-0000-0000-0000820F0000}"/>
    <cellStyle name="쉼표 [0] 4 4 2 4" xfId="2480" xr:uid="{00000000-0005-0000-0000-0000830F0000}"/>
    <cellStyle name="쉼표 [0] 4 4 3" xfId="372" xr:uid="{00000000-0005-0000-0000-0000840F0000}"/>
    <cellStyle name="쉼표 [0] 4 4 3 2" xfId="872" xr:uid="{00000000-0005-0000-0000-0000850F0000}"/>
    <cellStyle name="쉼표 [0] 4 4 3 2 2" xfId="1803" xr:uid="{00000000-0005-0000-0000-0000860F0000}"/>
    <cellStyle name="쉼표 [0] 4 4 3 2 2 2" xfId="4055" xr:uid="{00000000-0005-0000-0000-0000870F0000}"/>
    <cellStyle name="쉼표 [0] 4 4 3 2 3" xfId="3124" xr:uid="{00000000-0005-0000-0000-0000880F0000}"/>
    <cellStyle name="쉼표 [0] 4 4 3 3" xfId="1303" xr:uid="{00000000-0005-0000-0000-0000890F0000}"/>
    <cellStyle name="쉼표 [0] 4 4 3 3 2" xfId="3555" xr:uid="{00000000-0005-0000-0000-00008A0F0000}"/>
    <cellStyle name="쉼표 [0] 4 4 3 4" xfId="2624" xr:uid="{00000000-0005-0000-0000-00008B0F0000}"/>
    <cellStyle name="쉼표 [0] 4 4 4" xfId="586" xr:uid="{00000000-0005-0000-0000-00008C0F0000}"/>
    <cellStyle name="쉼표 [0] 4 4 4 2" xfId="1517" xr:uid="{00000000-0005-0000-0000-00008D0F0000}"/>
    <cellStyle name="쉼표 [0] 4 4 4 2 2" xfId="3769" xr:uid="{00000000-0005-0000-0000-00008E0F0000}"/>
    <cellStyle name="쉼표 [0] 4 4 4 3" xfId="2838" xr:uid="{00000000-0005-0000-0000-00008F0F0000}"/>
    <cellStyle name="쉼표 [0] 4 4 5" xfId="1016" xr:uid="{00000000-0005-0000-0000-0000900F0000}"/>
    <cellStyle name="쉼표 [0] 4 4 5 2" xfId="3268" xr:uid="{00000000-0005-0000-0000-0000910F0000}"/>
    <cellStyle name="쉼표 [0] 4 4 6" xfId="2337" xr:uid="{00000000-0005-0000-0000-0000920F0000}"/>
    <cellStyle name="쉼표 [0] 4 5" xfId="157" xr:uid="{00000000-0005-0000-0000-0000930F0000}"/>
    <cellStyle name="쉼표 [0] 4 5 2" xfId="658" xr:uid="{00000000-0005-0000-0000-0000940F0000}"/>
    <cellStyle name="쉼표 [0] 4 5 2 2" xfId="1589" xr:uid="{00000000-0005-0000-0000-0000950F0000}"/>
    <cellStyle name="쉼표 [0] 4 5 2 2 2" xfId="3841" xr:uid="{00000000-0005-0000-0000-0000960F0000}"/>
    <cellStyle name="쉼표 [0] 4 5 2 3" xfId="1989" xr:uid="{00000000-0005-0000-0000-0000970F0000}"/>
    <cellStyle name="쉼표 [0] 4 5 2 3 2" xfId="4241" xr:uid="{00000000-0005-0000-0000-0000980F0000}"/>
    <cellStyle name="쉼표 [0] 4 5 2 4" xfId="2910" xr:uid="{00000000-0005-0000-0000-0000990F0000}"/>
    <cellStyle name="쉼표 [0] 4 5 3" xfId="1088" xr:uid="{00000000-0005-0000-0000-00009A0F0000}"/>
    <cellStyle name="쉼표 [0] 4 5 3 2" xfId="3340" xr:uid="{00000000-0005-0000-0000-00009B0F0000}"/>
    <cellStyle name="쉼표 [0] 4 5 4" xfId="2232" xr:uid="{00000000-0005-0000-0000-00009C0F0000}"/>
    <cellStyle name="쉼표 [0] 4 5 4 2" xfId="4484" xr:uid="{00000000-0005-0000-0000-00009D0F0000}"/>
    <cellStyle name="쉼표 [0] 4 5 5" xfId="2409" xr:uid="{00000000-0005-0000-0000-00009E0F0000}"/>
    <cellStyle name="쉼표 [0] 4 6" xfId="300" xr:uid="{00000000-0005-0000-0000-00009F0F0000}"/>
    <cellStyle name="쉼표 [0] 4 6 2" xfId="801" xr:uid="{00000000-0005-0000-0000-0000A00F0000}"/>
    <cellStyle name="쉼표 [0] 4 6 2 2" xfId="1732" xr:uid="{00000000-0005-0000-0000-0000A10F0000}"/>
    <cellStyle name="쉼표 [0] 4 6 2 2 2" xfId="3984" xr:uid="{00000000-0005-0000-0000-0000A20F0000}"/>
    <cellStyle name="쉼표 [0] 4 6 2 3" xfId="1959" xr:uid="{00000000-0005-0000-0000-0000A30F0000}"/>
    <cellStyle name="쉼표 [0] 4 6 2 3 2" xfId="4211" xr:uid="{00000000-0005-0000-0000-0000A40F0000}"/>
    <cellStyle name="쉼표 [0] 4 6 2 4" xfId="3053" xr:uid="{00000000-0005-0000-0000-0000A50F0000}"/>
    <cellStyle name="쉼표 [0] 4 6 3" xfId="1231" xr:uid="{00000000-0005-0000-0000-0000A60F0000}"/>
    <cellStyle name="쉼표 [0] 4 6 3 2" xfId="3483" xr:uid="{00000000-0005-0000-0000-0000A70F0000}"/>
    <cellStyle name="쉼표 [0] 4 6 4" xfId="1908" xr:uid="{00000000-0005-0000-0000-0000A80F0000}"/>
    <cellStyle name="쉼표 [0] 4 6 4 2" xfId="4160" xr:uid="{00000000-0005-0000-0000-0000A90F0000}"/>
    <cellStyle name="쉼표 [0] 4 6 5" xfId="2552" xr:uid="{00000000-0005-0000-0000-0000AA0F0000}"/>
    <cellStyle name="쉼표 [0] 4 7" xfId="444" xr:uid="{00000000-0005-0000-0000-0000AB0F0000}"/>
    <cellStyle name="쉼표 [0] 4 7 2" xfId="1375" xr:uid="{00000000-0005-0000-0000-0000AC0F0000}"/>
    <cellStyle name="쉼표 [0] 4 7 2 2" xfId="3627" xr:uid="{00000000-0005-0000-0000-0000AD0F0000}"/>
    <cellStyle name="쉼표 [0] 4 7 3" xfId="2037" xr:uid="{00000000-0005-0000-0000-0000AE0F0000}"/>
    <cellStyle name="쉼표 [0] 4 7 3 2" xfId="4289" xr:uid="{00000000-0005-0000-0000-0000AF0F0000}"/>
    <cellStyle name="쉼표 [0] 4 7 4" xfId="2696" xr:uid="{00000000-0005-0000-0000-0000B00F0000}"/>
    <cellStyle name="쉼표 [0] 4 8" xfId="515" xr:uid="{00000000-0005-0000-0000-0000B10F0000}"/>
    <cellStyle name="쉼표 [0] 4 8 2" xfId="1446" xr:uid="{00000000-0005-0000-0000-0000B20F0000}"/>
    <cellStyle name="쉼표 [0] 4 8 2 2" xfId="3698" xr:uid="{00000000-0005-0000-0000-0000B30F0000}"/>
    <cellStyle name="쉼표 [0] 4 8 3" xfId="2221" xr:uid="{00000000-0005-0000-0000-0000B40F0000}"/>
    <cellStyle name="쉼표 [0] 4 8 3 2" xfId="4473" xr:uid="{00000000-0005-0000-0000-0000B50F0000}"/>
    <cellStyle name="쉼표 [0] 4 8 4" xfId="2767" xr:uid="{00000000-0005-0000-0000-0000B60F0000}"/>
    <cellStyle name="쉼표 [0] 4 9" xfId="945" xr:uid="{00000000-0005-0000-0000-0000B70F0000}"/>
    <cellStyle name="쉼표 [0] 4 9 2" xfId="3197" xr:uid="{00000000-0005-0000-0000-0000B80F0000}"/>
    <cellStyle name="쉼표 [0] 5" xfId="8" xr:uid="{00000000-0005-0000-0000-0000B90F0000}"/>
    <cellStyle name="쉼표 [0] 5 10" xfId="2266" xr:uid="{00000000-0005-0000-0000-0000BA0F0000}"/>
    <cellStyle name="쉼표 [0] 5 2" xfId="47" xr:uid="{00000000-0005-0000-0000-0000BB0F0000}"/>
    <cellStyle name="쉼표 [0] 5 2 2" xfId="121" xr:uid="{00000000-0005-0000-0000-0000BC0F0000}"/>
    <cellStyle name="쉼표 [0] 5 2 2 2" xfId="265" xr:uid="{00000000-0005-0000-0000-0000BD0F0000}"/>
    <cellStyle name="쉼표 [0] 5 2 2 2 2" xfId="766" xr:uid="{00000000-0005-0000-0000-0000BE0F0000}"/>
    <cellStyle name="쉼표 [0] 5 2 2 2 2 2" xfId="1697" xr:uid="{00000000-0005-0000-0000-0000BF0F0000}"/>
    <cellStyle name="쉼표 [0] 5 2 2 2 2 2 2" xfId="3949" xr:uid="{00000000-0005-0000-0000-0000C00F0000}"/>
    <cellStyle name="쉼표 [0] 5 2 2 2 2 3" xfId="3018" xr:uid="{00000000-0005-0000-0000-0000C10F0000}"/>
    <cellStyle name="쉼표 [0] 5 2 2 2 3" xfId="1196" xr:uid="{00000000-0005-0000-0000-0000C20F0000}"/>
    <cellStyle name="쉼표 [0] 5 2 2 2 3 2" xfId="3448" xr:uid="{00000000-0005-0000-0000-0000C30F0000}"/>
    <cellStyle name="쉼표 [0] 5 2 2 2 4" xfId="2517" xr:uid="{00000000-0005-0000-0000-0000C40F0000}"/>
    <cellStyle name="쉼표 [0] 5 2 2 3" xfId="409" xr:uid="{00000000-0005-0000-0000-0000C50F0000}"/>
    <cellStyle name="쉼표 [0] 5 2 2 3 2" xfId="909" xr:uid="{00000000-0005-0000-0000-0000C60F0000}"/>
    <cellStyle name="쉼표 [0] 5 2 2 3 2 2" xfId="1840" xr:uid="{00000000-0005-0000-0000-0000C70F0000}"/>
    <cellStyle name="쉼표 [0] 5 2 2 3 2 2 2" xfId="4092" xr:uid="{00000000-0005-0000-0000-0000C80F0000}"/>
    <cellStyle name="쉼표 [0] 5 2 2 3 2 3" xfId="3161" xr:uid="{00000000-0005-0000-0000-0000C90F0000}"/>
    <cellStyle name="쉼표 [0] 5 2 2 3 3" xfId="1340" xr:uid="{00000000-0005-0000-0000-0000CA0F0000}"/>
    <cellStyle name="쉼표 [0] 5 2 2 3 3 2" xfId="3592" xr:uid="{00000000-0005-0000-0000-0000CB0F0000}"/>
    <cellStyle name="쉼표 [0] 5 2 2 3 4" xfId="2661" xr:uid="{00000000-0005-0000-0000-0000CC0F0000}"/>
    <cellStyle name="쉼표 [0] 5 2 2 4" xfId="623" xr:uid="{00000000-0005-0000-0000-0000CD0F0000}"/>
    <cellStyle name="쉼표 [0] 5 2 2 4 2" xfId="1554" xr:uid="{00000000-0005-0000-0000-0000CE0F0000}"/>
    <cellStyle name="쉼표 [0] 5 2 2 4 2 2" xfId="3806" xr:uid="{00000000-0005-0000-0000-0000CF0F0000}"/>
    <cellStyle name="쉼표 [0] 5 2 2 4 3" xfId="2875" xr:uid="{00000000-0005-0000-0000-0000D00F0000}"/>
    <cellStyle name="쉼표 [0] 5 2 2 5" xfId="1053" xr:uid="{00000000-0005-0000-0000-0000D10F0000}"/>
    <cellStyle name="쉼표 [0] 5 2 2 5 2" xfId="3305" xr:uid="{00000000-0005-0000-0000-0000D20F0000}"/>
    <cellStyle name="쉼표 [0] 5 2 2 6" xfId="2374" xr:uid="{00000000-0005-0000-0000-0000D30F0000}"/>
    <cellStyle name="쉼표 [0] 5 2 3" xfId="193" xr:uid="{00000000-0005-0000-0000-0000D40F0000}"/>
    <cellStyle name="쉼표 [0] 5 2 3 2" xfId="694" xr:uid="{00000000-0005-0000-0000-0000D50F0000}"/>
    <cellStyle name="쉼표 [0] 5 2 3 2 2" xfId="1625" xr:uid="{00000000-0005-0000-0000-0000D60F0000}"/>
    <cellStyle name="쉼표 [0] 5 2 3 2 2 2" xfId="3877" xr:uid="{00000000-0005-0000-0000-0000D70F0000}"/>
    <cellStyle name="쉼표 [0] 5 2 3 2 3" xfId="2255" xr:uid="{00000000-0005-0000-0000-0000D80F0000}"/>
    <cellStyle name="쉼표 [0] 5 2 3 2 3 2" xfId="4507" xr:uid="{00000000-0005-0000-0000-0000D90F0000}"/>
    <cellStyle name="쉼표 [0] 5 2 3 2 4" xfId="2946" xr:uid="{00000000-0005-0000-0000-0000DA0F0000}"/>
    <cellStyle name="쉼표 [0] 5 2 3 3" xfId="1124" xr:uid="{00000000-0005-0000-0000-0000DB0F0000}"/>
    <cellStyle name="쉼표 [0] 5 2 3 3 2" xfId="3376" xr:uid="{00000000-0005-0000-0000-0000DC0F0000}"/>
    <cellStyle name="쉼표 [0] 5 2 3 4" xfId="2163" xr:uid="{00000000-0005-0000-0000-0000DD0F0000}"/>
    <cellStyle name="쉼표 [0] 5 2 3 4 2" xfId="4415" xr:uid="{00000000-0005-0000-0000-0000DE0F0000}"/>
    <cellStyle name="쉼표 [0] 5 2 3 5" xfId="2445" xr:uid="{00000000-0005-0000-0000-0000DF0F0000}"/>
    <cellStyle name="쉼표 [0] 5 2 4" xfId="337" xr:uid="{00000000-0005-0000-0000-0000E00F0000}"/>
    <cellStyle name="쉼표 [0] 5 2 4 2" xfId="837" xr:uid="{00000000-0005-0000-0000-0000E10F0000}"/>
    <cellStyle name="쉼표 [0] 5 2 4 2 2" xfId="1768" xr:uid="{00000000-0005-0000-0000-0000E20F0000}"/>
    <cellStyle name="쉼표 [0] 5 2 4 2 2 2" xfId="4020" xr:uid="{00000000-0005-0000-0000-0000E30F0000}"/>
    <cellStyle name="쉼표 [0] 5 2 4 2 3" xfId="2239" xr:uid="{00000000-0005-0000-0000-0000E40F0000}"/>
    <cellStyle name="쉼표 [0] 5 2 4 2 3 2" xfId="4491" xr:uid="{00000000-0005-0000-0000-0000E50F0000}"/>
    <cellStyle name="쉼표 [0] 5 2 4 2 4" xfId="3089" xr:uid="{00000000-0005-0000-0000-0000E60F0000}"/>
    <cellStyle name="쉼표 [0] 5 2 4 3" xfId="1268" xr:uid="{00000000-0005-0000-0000-0000E70F0000}"/>
    <cellStyle name="쉼표 [0] 5 2 4 3 2" xfId="3520" xr:uid="{00000000-0005-0000-0000-0000E80F0000}"/>
    <cellStyle name="쉼표 [0] 5 2 4 4" xfId="2018" xr:uid="{00000000-0005-0000-0000-0000E90F0000}"/>
    <cellStyle name="쉼표 [0] 5 2 4 4 2" xfId="4270" xr:uid="{00000000-0005-0000-0000-0000EA0F0000}"/>
    <cellStyle name="쉼표 [0] 5 2 4 5" xfId="2589" xr:uid="{00000000-0005-0000-0000-0000EB0F0000}"/>
    <cellStyle name="쉼표 [0] 5 2 5" xfId="480" xr:uid="{00000000-0005-0000-0000-0000EC0F0000}"/>
    <cellStyle name="쉼표 [0] 5 2 5 2" xfId="1411" xr:uid="{00000000-0005-0000-0000-0000ED0F0000}"/>
    <cellStyle name="쉼표 [0] 5 2 5 2 2" xfId="3663" xr:uid="{00000000-0005-0000-0000-0000EE0F0000}"/>
    <cellStyle name="쉼표 [0] 5 2 5 3" xfId="2170" xr:uid="{00000000-0005-0000-0000-0000EF0F0000}"/>
    <cellStyle name="쉼표 [0] 5 2 5 3 2" xfId="4422" xr:uid="{00000000-0005-0000-0000-0000F00F0000}"/>
    <cellStyle name="쉼표 [0] 5 2 5 4" xfId="2732" xr:uid="{00000000-0005-0000-0000-0000F10F0000}"/>
    <cellStyle name="쉼표 [0] 5 2 6" xfId="551" xr:uid="{00000000-0005-0000-0000-0000F20F0000}"/>
    <cellStyle name="쉼표 [0] 5 2 6 2" xfId="1482" xr:uid="{00000000-0005-0000-0000-0000F30F0000}"/>
    <cellStyle name="쉼표 [0] 5 2 6 2 2" xfId="3734" xr:uid="{00000000-0005-0000-0000-0000F40F0000}"/>
    <cellStyle name="쉼표 [0] 5 2 6 3" xfId="2227" xr:uid="{00000000-0005-0000-0000-0000F50F0000}"/>
    <cellStyle name="쉼표 [0] 5 2 6 3 2" xfId="4479" xr:uid="{00000000-0005-0000-0000-0000F60F0000}"/>
    <cellStyle name="쉼표 [0] 5 2 6 4" xfId="2803" xr:uid="{00000000-0005-0000-0000-0000F70F0000}"/>
    <cellStyle name="쉼표 [0] 5 2 7" xfId="981" xr:uid="{00000000-0005-0000-0000-0000F80F0000}"/>
    <cellStyle name="쉼표 [0] 5 2 7 2" xfId="3233" xr:uid="{00000000-0005-0000-0000-0000F90F0000}"/>
    <cellStyle name="쉼표 [0] 5 2 8" xfId="2302" xr:uid="{00000000-0005-0000-0000-0000FA0F0000}"/>
    <cellStyle name="쉼표 [0] 5 3" xfId="20" xr:uid="{00000000-0005-0000-0000-0000FB0F0000}"/>
    <cellStyle name="쉼표 [0] 5 3 10" xfId="2276" xr:uid="{00000000-0005-0000-0000-0000FC0F0000}"/>
    <cellStyle name="쉼표 [0] 5 3 2" xfId="34" xr:uid="{00000000-0005-0000-0000-0000FD0F0000}"/>
    <cellStyle name="쉼표 [0] 5 3 2 2" xfId="71" xr:uid="{00000000-0005-0000-0000-0000FE0F0000}"/>
    <cellStyle name="쉼표 [0] 5 3 2 2 2" xfId="145" xr:uid="{00000000-0005-0000-0000-0000FF0F0000}"/>
    <cellStyle name="쉼표 [0] 5 3 2 2 2 2" xfId="289" xr:uid="{00000000-0005-0000-0000-000000100000}"/>
    <cellStyle name="쉼표 [0] 5 3 2 2 2 2 2" xfId="790" xr:uid="{00000000-0005-0000-0000-000001100000}"/>
    <cellStyle name="쉼표 [0] 5 3 2 2 2 2 2 2" xfId="1721" xr:uid="{00000000-0005-0000-0000-000002100000}"/>
    <cellStyle name="쉼표 [0] 5 3 2 2 2 2 2 2 2" xfId="3973" xr:uid="{00000000-0005-0000-0000-000003100000}"/>
    <cellStyle name="쉼표 [0] 5 3 2 2 2 2 2 3" xfId="3042" xr:uid="{00000000-0005-0000-0000-000004100000}"/>
    <cellStyle name="쉼표 [0] 5 3 2 2 2 2 3" xfId="1220" xr:uid="{00000000-0005-0000-0000-000005100000}"/>
    <cellStyle name="쉼표 [0] 5 3 2 2 2 2 3 2" xfId="3472" xr:uid="{00000000-0005-0000-0000-000006100000}"/>
    <cellStyle name="쉼표 [0] 5 3 2 2 2 2 4" xfId="2541" xr:uid="{00000000-0005-0000-0000-000007100000}"/>
    <cellStyle name="쉼표 [0] 5 3 2 2 2 3" xfId="433" xr:uid="{00000000-0005-0000-0000-000008100000}"/>
    <cellStyle name="쉼표 [0] 5 3 2 2 2 3 2" xfId="933" xr:uid="{00000000-0005-0000-0000-000009100000}"/>
    <cellStyle name="쉼표 [0] 5 3 2 2 2 3 2 2" xfId="1864" xr:uid="{00000000-0005-0000-0000-00000A100000}"/>
    <cellStyle name="쉼표 [0] 5 3 2 2 2 3 2 2 2" xfId="4116" xr:uid="{00000000-0005-0000-0000-00000B100000}"/>
    <cellStyle name="쉼표 [0] 5 3 2 2 2 3 2 3" xfId="3185" xr:uid="{00000000-0005-0000-0000-00000C100000}"/>
    <cellStyle name="쉼표 [0] 5 3 2 2 2 3 3" xfId="1364" xr:uid="{00000000-0005-0000-0000-00000D100000}"/>
    <cellStyle name="쉼표 [0] 5 3 2 2 2 3 3 2" xfId="3616" xr:uid="{00000000-0005-0000-0000-00000E100000}"/>
    <cellStyle name="쉼표 [0] 5 3 2 2 2 3 4" xfId="2685" xr:uid="{00000000-0005-0000-0000-00000F100000}"/>
    <cellStyle name="쉼표 [0] 5 3 2 2 2 4" xfId="647" xr:uid="{00000000-0005-0000-0000-000010100000}"/>
    <cellStyle name="쉼표 [0] 5 3 2 2 2 4 2" xfId="1578" xr:uid="{00000000-0005-0000-0000-000011100000}"/>
    <cellStyle name="쉼표 [0] 5 3 2 2 2 4 2 2" xfId="3830" xr:uid="{00000000-0005-0000-0000-000012100000}"/>
    <cellStyle name="쉼표 [0] 5 3 2 2 2 4 3" xfId="2899" xr:uid="{00000000-0005-0000-0000-000013100000}"/>
    <cellStyle name="쉼표 [0] 5 3 2 2 2 5" xfId="1077" xr:uid="{00000000-0005-0000-0000-000014100000}"/>
    <cellStyle name="쉼표 [0] 5 3 2 2 2 5 2" xfId="3329" xr:uid="{00000000-0005-0000-0000-000015100000}"/>
    <cellStyle name="쉼표 [0] 5 3 2 2 2 6" xfId="2398" xr:uid="{00000000-0005-0000-0000-000016100000}"/>
    <cellStyle name="쉼표 [0] 5 3 2 2 3" xfId="217" xr:uid="{00000000-0005-0000-0000-000017100000}"/>
    <cellStyle name="쉼표 [0] 5 3 2 2 3 2" xfId="718" xr:uid="{00000000-0005-0000-0000-000018100000}"/>
    <cellStyle name="쉼표 [0] 5 3 2 2 3 2 2" xfId="1649" xr:uid="{00000000-0005-0000-0000-000019100000}"/>
    <cellStyle name="쉼표 [0] 5 3 2 2 3 2 2 2" xfId="3901" xr:uid="{00000000-0005-0000-0000-00001A100000}"/>
    <cellStyle name="쉼표 [0] 5 3 2 2 3 2 3" xfId="1927" xr:uid="{00000000-0005-0000-0000-00001B100000}"/>
    <cellStyle name="쉼표 [0] 5 3 2 2 3 2 3 2" xfId="4179" xr:uid="{00000000-0005-0000-0000-00001C100000}"/>
    <cellStyle name="쉼표 [0] 5 3 2 2 3 2 4" xfId="2970" xr:uid="{00000000-0005-0000-0000-00001D100000}"/>
    <cellStyle name="쉼표 [0] 5 3 2 2 3 3" xfId="1148" xr:uid="{00000000-0005-0000-0000-00001E100000}"/>
    <cellStyle name="쉼표 [0] 5 3 2 2 3 3 2" xfId="3400" xr:uid="{00000000-0005-0000-0000-00001F100000}"/>
    <cellStyle name="쉼표 [0] 5 3 2 2 3 4" xfId="2222" xr:uid="{00000000-0005-0000-0000-000020100000}"/>
    <cellStyle name="쉼표 [0] 5 3 2 2 3 4 2" xfId="4474" xr:uid="{00000000-0005-0000-0000-000021100000}"/>
    <cellStyle name="쉼표 [0] 5 3 2 2 3 5" xfId="2469" xr:uid="{00000000-0005-0000-0000-000022100000}"/>
    <cellStyle name="쉼표 [0] 5 3 2 2 4" xfId="361" xr:uid="{00000000-0005-0000-0000-000023100000}"/>
    <cellStyle name="쉼표 [0] 5 3 2 2 4 2" xfId="861" xr:uid="{00000000-0005-0000-0000-000024100000}"/>
    <cellStyle name="쉼표 [0] 5 3 2 2 4 2 2" xfId="1792" xr:uid="{00000000-0005-0000-0000-000025100000}"/>
    <cellStyle name="쉼표 [0] 5 3 2 2 4 2 2 2" xfId="4044" xr:uid="{00000000-0005-0000-0000-000026100000}"/>
    <cellStyle name="쉼표 [0] 5 3 2 2 4 2 3" xfId="1904" xr:uid="{00000000-0005-0000-0000-000027100000}"/>
    <cellStyle name="쉼표 [0] 5 3 2 2 4 2 3 2" xfId="4156" xr:uid="{00000000-0005-0000-0000-000028100000}"/>
    <cellStyle name="쉼표 [0] 5 3 2 2 4 2 4" xfId="3113" xr:uid="{00000000-0005-0000-0000-000029100000}"/>
    <cellStyle name="쉼표 [0] 5 3 2 2 4 3" xfId="1292" xr:uid="{00000000-0005-0000-0000-00002A100000}"/>
    <cellStyle name="쉼표 [0] 5 3 2 2 4 3 2" xfId="3544" xr:uid="{00000000-0005-0000-0000-00002B100000}"/>
    <cellStyle name="쉼표 [0] 5 3 2 2 4 4" xfId="2254" xr:uid="{00000000-0005-0000-0000-00002C100000}"/>
    <cellStyle name="쉼표 [0] 5 3 2 2 4 4 2" xfId="4506" xr:uid="{00000000-0005-0000-0000-00002D100000}"/>
    <cellStyle name="쉼표 [0] 5 3 2 2 4 5" xfId="2613" xr:uid="{00000000-0005-0000-0000-00002E100000}"/>
    <cellStyle name="쉼표 [0] 5 3 2 2 5" xfId="504" xr:uid="{00000000-0005-0000-0000-00002F100000}"/>
    <cellStyle name="쉼표 [0] 5 3 2 2 5 2" xfId="1435" xr:uid="{00000000-0005-0000-0000-000030100000}"/>
    <cellStyle name="쉼표 [0] 5 3 2 2 5 2 2" xfId="3687" xr:uid="{00000000-0005-0000-0000-000031100000}"/>
    <cellStyle name="쉼표 [0] 5 3 2 2 5 3" xfId="2089" xr:uid="{00000000-0005-0000-0000-000032100000}"/>
    <cellStyle name="쉼표 [0] 5 3 2 2 5 3 2" xfId="4341" xr:uid="{00000000-0005-0000-0000-000033100000}"/>
    <cellStyle name="쉼표 [0] 5 3 2 2 5 4" xfId="2756" xr:uid="{00000000-0005-0000-0000-000034100000}"/>
    <cellStyle name="쉼표 [0] 5 3 2 2 6" xfId="575" xr:uid="{00000000-0005-0000-0000-000035100000}"/>
    <cellStyle name="쉼표 [0] 5 3 2 2 6 2" xfId="1506" xr:uid="{00000000-0005-0000-0000-000036100000}"/>
    <cellStyle name="쉼표 [0] 5 3 2 2 6 2 2" xfId="3758" xr:uid="{00000000-0005-0000-0000-000037100000}"/>
    <cellStyle name="쉼표 [0] 5 3 2 2 6 3" xfId="2040" xr:uid="{00000000-0005-0000-0000-000038100000}"/>
    <cellStyle name="쉼표 [0] 5 3 2 2 6 3 2" xfId="4292" xr:uid="{00000000-0005-0000-0000-000039100000}"/>
    <cellStyle name="쉼표 [0] 5 3 2 2 6 4" xfId="2827" xr:uid="{00000000-0005-0000-0000-00003A100000}"/>
    <cellStyle name="쉼표 [0] 5 3 2 2 7" xfId="1005" xr:uid="{00000000-0005-0000-0000-00003B100000}"/>
    <cellStyle name="쉼표 [0] 5 3 2 2 7 2" xfId="3257" xr:uid="{00000000-0005-0000-0000-00003C100000}"/>
    <cellStyle name="쉼표 [0] 5 3 2 2 8" xfId="2326" xr:uid="{00000000-0005-0000-0000-00003D100000}"/>
    <cellStyle name="쉼표 [0] 5 3 2 3" xfId="109" xr:uid="{00000000-0005-0000-0000-00003E100000}"/>
    <cellStyle name="쉼표 [0] 5 3 2 3 2" xfId="253" xr:uid="{00000000-0005-0000-0000-00003F100000}"/>
    <cellStyle name="쉼표 [0] 5 3 2 3 2 2" xfId="754" xr:uid="{00000000-0005-0000-0000-000040100000}"/>
    <cellStyle name="쉼표 [0] 5 3 2 3 2 2 2" xfId="1685" xr:uid="{00000000-0005-0000-0000-000041100000}"/>
    <cellStyle name="쉼표 [0] 5 3 2 3 2 2 2 2" xfId="3937" xr:uid="{00000000-0005-0000-0000-000042100000}"/>
    <cellStyle name="쉼표 [0] 5 3 2 3 2 2 3" xfId="3006" xr:uid="{00000000-0005-0000-0000-000043100000}"/>
    <cellStyle name="쉼표 [0] 5 3 2 3 2 3" xfId="1184" xr:uid="{00000000-0005-0000-0000-000044100000}"/>
    <cellStyle name="쉼표 [0] 5 3 2 3 2 3 2" xfId="3436" xr:uid="{00000000-0005-0000-0000-000045100000}"/>
    <cellStyle name="쉼표 [0] 5 3 2 3 2 4" xfId="2505" xr:uid="{00000000-0005-0000-0000-000046100000}"/>
    <cellStyle name="쉼표 [0] 5 3 2 3 3" xfId="397" xr:uid="{00000000-0005-0000-0000-000047100000}"/>
    <cellStyle name="쉼표 [0] 5 3 2 3 3 2" xfId="897" xr:uid="{00000000-0005-0000-0000-000048100000}"/>
    <cellStyle name="쉼표 [0] 5 3 2 3 3 2 2" xfId="1828" xr:uid="{00000000-0005-0000-0000-000049100000}"/>
    <cellStyle name="쉼표 [0] 5 3 2 3 3 2 2 2" xfId="4080" xr:uid="{00000000-0005-0000-0000-00004A100000}"/>
    <cellStyle name="쉼표 [0] 5 3 2 3 3 2 3" xfId="3149" xr:uid="{00000000-0005-0000-0000-00004B100000}"/>
    <cellStyle name="쉼표 [0] 5 3 2 3 3 3" xfId="1328" xr:uid="{00000000-0005-0000-0000-00004C100000}"/>
    <cellStyle name="쉼표 [0] 5 3 2 3 3 3 2" xfId="3580" xr:uid="{00000000-0005-0000-0000-00004D100000}"/>
    <cellStyle name="쉼표 [0] 5 3 2 3 3 4" xfId="2649" xr:uid="{00000000-0005-0000-0000-00004E100000}"/>
    <cellStyle name="쉼표 [0] 5 3 2 3 4" xfId="611" xr:uid="{00000000-0005-0000-0000-00004F100000}"/>
    <cellStyle name="쉼표 [0] 5 3 2 3 4 2" xfId="1542" xr:uid="{00000000-0005-0000-0000-000050100000}"/>
    <cellStyle name="쉼표 [0] 5 3 2 3 4 2 2" xfId="3794" xr:uid="{00000000-0005-0000-0000-000051100000}"/>
    <cellStyle name="쉼표 [0] 5 3 2 3 4 3" xfId="2863" xr:uid="{00000000-0005-0000-0000-000052100000}"/>
    <cellStyle name="쉼표 [0] 5 3 2 3 5" xfId="1041" xr:uid="{00000000-0005-0000-0000-000053100000}"/>
    <cellStyle name="쉼표 [0] 5 3 2 3 5 2" xfId="3293" xr:uid="{00000000-0005-0000-0000-000054100000}"/>
    <cellStyle name="쉼표 [0] 5 3 2 3 6" xfId="2362" xr:uid="{00000000-0005-0000-0000-000055100000}"/>
    <cellStyle name="쉼표 [0] 5 3 2 4" xfId="181" xr:uid="{00000000-0005-0000-0000-000056100000}"/>
    <cellStyle name="쉼표 [0] 5 3 2 4 2" xfId="682" xr:uid="{00000000-0005-0000-0000-000057100000}"/>
    <cellStyle name="쉼표 [0] 5 3 2 4 2 2" xfId="1613" xr:uid="{00000000-0005-0000-0000-000058100000}"/>
    <cellStyle name="쉼표 [0] 5 3 2 4 2 2 2" xfId="3865" xr:uid="{00000000-0005-0000-0000-000059100000}"/>
    <cellStyle name="쉼표 [0] 5 3 2 4 2 3" xfId="2142" xr:uid="{00000000-0005-0000-0000-00005A100000}"/>
    <cellStyle name="쉼표 [0] 5 3 2 4 2 3 2" xfId="4394" xr:uid="{00000000-0005-0000-0000-00005B100000}"/>
    <cellStyle name="쉼표 [0] 5 3 2 4 2 4" xfId="2934" xr:uid="{00000000-0005-0000-0000-00005C100000}"/>
    <cellStyle name="쉼표 [0] 5 3 2 4 3" xfId="1112" xr:uid="{00000000-0005-0000-0000-00005D100000}"/>
    <cellStyle name="쉼표 [0] 5 3 2 4 3 2" xfId="3364" xr:uid="{00000000-0005-0000-0000-00005E100000}"/>
    <cellStyle name="쉼표 [0] 5 3 2 4 4" xfId="2228" xr:uid="{00000000-0005-0000-0000-00005F100000}"/>
    <cellStyle name="쉼표 [0] 5 3 2 4 4 2" xfId="4480" xr:uid="{00000000-0005-0000-0000-000060100000}"/>
    <cellStyle name="쉼표 [0] 5 3 2 4 5" xfId="2433" xr:uid="{00000000-0005-0000-0000-000061100000}"/>
    <cellStyle name="쉼표 [0] 5 3 2 5" xfId="325" xr:uid="{00000000-0005-0000-0000-000062100000}"/>
    <cellStyle name="쉼표 [0] 5 3 2 5 2" xfId="825" xr:uid="{00000000-0005-0000-0000-000063100000}"/>
    <cellStyle name="쉼표 [0] 5 3 2 5 2 2" xfId="1756" xr:uid="{00000000-0005-0000-0000-000064100000}"/>
    <cellStyle name="쉼표 [0] 5 3 2 5 2 2 2" xfId="4008" xr:uid="{00000000-0005-0000-0000-000065100000}"/>
    <cellStyle name="쉼표 [0] 5 3 2 5 2 3" xfId="2220" xr:uid="{00000000-0005-0000-0000-000066100000}"/>
    <cellStyle name="쉼표 [0] 5 3 2 5 2 3 2" xfId="4472" xr:uid="{00000000-0005-0000-0000-000067100000}"/>
    <cellStyle name="쉼표 [0] 5 3 2 5 2 4" xfId="3077" xr:uid="{00000000-0005-0000-0000-000068100000}"/>
    <cellStyle name="쉼표 [0] 5 3 2 5 3" xfId="1256" xr:uid="{00000000-0005-0000-0000-000069100000}"/>
    <cellStyle name="쉼표 [0] 5 3 2 5 3 2" xfId="3508" xr:uid="{00000000-0005-0000-0000-00006A100000}"/>
    <cellStyle name="쉼표 [0] 5 3 2 5 4" xfId="2241" xr:uid="{00000000-0005-0000-0000-00006B100000}"/>
    <cellStyle name="쉼표 [0] 5 3 2 5 4 2" xfId="4493" xr:uid="{00000000-0005-0000-0000-00006C100000}"/>
    <cellStyle name="쉼표 [0] 5 3 2 5 5" xfId="2577" xr:uid="{00000000-0005-0000-0000-00006D100000}"/>
    <cellStyle name="쉼표 [0] 5 3 2 6" xfId="468" xr:uid="{00000000-0005-0000-0000-00006E100000}"/>
    <cellStyle name="쉼표 [0] 5 3 2 6 2" xfId="1399" xr:uid="{00000000-0005-0000-0000-00006F100000}"/>
    <cellStyle name="쉼표 [0] 5 3 2 6 2 2" xfId="3651" xr:uid="{00000000-0005-0000-0000-000070100000}"/>
    <cellStyle name="쉼표 [0] 5 3 2 6 3" xfId="2030" xr:uid="{00000000-0005-0000-0000-000071100000}"/>
    <cellStyle name="쉼표 [0] 5 3 2 6 3 2" xfId="4282" xr:uid="{00000000-0005-0000-0000-000072100000}"/>
    <cellStyle name="쉼표 [0] 5 3 2 6 4" xfId="2720" xr:uid="{00000000-0005-0000-0000-000073100000}"/>
    <cellStyle name="쉼표 [0] 5 3 2 7" xfId="539" xr:uid="{00000000-0005-0000-0000-000074100000}"/>
    <cellStyle name="쉼표 [0] 5 3 2 7 2" xfId="1470" xr:uid="{00000000-0005-0000-0000-000075100000}"/>
    <cellStyle name="쉼표 [0] 5 3 2 7 2 2" xfId="3722" xr:uid="{00000000-0005-0000-0000-000076100000}"/>
    <cellStyle name="쉼표 [0] 5 3 2 7 3" xfId="2143" xr:uid="{00000000-0005-0000-0000-000077100000}"/>
    <cellStyle name="쉼표 [0] 5 3 2 7 3 2" xfId="4395" xr:uid="{00000000-0005-0000-0000-000078100000}"/>
    <cellStyle name="쉼표 [0] 5 3 2 7 4" xfId="2791" xr:uid="{00000000-0005-0000-0000-000079100000}"/>
    <cellStyle name="쉼표 [0] 5 3 2 8" xfId="969" xr:uid="{00000000-0005-0000-0000-00007A100000}"/>
    <cellStyle name="쉼표 [0] 5 3 2 8 2" xfId="3221" xr:uid="{00000000-0005-0000-0000-00007B100000}"/>
    <cellStyle name="쉼표 [0] 5 3 2 9" xfId="2290" xr:uid="{00000000-0005-0000-0000-00007C100000}"/>
    <cellStyle name="쉼표 [0] 5 3 3" xfId="57" xr:uid="{00000000-0005-0000-0000-00007D100000}"/>
    <cellStyle name="쉼표 [0] 5 3 3 2" xfId="131" xr:uid="{00000000-0005-0000-0000-00007E100000}"/>
    <cellStyle name="쉼표 [0] 5 3 3 2 2" xfId="275" xr:uid="{00000000-0005-0000-0000-00007F100000}"/>
    <cellStyle name="쉼표 [0] 5 3 3 2 2 2" xfId="776" xr:uid="{00000000-0005-0000-0000-000080100000}"/>
    <cellStyle name="쉼표 [0] 5 3 3 2 2 2 2" xfId="1707" xr:uid="{00000000-0005-0000-0000-000081100000}"/>
    <cellStyle name="쉼표 [0] 5 3 3 2 2 2 2 2" xfId="3959" xr:uid="{00000000-0005-0000-0000-000082100000}"/>
    <cellStyle name="쉼표 [0] 5 3 3 2 2 2 3" xfId="3028" xr:uid="{00000000-0005-0000-0000-000083100000}"/>
    <cellStyle name="쉼표 [0] 5 3 3 2 2 3" xfId="1206" xr:uid="{00000000-0005-0000-0000-000084100000}"/>
    <cellStyle name="쉼표 [0] 5 3 3 2 2 3 2" xfId="3458" xr:uid="{00000000-0005-0000-0000-000085100000}"/>
    <cellStyle name="쉼표 [0] 5 3 3 2 2 4" xfId="2527" xr:uid="{00000000-0005-0000-0000-000086100000}"/>
    <cellStyle name="쉼표 [0] 5 3 3 2 3" xfId="419" xr:uid="{00000000-0005-0000-0000-000087100000}"/>
    <cellStyle name="쉼표 [0] 5 3 3 2 3 2" xfId="919" xr:uid="{00000000-0005-0000-0000-000088100000}"/>
    <cellStyle name="쉼표 [0] 5 3 3 2 3 2 2" xfId="1850" xr:uid="{00000000-0005-0000-0000-000089100000}"/>
    <cellStyle name="쉼표 [0] 5 3 3 2 3 2 2 2" xfId="4102" xr:uid="{00000000-0005-0000-0000-00008A100000}"/>
    <cellStyle name="쉼표 [0] 5 3 3 2 3 2 3" xfId="3171" xr:uid="{00000000-0005-0000-0000-00008B100000}"/>
    <cellStyle name="쉼표 [0] 5 3 3 2 3 3" xfId="1350" xr:uid="{00000000-0005-0000-0000-00008C100000}"/>
    <cellStyle name="쉼표 [0] 5 3 3 2 3 3 2" xfId="3602" xr:uid="{00000000-0005-0000-0000-00008D100000}"/>
    <cellStyle name="쉼표 [0] 5 3 3 2 3 4" xfId="2671" xr:uid="{00000000-0005-0000-0000-00008E100000}"/>
    <cellStyle name="쉼표 [0] 5 3 3 2 4" xfId="633" xr:uid="{00000000-0005-0000-0000-00008F100000}"/>
    <cellStyle name="쉼표 [0] 5 3 3 2 4 2" xfId="1564" xr:uid="{00000000-0005-0000-0000-000090100000}"/>
    <cellStyle name="쉼표 [0] 5 3 3 2 4 2 2" xfId="3816" xr:uid="{00000000-0005-0000-0000-000091100000}"/>
    <cellStyle name="쉼표 [0] 5 3 3 2 4 3" xfId="2885" xr:uid="{00000000-0005-0000-0000-000092100000}"/>
    <cellStyle name="쉼표 [0] 5 3 3 2 5" xfId="1063" xr:uid="{00000000-0005-0000-0000-000093100000}"/>
    <cellStyle name="쉼표 [0] 5 3 3 2 5 2" xfId="3315" xr:uid="{00000000-0005-0000-0000-000094100000}"/>
    <cellStyle name="쉼표 [0] 5 3 3 2 6" xfId="2384" xr:uid="{00000000-0005-0000-0000-000095100000}"/>
    <cellStyle name="쉼표 [0] 5 3 3 3" xfId="203" xr:uid="{00000000-0005-0000-0000-000096100000}"/>
    <cellStyle name="쉼표 [0] 5 3 3 3 2" xfId="704" xr:uid="{00000000-0005-0000-0000-000097100000}"/>
    <cellStyle name="쉼표 [0] 5 3 3 3 2 2" xfId="1635" xr:uid="{00000000-0005-0000-0000-000098100000}"/>
    <cellStyle name="쉼표 [0] 5 3 3 3 2 2 2" xfId="3887" xr:uid="{00000000-0005-0000-0000-000099100000}"/>
    <cellStyle name="쉼표 [0] 5 3 3 3 2 3" xfId="2049" xr:uid="{00000000-0005-0000-0000-00009A100000}"/>
    <cellStyle name="쉼표 [0] 5 3 3 3 2 3 2" xfId="4301" xr:uid="{00000000-0005-0000-0000-00009B100000}"/>
    <cellStyle name="쉼표 [0] 5 3 3 3 2 4" xfId="2956" xr:uid="{00000000-0005-0000-0000-00009C100000}"/>
    <cellStyle name="쉼표 [0] 5 3 3 3 3" xfId="1134" xr:uid="{00000000-0005-0000-0000-00009D100000}"/>
    <cellStyle name="쉼표 [0] 5 3 3 3 3 2" xfId="3386" xr:uid="{00000000-0005-0000-0000-00009E100000}"/>
    <cellStyle name="쉼표 [0] 5 3 3 3 4" xfId="2257" xr:uid="{00000000-0005-0000-0000-00009F100000}"/>
    <cellStyle name="쉼표 [0] 5 3 3 3 4 2" xfId="4509" xr:uid="{00000000-0005-0000-0000-0000A0100000}"/>
    <cellStyle name="쉼표 [0] 5 3 3 3 5" xfId="2455" xr:uid="{00000000-0005-0000-0000-0000A1100000}"/>
    <cellStyle name="쉼표 [0] 5 3 3 4" xfId="347" xr:uid="{00000000-0005-0000-0000-0000A2100000}"/>
    <cellStyle name="쉼표 [0] 5 3 3 4 2" xfId="847" xr:uid="{00000000-0005-0000-0000-0000A3100000}"/>
    <cellStyle name="쉼표 [0] 5 3 3 4 2 2" xfId="1778" xr:uid="{00000000-0005-0000-0000-0000A4100000}"/>
    <cellStyle name="쉼표 [0] 5 3 3 4 2 2 2" xfId="4030" xr:uid="{00000000-0005-0000-0000-0000A5100000}"/>
    <cellStyle name="쉼표 [0] 5 3 3 4 2 3" xfId="2195" xr:uid="{00000000-0005-0000-0000-0000A6100000}"/>
    <cellStyle name="쉼표 [0] 5 3 3 4 2 3 2" xfId="4447" xr:uid="{00000000-0005-0000-0000-0000A7100000}"/>
    <cellStyle name="쉼표 [0] 5 3 3 4 2 4" xfId="3099" xr:uid="{00000000-0005-0000-0000-0000A8100000}"/>
    <cellStyle name="쉼표 [0] 5 3 3 4 3" xfId="1278" xr:uid="{00000000-0005-0000-0000-0000A9100000}"/>
    <cellStyle name="쉼표 [0] 5 3 3 4 3 2" xfId="3530" xr:uid="{00000000-0005-0000-0000-0000AA100000}"/>
    <cellStyle name="쉼표 [0] 5 3 3 4 4" xfId="1994" xr:uid="{00000000-0005-0000-0000-0000AB100000}"/>
    <cellStyle name="쉼표 [0] 5 3 3 4 4 2" xfId="4246" xr:uid="{00000000-0005-0000-0000-0000AC100000}"/>
    <cellStyle name="쉼표 [0] 5 3 3 4 5" xfId="2599" xr:uid="{00000000-0005-0000-0000-0000AD100000}"/>
    <cellStyle name="쉼표 [0] 5 3 3 5" xfId="490" xr:uid="{00000000-0005-0000-0000-0000AE100000}"/>
    <cellStyle name="쉼표 [0] 5 3 3 5 2" xfId="1421" xr:uid="{00000000-0005-0000-0000-0000AF100000}"/>
    <cellStyle name="쉼표 [0] 5 3 3 5 2 2" xfId="3673" xr:uid="{00000000-0005-0000-0000-0000B0100000}"/>
    <cellStyle name="쉼표 [0] 5 3 3 5 3" xfId="1896" xr:uid="{00000000-0005-0000-0000-0000B1100000}"/>
    <cellStyle name="쉼표 [0] 5 3 3 5 3 2" xfId="4148" xr:uid="{00000000-0005-0000-0000-0000B2100000}"/>
    <cellStyle name="쉼표 [0] 5 3 3 5 4" xfId="2742" xr:uid="{00000000-0005-0000-0000-0000B3100000}"/>
    <cellStyle name="쉼표 [0] 5 3 3 6" xfId="561" xr:uid="{00000000-0005-0000-0000-0000B4100000}"/>
    <cellStyle name="쉼표 [0] 5 3 3 6 2" xfId="1492" xr:uid="{00000000-0005-0000-0000-0000B5100000}"/>
    <cellStyle name="쉼표 [0] 5 3 3 6 2 2" xfId="3744" xr:uid="{00000000-0005-0000-0000-0000B6100000}"/>
    <cellStyle name="쉼표 [0] 5 3 3 6 3" xfId="2176" xr:uid="{00000000-0005-0000-0000-0000B7100000}"/>
    <cellStyle name="쉼표 [0] 5 3 3 6 3 2" xfId="4428" xr:uid="{00000000-0005-0000-0000-0000B8100000}"/>
    <cellStyle name="쉼표 [0] 5 3 3 6 4" xfId="2813" xr:uid="{00000000-0005-0000-0000-0000B9100000}"/>
    <cellStyle name="쉼표 [0] 5 3 3 7" xfId="991" xr:uid="{00000000-0005-0000-0000-0000BA100000}"/>
    <cellStyle name="쉼표 [0] 5 3 3 7 2" xfId="3243" xr:uid="{00000000-0005-0000-0000-0000BB100000}"/>
    <cellStyle name="쉼표 [0] 5 3 3 8" xfId="2312" xr:uid="{00000000-0005-0000-0000-0000BC100000}"/>
    <cellStyle name="쉼표 [0] 5 3 4" xfId="95" xr:uid="{00000000-0005-0000-0000-0000BD100000}"/>
    <cellStyle name="쉼표 [0] 5 3 4 2" xfId="239" xr:uid="{00000000-0005-0000-0000-0000BE100000}"/>
    <cellStyle name="쉼표 [0] 5 3 4 2 2" xfId="740" xr:uid="{00000000-0005-0000-0000-0000BF100000}"/>
    <cellStyle name="쉼표 [0] 5 3 4 2 2 2" xfId="1671" xr:uid="{00000000-0005-0000-0000-0000C0100000}"/>
    <cellStyle name="쉼표 [0] 5 3 4 2 2 2 2" xfId="3923" xr:uid="{00000000-0005-0000-0000-0000C1100000}"/>
    <cellStyle name="쉼표 [0] 5 3 4 2 2 3" xfId="2992" xr:uid="{00000000-0005-0000-0000-0000C2100000}"/>
    <cellStyle name="쉼표 [0] 5 3 4 2 3" xfId="1170" xr:uid="{00000000-0005-0000-0000-0000C3100000}"/>
    <cellStyle name="쉼표 [0] 5 3 4 2 3 2" xfId="3422" xr:uid="{00000000-0005-0000-0000-0000C4100000}"/>
    <cellStyle name="쉼표 [0] 5 3 4 2 4" xfId="2491" xr:uid="{00000000-0005-0000-0000-0000C5100000}"/>
    <cellStyle name="쉼표 [0] 5 3 4 3" xfId="383" xr:uid="{00000000-0005-0000-0000-0000C6100000}"/>
    <cellStyle name="쉼표 [0] 5 3 4 3 2" xfId="883" xr:uid="{00000000-0005-0000-0000-0000C7100000}"/>
    <cellStyle name="쉼표 [0] 5 3 4 3 2 2" xfId="1814" xr:uid="{00000000-0005-0000-0000-0000C8100000}"/>
    <cellStyle name="쉼표 [0] 5 3 4 3 2 2 2" xfId="4066" xr:uid="{00000000-0005-0000-0000-0000C9100000}"/>
    <cellStyle name="쉼표 [0] 5 3 4 3 2 3" xfId="3135" xr:uid="{00000000-0005-0000-0000-0000CA100000}"/>
    <cellStyle name="쉼표 [0] 5 3 4 3 3" xfId="1314" xr:uid="{00000000-0005-0000-0000-0000CB100000}"/>
    <cellStyle name="쉼표 [0] 5 3 4 3 3 2" xfId="3566" xr:uid="{00000000-0005-0000-0000-0000CC100000}"/>
    <cellStyle name="쉼표 [0] 5 3 4 3 4" xfId="2635" xr:uid="{00000000-0005-0000-0000-0000CD100000}"/>
    <cellStyle name="쉼표 [0] 5 3 4 4" xfId="597" xr:uid="{00000000-0005-0000-0000-0000CE100000}"/>
    <cellStyle name="쉼표 [0] 5 3 4 4 2" xfId="1528" xr:uid="{00000000-0005-0000-0000-0000CF100000}"/>
    <cellStyle name="쉼표 [0] 5 3 4 4 2 2" xfId="3780" xr:uid="{00000000-0005-0000-0000-0000D0100000}"/>
    <cellStyle name="쉼표 [0] 5 3 4 4 3" xfId="2849" xr:uid="{00000000-0005-0000-0000-0000D1100000}"/>
    <cellStyle name="쉼표 [0] 5 3 4 5" xfId="1027" xr:uid="{00000000-0005-0000-0000-0000D2100000}"/>
    <cellStyle name="쉼표 [0] 5 3 4 5 2" xfId="3279" xr:uid="{00000000-0005-0000-0000-0000D3100000}"/>
    <cellStyle name="쉼표 [0] 5 3 4 6" xfId="2348" xr:uid="{00000000-0005-0000-0000-0000D4100000}"/>
    <cellStyle name="쉼표 [0] 5 3 5" xfId="168" xr:uid="{00000000-0005-0000-0000-0000D5100000}"/>
    <cellStyle name="쉼표 [0] 5 3 5 2" xfId="669" xr:uid="{00000000-0005-0000-0000-0000D6100000}"/>
    <cellStyle name="쉼표 [0] 5 3 5 2 2" xfId="1600" xr:uid="{00000000-0005-0000-0000-0000D7100000}"/>
    <cellStyle name="쉼표 [0] 5 3 5 2 2 2" xfId="3852" xr:uid="{00000000-0005-0000-0000-0000D8100000}"/>
    <cellStyle name="쉼표 [0] 5 3 5 2 3" xfId="1999" xr:uid="{00000000-0005-0000-0000-0000D9100000}"/>
    <cellStyle name="쉼표 [0] 5 3 5 2 3 2" xfId="4251" xr:uid="{00000000-0005-0000-0000-0000DA100000}"/>
    <cellStyle name="쉼표 [0] 5 3 5 2 4" xfId="2921" xr:uid="{00000000-0005-0000-0000-0000DB100000}"/>
    <cellStyle name="쉼표 [0] 5 3 5 3" xfId="1099" xr:uid="{00000000-0005-0000-0000-0000DC100000}"/>
    <cellStyle name="쉼표 [0] 5 3 5 3 2" xfId="3351" xr:uid="{00000000-0005-0000-0000-0000DD100000}"/>
    <cellStyle name="쉼표 [0] 5 3 5 4" xfId="2028" xr:uid="{00000000-0005-0000-0000-0000DE100000}"/>
    <cellStyle name="쉼표 [0] 5 3 5 4 2" xfId="4280" xr:uid="{00000000-0005-0000-0000-0000DF100000}"/>
    <cellStyle name="쉼표 [0] 5 3 5 5" xfId="2420" xr:uid="{00000000-0005-0000-0000-0000E0100000}"/>
    <cellStyle name="쉼표 [0] 5 3 6" xfId="311" xr:uid="{00000000-0005-0000-0000-0000E1100000}"/>
    <cellStyle name="쉼표 [0] 5 3 6 2" xfId="812" xr:uid="{00000000-0005-0000-0000-0000E2100000}"/>
    <cellStyle name="쉼표 [0] 5 3 6 2 2" xfId="1743" xr:uid="{00000000-0005-0000-0000-0000E3100000}"/>
    <cellStyle name="쉼표 [0] 5 3 6 2 2 2" xfId="3995" xr:uid="{00000000-0005-0000-0000-0000E4100000}"/>
    <cellStyle name="쉼표 [0] 5 3 6 2 3" xfId="2235" xr:uid="{00000000-0005-0000-0000-0000E5100000}"/>
    <cellStyle name="쉼표 [0] 5 3 6 2 3 2" xfId="4487" xr:uid="{00000000-0005-0000-0000-0000E6100000}"/>
    <cellStyle name="쉼표 [0] 5 3 6 2 4" xfId="3064" xr:uid="{00000000-0005-0000-0000-0000E7100000}"/>
    <cellStyle name="쉼표 [0] 5 3 6 3" xfId="1242" xr:uid="{00000000-0005-0000-0000-0000E8100000}"/>
    <cellStyle name="쉼표 [0] 5 3 6 3 2" xfId="3494" xr:uid="{00000000-0005-0000-0000-0000E9100000}"/>
    <cellStyle name="쉼표 [0] 5 3 6 4" xfId="2036" xr:uid="{00000000-0005-0000-0000-0000EA100000}"/>
    <cellStyle name="쉼표 [0] 5 3 6 4 2" xfId="4288" xr:uid="{00000000-0005-0000-0000-0000EB100000}"/>
    <cellStyle name="쉼표 [0] 5 3 6 5" xfId="2563" xr:uid="{00000000-0005-0000-0000-0000EC100000}"/>
    <cellStyle name="쉼표 [0] 5 3 7" xfId="455" xr:uid="{00000000-0005-0000-0000-0000ED100000}"/>
    <cellStyle name="쉼표 [0] 5 3 7 2" xfId="1386" xr:uid="{00000000-0005-0000-0000-0000EE100000}"/>
    <cellStyle name="쉼표 [0] 5 3 7 2 2" xfId="3638" xr:uid="{00000000-0005-0000-0000-0000EF100000}"/>
    <cellStyle name="쉼표 [0] 5 3 7 3" xfId="1897" xr:uid="{00000000-0005-0000-0000-0000F0100000}"/>
    <cellStyle name="쉼표 [0] 5 3 7 3 2" xfId="4149" xr:uid="{00000000-0005-0000-0000-0000F1100000}"/>
    <cellStyle name="쉼표 [0] 5 3 7 4" xfId="2707" xr:uid="{00000000-0005-0000-0000-0000F2100000}"/>
    <cellStyle name="쉼표 [0] 5 3 8" xfId="526" xr:uid="{00000000-0005-0000-0000-0000F3100000}"/>
    <cellStyle name="쉼표 [0] 5 3 8 2" xfId="1457" xr:uid="{00000000-0005-0000-0000-0000F4100000}"/>
    <cellStyle name="쉼표 [0] 5 3 8 2 2" xfId="3709" xr:uid="{00000000-0005-0000-0000-0000F5100000}"/>
    <cellStyle name="쉼표 [0] 5 3 8 3" xfId="1948" xr:uid="{00000000-0005-0000-0000-0000F6100000}"/>
    <cellStyle name="쉼표 [0] 5 3 8 3 2" xfId="4200" xr:uid="{00000000-0005-0000-0000-0000F7100000}"/>
    <cellStyle name="쉼표 [0] 5 3 8 4" xfId="2778" xr:uid="{00000000-0005-0000-0000-0000F8100000}"/>
    <cellStyle name="쉼표 [0] 5 3 9" xfId="956" xr:uid="{00000000-0005-0000-0000-0000F9100000}"/>
    <cellStyle name="쉼표 [0] 5 3 9 2" xfId="3208" xr:uid="{00000000-0005-0000-0000-0000FA100000}"/>
    <cellStyle name="쉼표 [0] 5 4" xfId="85" xr:uid="{00000000-0005-0000-0000-0000FB100000}"/>
    <cellStyle name="쉼표 [0] 5 4 2" xfId="229" xr:uid="{00000000-0005-0000-0000-0000FC100000}"/>
    <cellStyle name="쉼표 [0] 5 4 2 2" xfId="730" xr:uid="{00000000-0005-0000-0000-0000FD100000}"/>
    <cellStyle name="쉼표 [0] 5 4 2 2 2" xfId="1661" xr:uid="{00000000-0005-0000-0000-0000FE100000}"/>
    <cellStyle name="쉼표 [0] 5 4 2 2 2 2" xfId="3913" xr:uid="{00000000-0005-0000-0000-0000FF100000}"/>
    <cellStyle name="쉼표 [0] 5 4 2 2 3" xfId="2982" xr:uid="{00000000-0005-0000-0000-000000110000}"/>
    <cellStyle name="쉼표 [0] 5 4 2 3" xfId="1160" xr:uid="{00000000-0005-0000-0000-000001110000}"/>
    <cellStyle name="쉼표 [0] 5 4 2 3 2" xfId="3412" xr:uid="{00000000-0005-0000-0000-000002110000}"/>
    <cellStyle name="쉼표 [0] 5 4 2 4" xfId="2481" xr:uid="{00000000-0005-0000-0000-000003110000}"/>
    <cellStyle name="쉼표 [0] 5 4 3" xfId="373" xr:uid="{00000000-0005-0000-0000-000004110000}"/>
    <cellStyle name="쉼표 [0] 5 4 3 2" xfId="873" xr:uid="{00000000-0005-0000-0000-000005110000}"/>
    <cellStyle name="쉼표 [0] 5 4 3 2 2" xfId="1804" xr:uid="{00000000-0005-0000-0000-000006110000}"/>
    <cellStyle name="쉼표 [0] 5 4 3 2 2 2" xfId="4056" xr:uid="{00000000-0005-0000-0000-000007110000}"/>
    <cellStyle name="쉼표 [0] 5 4 3 2 3" xfId="3125" xr:uid="{00000000-0005-0000-0000-000008110000}"/>
    <cellStyle name="쉼표 [0] 5 4 3 3" xfId="1304" xr:uid="{00000000-0005-0000-0000-000009110000}"/>
    <cellStyle name="쉼표 [0] 5 4 3 3 2" xfId="3556" xr:uid="{00000000-0005-0000-0000-00000A110000}"/>
    <cellStyle name="쉼표 [0] 5 4 3 4" xfId="2625" xr:uid="{00000000-0005-0000-0000-00000B110000}"/>
    <cellStyle name="쉼표 [0] 5 4 4" xfId="587" xr:uid="{00000000-0005-0000-0000-00000C110000}"/>
    <cellStyle name="쉼표 [0] 5 4 4 2" xfId="1518" xr:uid="{00000000-0005-0000-0000-00000D110000}"/>
    <cellStyle name="쉼표 [0] 5 4 4 2 2" xfId="3770" xr:uid="{00000000-0005-0000-0000-00000E110000}"/>
    <cellStyle name="쉼표 [0] 5 4 4 3" xfId="2839" xr:uid="{00000000-0005-0000-0000-00000F110000}"/>
    <cellStyle name="쉼표 [0] 5 4 5" xfId="1017" xr:uid="{00000000-0005-0000-0000-000010110000}"/>
    <cellStyle name="쉼표 [0] 5 4 5 2" xfId="3269" xr:uid="{00000000-0005-0000-0000-000011110000}"/>
    <cellStyle name="쉼표 [0] 5 4 6" xfId="2338" xr:uid="{00000000-0005-0000-0000-000012110000}"/>
    <cellStyle name="쉼표 [0] 5 5" xfId="158" xr:uid="{00000000-0005-0000-0000-000013110000}"/>
    <cellStyle name="쉼표 [0] 5 5 2" xfId="659" xr:uid="{00000000-0005-0000-0000-000014110000}"/>
    <cellStyle name="쉼표 [0] 5 5 2 2" xfId="1590" xr:uid="{00000000-0005-0000-0000-000015110000}"/>
    <cellStyle name="쉼표 [0] 5 5 2 2 2" xfId="3842" xr:uid="{00000000-0005-0000-0000-000016110000}"/>
    <cellStyle name="쉼표 [0] 5 5 2 3" xfId="2158" xr:uid="{00000000-0005-0000-0000-000017110000}"/>
    <cellStyle name="쉼표 [0] 5 5 2 3 2" xfId="4410" xr:uid="{00000000-0005-0000-0000-000018110000}"/>
    <cellStyle name="쉼표 [0] 5 5 2 4" xfId="2911" xr:uid="{00000000-0005-0000-0000-000019110000}"/>
    <cellStyle name="쉼표 [0] 5 5 3" xfId="1089" xr:uid="{00000000-0005-0000-0000-00001A110000}"/>
    <cellStyle name="쉼표 [0] 5 5 3 2" xfId="3341" xr:uid="{00000000-0005-0000-0000-00001B110000}"/>
    <cellStyle name="쉼표 [0] 5 5 4" xfId="1930" xr:uid="{00000000-0005-0000-0000-00001C110000}"/>
    <cellStyle name="쉼표 [0] 5 5 4 2" xfId="4182" xr:uid="{00000000-0005-0000-0000-00001D110000}"/>
    <cellStyle name="쉼표 [0] 5 5 5" xfId="2410" xr:uid="{00000000-0005-0000-0000-00001E110000}"/>
    <cellStyle name="쉼표 [0] 5 6" xfId="301" xr:uid="{00000000-0005-0000-0000-00001F110000}"/>
    <cellStyle name="쉼표 [0] 5 6 2" xfId="802" xr:uid="{00000000-0005-0000-0000-000020110000}"/>
    <cellStyle name="쉼표 [0] 5 6 2 2" xfId="1733" xr:uid="{00000000-0005-0000-0000-000021110000}"/>
    <cellStyle name="쉼표 [0] 5 6 2 2 2" xfId="3985" xr:uid="{00000000-0005-0000-0000-000022110000}"/>
    <cellStyle name="쉼표 [0] 5 6 2 3" xfId="1986" xr:uid="{00000000-0005-0000-0000-000023110000}"/>
    <cellStyle name="쉼표 [0] 5 6 2 3 2" xfId="4238" xr:uid="{00000000-0005-0000-0000-000024110000}"/>
    <cellStyle name="쉼표 [0] 5 6 2 4" xfId="3054" xr:uid="{00000000-0005-0000-0000-000025110000}"/>
    <cellStyle name="쉼표 [0] 5 6 3" xfId="1232" xr:uid="{00000000-0005-0000-0000-000026110000}"/>
    <cellStyle name="쉼표 [0] 5 6 3 2" xfId="3484" xr:uid="{00000000-0005-0000-0000-000027110000}"/>
    <cellStyle name="쉼표 [0] 5 6 4" xfId="2000" xr:uid="{00000000-0005-0000-0000-000028110000}"/>
    <cellStyle name="쉼표 [0] 5 6 4 2" xfId="4252" xr:uid="{00000000-0005-0000-0000-000029110000}"/>
    <cellStyle name="쉼표 [0] 5 6 5" xfId="2553" xr:uid="{00000000-0005-0000-0000-00002A110000}"/>
    <cellStyle name="쉼표 [0] 5 7" xfId="445" xr:uid="{00000000-0005-0000-0000-00002B110000}"/>
    <cellStyle name="쉼표 [0] 5 7 2" xfId="1376" xr:uid="{00000000-0005-0000-0000-00002C110000}"/>
    <cellStyle name="쉼표 [0] 5 7 2 2" xfId="3628" xr:uid="{00000000-0005-0000-0000-00002D110000}"/>
    <cellStyle name="쉼표 [0] 5 7 3" xfId="2172" xr:uid="{00000000-0005-0000-0000-00002E110000}"/>
    <cellStyle name="쉼표 [0] 5 7 3 2" xfId="4424" xr:uid="{00000000-0005-0000-0000-00002F110000}"/>
    <cellStyle name="쉼표 [0] 5 7 4" xfId="2697" xr:uid="{00000000-0005-0000-0000-000030110000}"/>
    <cellStyle name="쉼표 [0] 5 8" xfId="516" xr:uid="{00000000-0005-0000-0000-000031110000}"/>
    <cellStyle name="쉼표 [0] 5 8 2" xfId="1447" xr:uid="{00000000-0005-0000-0000-000032110000}"/>
    <cellStyle name="쉼표 [0] 5 8 2 2" xfId="3699" xr:uid="{00000000-0005-0000-0000-000033110000}"/>
    <cellStyle name="쉼표 [0] 5 8 3" xfId="1996" xr:uid="{00000000-0005-0000-0000-000034110000}"/>
    <cellStyle name="쉼표 [0] 5 8 3 2" xfId="4248" xr:uid="{00000000-0005-0000-0000-000035110000}"/>
    <cellStyle name="쉼표 [0] 5 8 4" xfId="2768" xr:uid="{00000000-0005-0000-0000-000036110000}"/>
    <cellStyle name="쉼표 [0] 5 9" xfId="946" xr:uid="{00000000-0005-0000-0000-000037110000}"/>
    <cellStyle name="쉼표 [0] 5 9 2" xfId="3198" xr:uid="{00000000-0005-0000-0000-000038110000}"/>
    <cellStyle name="쉼표 [0] 6" xfId="61" xr:uid="{00000000-0005-0000-0000-000039110000}"/>
    <cellStyle name="쉼표 [0] 6 2" xfId="135" xr:uid="{00000000-0005-0000-0000-00003A110000}"/>
    <cellStyle name="쉼표 [0] 6 2 2" xfId="279" xr:uid="{00000000-0005-0000-0000-00003B110000}"/>
    <cellStyle name="쉼표 [0] 6 2 2 2" xfId="780" xr:uid="{00000000-0005-0000-0000-00003C110000}"/>
    <cellStyle name="쉼표 [0] 6 2 2 2 2" xfId="1711" xr:uid="{00000000-0005-0000-0000-00003D110000}"/>
    <cellStyle name="쉼표 [0] 6 2 2 2 2 2" xfId="3963" xr:uid="{00000000-0005-0000-0000-00003E110000}"/>
    <cellStyle name="쉼표 [0] 6 2 2 2 3" xfId="3032" xr:uid="{00000000-0005-0000-0000-00003F110000}"/>
    <cellStyle name="쉼표 [0] 6 2 2 3" xfId="1210" xr:uid="{00000000-0005-0000-0000-000040110000}"/>
    <cellStyle name="쉼표 [0] 6 2 2 3 2" xfId="3462" xr:uid="{00000000-0005-0000-0000-000041110000}"/>
    <cellStyle name="쉼표 [0] 6 2 2 4" xfId="2531" xr:uid="{00000000-0005-0000-0000-000042110000}"/>
    <cellStyle name="쉼표 [0] 6 2 3" xfId="423" xr:uid="{00000000-0005-0000-0000-000043110000}"/>
    <cellStyle name="쉼표 [0] 6 2 3 2" xfId="923" xr:uid="{00000000-0005-0000-0000-000044110000}"/>
    <cellStyle name="쉼표 [0] 6 2 3 2 2" xfId="1854" xr:uid="{00000000-0005-0000-0000-000045110000}"/>
    <cellStyle name="쉼표 [0] 6 2 3 2 2 2" xfId="4106" xr:uid="{00000000-0005-0000-0000-000046110000}"/>
    <cellStyle name="쉼표 [0] 6 2 3 2 3" xfId="3175" xr:uid="{00000000-0005-0000-0000-000047110000}"/>
    <cellStyle name="쉼표 [0] 6 2 3 3" xfId="1354" xr:uid="{00000000-0005-0000-0000-000048110000}"/>
    <cellStyle name="쉼표 [0] 6 2 3 3 2" xfId="3606" xr:uid="{00000000-0005-0000-0000-000049110000}"/>
    <cellStyle name="쉼표 [0] 6 2 3 4" xfId="2675" xr:uid="{00000000-0005-0000-0000-00004A110000}"/>
    <cellStyle name="쉼표 [0] 6 2 4" xfId="637" xr:uid="{00000000-0005-0000-0000-00004B110000}"/>
    <cellStyle name="쉼표 [0] 6 2 4 2" xfId="1568" xr:uid="{00000000-0005-0000-0000-00004C110000}"/>
    <cellStyle name="쉼표 [0] 6 2 4 2 2" xfId="3820" xr:uid="{00000000-0005-0000-0000-00004D110000}"/>
    <cellStyle name="쉼표 [0] 6 2 4 3" xfId="2889" xr:uid="{00000000-0005-0000-0000-00004E110000}"/>
    <cellStyle name="쉼표 [0] 6 2 5" xfId="1067" xr:uid="{00000000-0005-0000-0000-00004F110000}"/>
    <cellStyle name="쉼표 [0] 6 2 5 2" xfId="3319" xr:uid="{00000000-0005-0000-0000-000050110000}"/>
    <cellStyle name="쉼표 [0] 6 2 6" xfId="2388" xr:uid="{00000000-0005-0000-0000-000051110000}"/>
    <cellStyle name="쉼표 [0] 6 3" xfId="207" xr:uid="{00000000-0005-0000-0000-000052110000}"/>
    <cellStyle name="쉼표 [0] 6 3 2" xfId="708" xr:uid="{00000000-0005-0000-0000-000053110000}"/>
    <cellStyle name="쉼표 [0] 6 3 2 2" xfId="1639" xr:uid="{00000000-0005-0000-0000-000054110000}"/>
    <cellStyle name="쉼표 [0] 6 3 2 2 2" xfId="3891" xr:uid="{00000000-0005-0000-0000-000055110000}"/>
    <cellStyle name="쉼표 [0] 6 3 2 3" xfId="2084" xr:uid="{00000000-0005-0000-0000-000056110000}"/>
    <cellStyle name="쉼표 [0] 6 3 2 3 2" xfId="4336" xr:uid="{00000000-0005-0000-0000-000057110000}"/>
    <cellStyle name="쉼표 [0] 6 3 2 4" xfId="2960" xr:uid="{00000000-0005-0000-0000-000058110000}"/>
    <cellStyle name="쉼표 [0] 6 3 3" xfId="1138" xr:uid="{00000000-0005-0000-0000-000059110000}"/>
    <cellStyle name="쉼표 [0] 6 3 3 2" xfId="3390" xr:uid="{00000000-0005-0000-0000-00005A110000}"/>
    <cellStyle name="쉼표 [0] 6 3 4" xfId="2202" xr:uid="{00000000-0005-0000-0000-00005B110000}"/>
    <cellStyle name="쉼표 [0] 6 3 4 2" xfId="4454" xr:uid="{00000000-0005-0000-0000-00005C110000}"/>
    <cellStyle name="쉼표 [0] 6 3 5" xfId="2459" xr:uid="{00000000-0005-0000-0000-00005D110000}"/>
    <cellStyle name="쉼표 [0] 6 4" xfId="351" xr:uid="{00000000-0005-0000-0000-00005E110000}"/>
    <cellStyle name="쉼표 [0] 6 4 2" xfId="851" xr:uid="{00000000-0005-0000-0000-00005F110000}"/>
    <cellStyle name="쉼표 [0] 6 4 2 2" xfId="1782" xr:uid="{00000000-0005-0000-0000-000060110000}"/>
    <cellStyle name="쉼표 [0] 6 4 2 2 2" xfId="4034" xr:uid="{00000000-0005-0000-0000-000061110000}"/>
    <cellStyle name="쉼표 [0] 6 4 2 3" xfId="1954" xr:uid="{00000000-0005-0000-0000-000062110000}"/>
    <cellStyle name="쉼표 [0] 6 4 2 3 2" xfId="4206" xr:uid="{00000000-0005-0000-0000-000063110000}"/>
    <cellStyle name="쉼표 [0] 6 4 2 4" xfId="3103" xr:uid="{00000000-0005-0000-0000-000064110000}"/>
    <cellStyle name="쉼표 [0] 6 4 3" xfId="1282" xr:uid="{00000000-0005-0000-0000-000065110000}"/>
    <cellStyle name="쉼표 [0] 6 4 3 2" xfId="3534" xr:uid="{00000000-0005-0000-0000-000066110000}"/>
    <cellStyle name="쉼표 [0] 6 4 4" xfId="2080" xr:uid="{00000000-0005-0000-0000-000067110000}"/>
    <cellStyle name="쉼표 [0] 6 4 4 2" xfId="4332" xr:uid="{00000000-0005-0000-0000-000068110000}"/>
    <cellStyle name="쉼표 [0] 6 4 5" xfId="2603" xr:uid="{00000000-0005-0000-0000-000069110000}"/>
    <cellStyle name="쉼표 [0] 6 5" xfId="494" xr:uid="{00000000-0005-0000-0000-00006A110000}"/>
    <cellStyle name="쉼표 [0] 6 5 2" xfId="1425" xr:uid="{00000000-0005-0000-0000-00006B110000}"/>
    <cellStyle name="쉼표 [0] 6 5 2 2" xfId="3677" xr:uid="{00000000-0005-0000-0000-00006C110000}"/>
    <cellStyle name="쉼표 [0] 6 5 3" xfId="1890" xr:uid="{00000000-0005-0000-0000-00006D110000}"/>
    <cellStyle name="쉼표 [0] 6 5 3 2" xfId="4142" xr:uid="{00000000-0005-0000-0000-00006E110000}"/>
    <cellStyle name="쉼표 [0] 6 5 4" xfId="2746" xr:uid="{00000000-0005-0000-0000-00006F110000}"/>
    <cellStyle name="쉼표 [0] 6 6" xfId="565" xr:uid="{00000000-0005-0000-0000-000070110000}"/>
    <cellStyle name="쉼표 [0] 6 6 2" xfId="1496" xr:uid="{00000000-0005-0000-0000-000071110000}"/>
    <cellStyle name="쉼표 [0] 6 6 2 2" xfId="3748" xr:uid="{00000000-0005-0000-0000-000072110000}"/>
    <cellStyle name="쉼표 [0] 6 6 3" xfId="2102" xr:uid="{00000000-0005-0000-0000-000073110000}"/>
    <cellStyle name="쉼표 [0] 6 6 3 2" xfId="4354" xr:uid="{00000000-0005-0000-0000-000074110000}"/>
    <cellStyle name="쉼표 [0] 6 6 4" xfId="2817" xr:uid="{00000000-0005-0000-0000-000075110000}"/>
    <cellStyle name="쉼표 [0] 6 7" xfId="995" xr:uid="{00000000-0005-0000-0000-000076110000}"/>
    <cellStyle name="쉼표 [0] 6 7 2" xfId="3247" xr:uid="{00000000-0005-0000-0000-000077110000}"/>
    <cellStyle name="쉼표 [0] 6 8" xfId="2316" xr:uid="{00000000-0005-0000-0000-000078110000}"/>
    <cellStyle name="쉼표 [0] 7" xfId="99" xr:uid="{00000000-0005-0000-0000-000079110000}"/>
    <cellStyle name="쉼표 [0] 7 2" xfId="243" xr:uid="{00000000-0005-0000-0000-00007A110000}"/>
    <cellStyle name="쉼표 [0] 7 2 2" xfId="744" xr:uid="{00000000-0005-0000-0000-00007B110000}"/>
    <cellStyle name="쉼표 [0] 7 2 2 2" xfId="1675" xr:uid="{00000000-0005-0000-0000-00007C110000}"/>
    <cellStyle name="쉼표 [0] 7 2 2 2 2" xfId="3927" xr:uid="{00000000-0005-0000-0000-00007D110000}"/>
    <cellStyle name="쉼표 [0] 7 2 2 3" xfId="2996" xr:uid="{00000000-0005-0000-0000-00007E110000}"/>
    <cellStyle name="쉼표 [0] 7 2 3" xfId="1174" xr:uid="{00000000-0005-0000-0000-00007F110000}"/>
    <cellStyle name="쉼표 [0] 7 2 3 2" xfId="3426" xr:uid="{00000000-0005-0000-0000-000080110000}"/>
    <cellStyle name="쉼표 [0] 7 2 4" xfId="2495" xr:uid="{00000000-0005-0000-0000-000081110000}"/>
    <cellStyle name="쉼표 [0] 7 3" xfId="387" xr:uid="{00000000-0005-0000-0000-000082110000}"/>
    <cellStyle name="쉼표 [0] 7 3 2" xfId="887" xr:uid="{00000000-0005-0000-0000-000083110000}"/>
    <cellStyle name="쉼표 [0] 7 3 2 2" xfId="1818" xr:uid="{00000000-0005-0000-0000-000084110000}"/>
    <cellStyle name="쉼표 [0] 7 3 2 2 2" xfId="4070" xr:uid="{00000000-0005-0000-0000-000085110000}"/>
    <cellStyle name="쉼표 [0] 7 3 2 3" xfId="3139" xr:uid="{00000000-0005-0000-0000-000086110000}"/>
    <cellStyle name="쉼표 [0] 7 3 3" xfId="1318" xr:uid="{00000000-0005-0000-0000-000087110000}"/>
    <cellStyle name="쉼표 [0] 7 3 3 2" xfId="3570" xr:uid="{00000000-0005-0000-0000-000088110000}"/>
    <cellStyle name="쉼표 [0] 7 3 4" xfId="2639" xr:uid="{00000000-0005-0000-0000-000089110000}"/>
    <cellStyle name="쉼표 [0] 7 4" xfId="601" xr:uid="{00000000-0005-0000-0000-00008A110000}"/>
    <cellStyle name="쉼표 [0] 7 4 2" xfId="1532" xr:uid="{00000000-0005-0000-0000-00008B110000}"/>
    <cellStyle name="쉼표 [0] 7 4 2 2" xfId="3784" xr:uid="{00000000-0005-0000-0000-00008C110000}"/>
    <cellStyle name="쉼표 [0] 7 4 3" xfId="2853" xr:uid="{00000000-0005-0000-0000-00008D110000}"/>
    <cellStyle name="쉼표 [0] 7 5" xfId="1031" xr:uid="{00000000-0005-0000-0000-00008E110000}"/>
    <cellStyle name="쉼표 [0] 7 5 2" xfId="3283" xr:uid="{00000000-0005-0000-0000-00008F110000}"/>
    <cellStyle name="쉼표 [0] 7 6" xfId="2352" xr:uid="{00000000-0005-0000-0000-000090110000}"/>
    <cellStyle name="쉼표 [0] 8" xfId="315" xr:uid="{00000000-0005-0000-0000-000091110000}"/>
    <cellStyle name="쉼표 [0] 8 2" xfId="1246" xr:uid="{00000000-0005-0000-0000-000092110000}"/>
    <cellStyle name="쉼표 [0] 8 2 2" xfId="3498" xr:uid="{00000000-0005-0000-0000-000093110000}"/>
    <cellStyle name="쉼표 [0] 8 3" xfId="1893" xr:uid="{00000000-0005-0000-0000-000094110000}"/>
    <cellStyle name="쉼표 [0] 8 3 2" xfId="4145" xr:uid="{00000000-0005-0000-0000-000095110000}"/>
    <cellStyle name="쉼표 [0] 8 4" xfId="2567" xr:uid="{00000000-0005-0000-0000-000096110000}"/>
    <cellStyle name="쉼표 [0] 9" xfId="2280" xr:uid="{00000000-0005-0000-0000-000097110000}"/>
    <cellStyle name="표준" xfId="0" builtinId="0"/>
    <cellStyle name="표준 2" xfId="1" xr:uid="{00000000-0005-0000-0000-000099110000}"/>
    <cellStyle name="표준 2 2" xfId="81" xr:uid="{00000000-0005-0000-0000-00009A110000}"/>
    <cellStyle name="표준 3" xfId="2" xr:uid="{00000000-0005-0000-0000-00009B110000}"/>
    <cellStyle name="표준 3 2" xfId="82" xr:uid="{00000000-0005-0000-0000-00009C110000}"/>
    <cellStyle name="표준 4" xfId="5" xr:uid="{00000000-0005-0000-0000-00009D110000}"/>
    <cellStyle name="표준 4 2" xfId="9" xr:uid="{00000000-0005-0000-0000-00009E110000}"/>
    <cellStyle name="표준 5" xfId="10" xr:uid="{00000000-0005-0000-0000-00009F110000}"/>
    <cellStyle name="표준 7" xfId="4516" xr:uid="{00000000-0005-0000-0000-0000A0110000}"/>
    <cellStyle name="표준_2017.9.30.기준 지역아동센터" xfId="44" xr:uid="{00000000-0005-0000-0000-0000A1110000}"/>
    <cellStyle name="표준_2017.9.30.기준 지역아동센터 2" xfId="155" xr:uid="{00000000-0005-0000-0000-0000A2110000}"/>
    <cellStyle name="표준_Sheet1" xfId="4" xr:uid="{00000000-0005-0000-0000-0000A3110000}"/>
    <cellStyle name="표준_일반음식점 및 지역아동센터 현황" xfId="3" xr:uid="{00000000-0005-0000-0000-0000A4110000}"/>
  </cellStyles>
  <dxfs count="186"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>
          <bgColor rgb="FFB3A2C7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85"/>
      <tableStyleElement type="headerRow" dxfId="184"/>
      <tableStyleElement type="totalRow" dxfId="183"/>
      <tableStyleElement type="firstColumn" dxfId="182"/>
      <tableStyleElement type="lastColumn" dxfId="181"/>
      <tableStyleElement type="firstRowStripe" dxfId="180"/>
      <tableStyleElement type="firstColumnStripe" dxfId="179"/>
    </tableStyle>
    <tableStyle name="Light Style 1 - Accent 1" table="0" count="7" xr9:uid="{00000000-0011-0000-FFFF-FFFF01000000}">
      <tableStyleElement type="wholeTable" dxfId="178"/>
      <tableStyleElement type="headerRow" dxfId="177"/>
      <tableStyleElement type="totalRow" dxfId="176"/>
      <tableStyleElement type="firstColumn" dxfId="175"/>
      <tableStyleElement type="lastColumn" dxfId="174"/>
      <tableStyleElement type="firstRowStripe" dxfId="173"/>
      <tableStyleElement type="firstColumnStripe" dxfId="172"/>
    </tableStyle>
  </tableStyles>
  <colors>
    <mruColors>
      <color rgb="FF0033CC"/>
      <color rgb="FF0000FF"/>
      <color rgb="FF3333FF"/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4D6C4-6F83-46B1-8C49-1551ACBF4A4F}">
  <dimension ref="A1:H38"/>
  <sheetViews>
    <sheetView tabSelected="1" workbookViewId="0">
      <selection activeCell="A2" sqref="A2:H2"/>
    </sheetView>
  </sheetViews>
  <sheetFormatPr defaultColWidth="9" defaultRowHeight="12"/>
  <cols>
    <col min="1" max="1" width="6.375" style="57" customWidth="1"/>
    <col min="2" max="2" width="8.25" style="1" customWidth="1"/>
    <col min="3" max="5" width="20.625" style="1" customWidth="1"/>
    <col min="6" max="6" width="40.625" style="5" customWidth="1"/>
    <col min="7" max="7" width="20.625" style="1" customWidth="1"/>
    <col min="8" max="8" width="15.625" style="1" customWidth="1"/>
    <col min="9" max="16384" width="9" style="1"/>
  </cols>
  <sheetData>
    <row r="1" spans="1:8" ht="12" customHeight="1"/>
    <row r="2" spans="1:8" ht="34.5" customHeight="1">
      <c r="A2" s="1605" t="s">
        <v>1276</v>
      </c>
      <c r="B2" s="1605"/>
      <c r="C2" s="1605"/>
      <c r="D2" s="1605"/>
      <c r="E2" s="1605"/>
      <c r="F2" s="1605"/>
      <c r="G2" s="1605"/>
      <c r="H2" s="1605"/>
    </row>
    <row r="3" spans="1:8" ht="23.25" customHeight="1">
      <c r="A3" s="1604"/>
      <c r="B3" s="7"/>
      <c r="C3" s="7"/>
      <c r="D3" s="7"/>
      <c r="E3" s="7"/>
      <c r="F3" s="7"/>
      <c r="G3" s="7"/>
    </row>
    <row r="4" spans="1:8" ht="33" customHeight="1">
      <c r="A4" s="1644" t="s">
        <v>0</v>
      </c>
      <c r="B4" s="1645" t="s">
        <v>1273</v>
      </c>
      <c r="C4" s="1644" t="s">
        <v>2</v>
      </c>
      <c r="D4" s="1644" t="s">
        <v>3</v>
      </c>
      <c r="E4" s="1644" t="s">
        <v>40</v>
      </c>
      <c r="F4" s="1644" t="s">
        <v>4</v>
      </c>
      <c r="G4" s="1645" t="s">
        <v>1275</v>
      </c>
      <c r="H4" s="1646" t="s">
        <v>1274</v>
      </c>
    </row>
    <row r="5" spans="1:8" ht="33" customHeight="1">
      <c r="A5" s="111">
        <v>1</v>
      </c>
      <c r="B5" s="215"/>
      <c r="C5" s="215"/>
      <c r="D5" s="215"/>
      <c r="E5" s="215"/>
      <c r="F5" s="1647"/>
      <c r="G5" s="215"/>
      <c r="H5" s="215"/>
    </row>
    <row r="6" spans="1:8" ht="33" customHeight="1">
      <c r="A6" s="111">
        <v>2</v>
      </c>
      <c r="B6" s="215"/>
      <c r="C6" s="215"/>
      <c r="D6" s="215"/>
      <c r="E6" s="215"/>
      <c r="F6" s="1647"/>
      <c r="G6" s="215"/>
      <c r="H6" s="215"/>
    </row>
    <row r="7" spans="1:8" ht="33" customHeight="1">
      <c r="A7" s="111">
        <v>3</v>
      </c>
      <c r="B7" s="215"/>
      <c r="C7" s="215"/>
      <c r="D7" s="215"/>
      <c r="E7" s="215"/>
      <c r="F7" s="1647"/>
      <c r="G7" s="215"/>
      <c r="H7" s="215"/>
    </row>
    <row r="8" spans="1:8" ht="33" customHeight="1">
      <c r="A8" s="111">
        <v>4</v>
      </c>
      <c r="B8" s="215"/>
      <c r="C8" s="215"/>
      <c r="D8" s="215"/>
      <c r="E8" s="215"/>
      <c r="F8" s="1647"/>
      <c r="G8" s="215"/>
      <c r="H8" s="215"/>
    </row>
    <row r="9" spans="1:8" ht="33" customHeight="1">
      <c r="A9" s="111">
        <v>5</v>
      </c>
      <c r="B9" s="215"/>
      <c r="C9" s="215"/>
      <c r="D9" s="215"/>
      <c r="E9" s="215"/>
      <c r="F9" s="1647"/>
      <c r="G9" s="215"/>
      <c r="H9" s="215"/>
    </row>
    <row r="10" spans="1:8" ht="33" customHeight="1">
      <c r="A10" s="111">
        <v>6</v>
      </c>
      <c r="B10" s="215"/>
      <c r="C10" s="215"/>
      <c r="D10" s="215"/>
      <c r="E10" s="215"/>
      <c r="F10" s="1647"/>
      <c r="G10" s="215"/>
      <c r="H10" s="215"/>
    </row>
    <row r="11" spans="1:8" ht="33" customHeight="1">
      <c r="A11" s="111">
        <v>7</v>
      </c>
      <c r="B11" s="215"/>
      <c r="C11" s="215"/>
      <c r="D11" s="215"/>
      <c r="E11" s="215"/>
      <c r="F11" s="1647"/>
      <c r="G11" s="215"/>
      <c r="H11" s="215"/>
    </row>
    <row r="12" spans="1:8" ht="33" customHeight="1">
      <c r="A12" s="111">
        <v>8</v>
      </c>
      <c r="B12" s="215"/>
      <c r="C12" s="215"/>
      <c r="D12" s="215"/>
      <c r="E12" s="215"/>
      <c r="F12" s="1647"/>
      <c r="G12" s="215"/>
      <c r="H12" s="215"/>
    </row>
    <row r="13" spans="1:8" ht="33" customHeight="1">
      <c r="A13" s="111">
        <v>9</v>
      </c>
      <c r="B13" s="215"/>
      <c r="C13" s="215"/>
      <c r="D13" s="215"/>
      <c r="E13" s="215"/>
      <c r="F13" s="1647"/>
      <c r="G13" s="215"/>
      <c r="H13" s="215"/>
    </row>
    <row r="14" spans="1:8" ht="33" customHeight="1">
      <c r="A14" s="111">
        <v>10</v>
      </c>
      <c r="B14" s="215"/>
      <c r="C14" s="215"/>
      <c r="D14" s="215"/>
      <c r="E14" s="215"/>
      <c r="F14" s="1647"/>
      <c r="G14" s="215"/>
      <c r="H14" s="215"/>
    </row>
    <row r="15" spans="1:8" ht="33" customHeight="1">
      <c r="A15" s="111">
        <v>11</v>
      </c>
      <c r="B15" s="215"/>
      <c r="C15" s="215"/>
      <c r="D15" s="215"/>
      <c r="E15" s="215"/>
      <c r="F15" s="1647"/>
      <c r="G15" s="215"/>
      <c r="H15" s="215"/>
    </row>
    <row r="16" spans="1:8" ht="33" customHeight="1">
      <c r="A16" s="111">
        <v>12</v>
      </c>
      <c r="B16" s="215"/>
      <c r="C16" s="215"/>
      <c r="D16" s="215"/>
      <c r="E16" s="215"/>
      <c r="F16" s="1647"/>
      <c r="G16" s="215"/>
      <c r="H16" s="215"/>
    </row>
    <row r="17" spans="1:8" ht="33" customHeight="1">
      <c r="A17" s="111">
        <v>13</v>
      </c>
      <c r="B17" s="215"/>
      <c r="C17" s="215"/>
      <c r="D17" s="215"/>
      <c r="E17" s="215"/>
      <c r="F17" s="1647"/>
      <c r="G17" s="215"/>
      <c r="H17" s="215"/>
    </row>
    <row r="18" spans="1:8" ht="33" customHeight="1">
      <c r="A18" s="111">
        <v>14</v>
      </c>
      <c r="B18" s="215"/>
      <c r="C18" s="215"/>
      <c r="D18" s="215"/>
      <c r="E18" s="215"/>
      <c r="F18" s="1647"/>
      <c r="G18" s="215"/>
      <c r="H18" s="215"/>
    </row>
    <row r="19" spans="1:8" ht="33" customHeight="1">
      <c r="A19" s="111">
        <v>15</v>
      </c>
      <c r="B19" s="215"/>
      <c r="C19" s="215"/>
      <c r="D19" s="215"/>
      <c r="E19" s="215"/>
      <c r="F19" s="1647"/>
      <c r="G19" s="215"/>
      <c r="H19" s="215"/>
    </row>
    <row r="20" spans="1:8" ht="33" customHeight="1">
      <c r="A20" s="111">
        <v>16</v>
      </c>
      <c r="B20" s="215"/>
      <c r="C20" s="215"/>
      <c r="D20" s="215"/>
      <c r="E20" s="215"/>
      <c r="F20" s="1647"/>
      <c r="G20" s="215"/>
      <c r="H20" s="215"/>
    </row>
    <row r="21" spans="1:8" ht="33" customHeight="1">
      <c r="A21" s="111">
        <v>17</v>
      </c>
      <c r="B21" s="215"/>
      <c r="C21" s="215"/>
      <c r="D21" s="215"/>
      <c r="E21" s="215"/>
      <c r="F21" s="1647"/>
      <c r="G21" s="215"/>
      <c r="H21" s="215"/>
    </row>
    <row r="22" spans="1:8" ht="33" customHeight="1">
      <c r="A22" s="111">
        <v>18</v>
      </c>
      <c r="B22" s="215"/>
      <c r="C22" s="215"/>
      <c r="D22" s="215"/>
      <c r="E22" s="215"/>
      <c r="F22" s="1647"/>
      <c r="G22" s="215"/>
      <c r="H22" s="215"/>
    </row>
    <row r="23" spans="1:8" ht="33" customHeight="1">
      <c r="A23" s="111">
        <v>19</v>
      </c>
      <c r="B23" s="215"/>
      <c r="C23" s="215"/>
      <c r="D23" s="215"/>
      <c r="E23" s="215"/>
      <c r="F23" s="1647"/>
      <c r="G23" s="215"/>
      <c r="H23" s="215"/>
    </row>
    <row r="24" spans="1:8" ht="33" customHeight="1">
      <c r="A24" s="111">
        <v>20</v>
      </c>
      <c r="B24" s="215"/>
      <c r="C24" s="215"/>
      <c r="D24" s="215"/>
      <c r="E24" s="215"/>
      <c r="F24" s="1647"/>
      <c r="G24" s="215"/>
      <c r="H24" s="215"/>
    </row>
    <row r="25" spans="1:8" ht="33" customHeight="1">
      <c r="A25" s="111">
        <v>21</v>
      </c>
      <c r="B25" s="215"/>
      <c r="C25" s="215"/>
      <c r="D25" s="215"/>
      <c r="E25" s="215"/>
      <c r="F25" s="1647"/>
      <c r="G25" s="215"/>
      <c r="H25" s="215"/>
    </row>
    <row r="26" spans="1:8" ht="33" customHeight="1">
      <c r="A26" s="111">
        <v>22</v>
      </c>
      <c r="B26" s="215"/>
      <c r="C26" s="215"/>
      <c r="D26" s="215"/>
      <c r="E26" s="215"/>
      <c r="F26" s="1647"/>
      <c r="G26" s="215"/>
      <c r="H26" s="215"/>
    </row>
    <row r="27" spans="1:8" ht="33" customHeight="1">
      <c r="A27" s="111">
        <v>23</v>
      </c>
      <c r="B27" s="215"/>
      <c r="C27" s="215"/>
      <c r="D27" s="215"/>
      <c r="E27" s="215"/>
      <c r="F27" s="1647"/>
      <c r="G27" s="215"/>
      <c r="H27" s="215"/>
    </row>
    <row r="28" spans="1:8" ht="33" customHeight="1">
      <c r="A28" s="111">
        <v>24</v>
      </c>
      <c r="B28" s="215"/>
      <c r="C28" s="215"/>
      <c r="D28" s="215"/>
      <c r="E28" s="215"/>
      <c r="F28" s="1647"/>
      <c r="G28" s="215"/>
      <c r="H28" s="215"/>
    </row>
    <row r="29" spans="1:8" ht="33" customHeight="1">
      <c r="A29" s="111">
        <v>25</v>
      </c>
      <c r="B29" s="215"/>
      <c r="C29" s="215"/>
      <c r="D29" s="215"/>
      <c r="E29" s="215"/>
      <c r="F29" s="1647"/>
      <c r="G29" s="215"/>
      <c r="H29" s="215"/>
    </row>
    <row r="30" spans="1:8" ht="33" customHeight="1">
      <c r="A30" s="111">
        <v>26</v>
      </c>
      <c r="B30" s="215"/>
      <c r="C30" s="215"/>
      <c r="D30" s="215"/>
      <c r="E30" s="215"/>
      <c r="F30" s="1647"/>
      <c r="G30" s="215"/>
      <c r="H30" s="215"/>
    </row>
    <row r="31" spans="1:8" ht="33" customHeight="1">
      <c r="A31" s="111">
        <v>27</v>
      </c>
      <c r="B31" s="215"/>
      <c r="C31" s="215"/>
      <c r="D31" s="215"/>
      <c r="E31" s="215"/>
      <c r="F31" s="1647"/>
      <c r="G31" s="215"/>
      <c r="H31" s="215"/>
    </row>
    <row r="32" spans="1:8" ht="33" customHeight="1">
      <c r="A32" s="111">
        <v>28</v>
      </c>
      <c r="B32" s="215"/>
      <c r="C32" s="215"/>
      <c r="D32" s="215"/>
      <c r="E32" s="215"/>
      <c r="F32" s="1647"/>
      <c r="G32" s="215"/>
      <c r="H32" s="215"/>
    </row>
    <row r="33" spans="1:8" ht="33" customHeight="1">
      <c r="A33" s="111">
        <v>29</v>
      </c>
      <c r="B33" s="215"/>
      <c r="C33" s="215"/>
      <c r="D33" s="215"/>
      <c r="E33" s="215"/>
      <c r="F33" s="1647"/>
      <c r="G33" s="215"/>
      <c r="H33" s="215"/>
    </row>
    <row r="34" spans="1:8" ht="33" customHeight="1">
      <c r="A34" s="111">
        <v>30</v>
      </c>
      <c r="B34" s="215"/>
      <c r="C34" s="215"/>
      <c r="D34" s="215"/>
      <c r="E34" s="215"/>
      <c r="F34" s="1647"/>
      <c r="G34" s="215"/>
      <c r="H34" s="215"/>
    </row>
    <row r="35" spans="1:8" ht="33" customHeight="1">
      <c r="A35" s="111">
        <v>31</v>
      </c>
      <c r="B35" s="215"/>
      <c r="C35" s="215"/>
      <c r="D35" s="215"/>
      <c r="E35" s="215"/>
      <c r="F35" s="1647"/>
      <c r="G35" s="215"/>
      <c r="H35" s="215"/>
    </row>
    <row r="36" spans="1:8" ht="33" customHeight="1">
      <c r="A36" s="111">
        <v>32</v>
      </c>
      <c r="B36" s="215"/>
      <c r="C36" s="215"/>
      <c r="D36" s="215"/>
      <c r="E36" s="215"/>
      <c r="F36" s="1647"/>
      <c r="G36" s="215"/>
      <c r="H36" s="215"/>
    </row>
    <row r="37" spans="1:8" ht="33" customHeight="1">
      <c r="A37" s="111">
        <v>33</v>
      </c>
      <c r="B37" s="215"/>
      <c r="C37" s="215"/>
      <c r="D37" s="215"/>
      <c r="E37" s="215"/>
      <c r="F37" s="1647"/>
      <c r="G37" s="215"/>
      <c r="H37" s="215"/>
    </row>
    <row r="38" spans="1:8" ht="33" customHeight="1">
      <c r="A38" s="111">
        <v>34</v>
      </c>
      <c r="B38" s="215"/>
      <c r="C38" s="215"/>
      <c r="D38" s="215"/>
      <c r="E38" s="215"/>
      <c r="F38" s="1647"/>
      <c r="G38" s="215"/>
      <c r="H38" s="215"/>
    </row>
  </sheetData>
  <mergeCells count="1"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3504D-F5C1-4215-9C7F-BFF3830283D6}">
  <sheetPr>
    <pageSetUpPr fitToPage="1"/>
  </sheetPr>
  <dimension ref="A1:EJ200"/>
  <sheetViews>
    <sheetView topLeftCell="A4" zoomScale="80" zoomScaleNormal="80" workbookViewId="0">
      <pane xSplit="3" ySplit="1" topLeftCell="D5" activePane="bottomRight" state="frozen"/>
      <selection activeCell="A4" sqref="A4"/>
      <selection pane="topRight" activeCell="D4" sqref="D4"/>
      <selection pane="bottomLeft" activeCell="A5" sqref="A5"/>
      <selection pane="bottomRight" activeCell="A4" sqref="A4:AM4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1272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48" t="s">
        <v>227</v>
      </c>
      <c r="W9" s="48" t="s">
        <v>490</v>
      </c>
      <c r="X9" s="48" t="s">
        <v>491</v>
      </c>
      <c r="Y9" s="1609"/>
      <c r="Z9" s="56" t="s">
        <v>11</v>
      </c>
      <c r="AA9" s="82" t="s">
        <v>940</v>
      </c>
      <c r="AB9" s="55" t="s">
        <v>922</v>
      </c>
      <c r="AC9" s="55" t="s">
        <v>915</v>
      </c>
      <c r="AD9" s="55" t="s">
        <v>916</v>
      </c>
      <c r="AE9" s="54" t="s">
        <v>937</v>
      </c>
      <c r="AF9" s="54" t="s">
        <v>917</v>
      </c>
      <c r="AG9" s="54" t="s">
        <v>918</v>
      </c>
      <c r="AH9" s="55" t="s">
        <v>875</v>
      </c>
      <c r="AI9" s="1336" t="s">
        <v>1228</v>
      </c>
      <c r="AJ9" s="1619"/>
      <c r="AK9" s="1621"/>
      <c r="AL9" s="1622"/>
      <c r="AM9" s="1624"/>
    </row>
    <row r="10" spans="1:140" s="14" customFormat="1" ht="24.95" customHeight="1" thickBot="1">
      <c r="A10" s="23"/>
      <c r="B10" s="24" t="s">
        <v>457</v>
      </c>
      <c r="C10" s="30">
        <f>C25+C29+C37+C52+C67+C110+C144+C169+C12+C23</f>
        <v>178</v>
      </c>
      <c r="D10" s="25"/>
      <c r="E10" s="25"/>
      <c r="F10" s="25"/>
      <c r="G10" s="1151"/>
      <c r="H10" s="1224"/>
      <c r="I10" s="25"/>
      <c r="J10" s="1225"/>
      <c r="K10" s="1190">
        <f>K25+K29+K37+K52+K67+K110+K144+K169+K12+K23</f>
        <v>174</v>
      </c>
      <c r="L10" s="28">
        <f>L25+L29+L37+L52+L67+L110+L144+L169+L12+L23</f>
        <v>503</v>
      </c>
      <c r="M10" s="28">
        <f>M25+M29+M37+M52+M67+M110+M144+M169+M12+M23</f>
        <v>266</v>
      </c>
      <c r="N10" s="28">
        <f>N25+N29+N37+N52+N67+N110+N144+N169+N12+N23</f>
        <v>237</v>
      </c>
      <c r="O10" s="29">
        <f>O12+O23+O25+O29+O37+O52+O67+O110+O144+O169</f>
        <v>4755</v>
      </c>
      <c r="P10" s="29"/>
      <c r="Q10" s="28">
        <f t="shared" ref="Q10:X10" si="0">Q25+Q29+Q37+Q52+Q67+Q110+Q144+Q169+Q12+Q23</f>
        <v>4491</v>
      </c>
      <c r="R10" s="28">
        <f t="shared" si="0"/>
        <v>3495</v>
      </c>
      <c r="S10" s="28">
        <f t="shared" si="0"/>
        <v>766</v>
      </c>
      <c r="T10" s="28">
        <f t="shared" si="0"/>
        <v>164</v>
      </c>
      <c r="U10" s="28">
        <f t="shared" si="0"/>
        <v>66</v>
      </c>
      <c r="V10" s="28">
        <f t="shared" si="0"/>
        <v>4491</v>
      </c>
      <c r="W10" s="28">
        <f t="shared" si="0"/>
        <v>3865</v>
      </c>
      <c r="X10" s="28">
        <f t="shared" si="0"/>
        <v>626</v>
      </c>
      <c r="Y10" s="28"/>
      <c r="Z10" s="28"/>
      <c r="AA10" s="28">
        <f t="shared" ref="AA10:AJ10" si="1">AA25+AA29+AA37+AA52+AA67+AA110+AA144+AA169+AA12+AA23</f>
        <v>2</v>
      </c>
      <c r="AB10" s="28">
        <f t="shared" si="1"/>
        <v>21</v>
      </c>
      <c r="AC10" s="28">
        <f t="shared" si="1"/>
        <v>44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21</v>
      </c>
      <c r="AH10" s="28">
        <f t="shared" si="1"/>
        <v>21</v>
      </c>
      <c r="AI10" s="28">
        <f t="shared" si="1"/>
        <v>1</v>
      </c>
      <c r="AJ10" s="28">
        <f t="shared" si="1"/>
        <v>170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37"/>
      <c r="C11" s="38"/>
      <c r="D11" s="39"/>
      <c r="E11" s="39"/>
      <c r="F11" s="39"/>
      <c r="G11" s="1152"/>
      <c r="H11" s="1226"/>
      <c r="I11" s="1018"/>
      <c r="J11" s="1227"/>
      <c r="K11" s="1191"/>
      <c r="L11" s="40"/>
      <c r="M11" s="40"/>
      <c r="N11" s="40"/>
      <c r="O11" s="41" t="s">
        <v>905</v>
      </c>
      <c r="P11" s="41" t="s">
        <v>905</v>
      </c>
      <c r="Q11" s="40"/>
      <c r="R11" s="40"/>
      <c r="S11" s="40"/>
      <c r="T11" s="40"/>
      <c r="U11" s="40"/>
      <c r="V11" s="40"/>
      <c r="W11" s="40"/>
      <c r="X11" s="40"/>
      <c r="Y11" s="37"/>
      <c r="Z11" s="39"/>
      <c r="AA11" s="39"/>
      <c r="AB11" s="39"/>
      <c r="AC11" s="39"/>
      <c r="AD11" s="39"/>
      <c r="AE11" s="79"/>
      <c r="AF11" s="39"/>
      <c r="AG11" s="39"/>
      <c r="AH11" s="39"/>
      <c r="AI11" s="1018"/>
      <c r="AJ11" s="42"/>
      <c r="AK11" s="43"/>
      <c r="AL11" s="42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24.95" customHeight="1">
      <c r="A12" s="91"/>
      <c r="B12" s="92" t="s">
        <v>961</v>
      </c>
      <c r="C12" s="93">
        <v>10</v>
      </c>
      <c r="D12" s="93"/>
      <c r="E12" s="93"/>
      <c r="F12" s="94"/>
      <c r="G12" s="1153"/>
      <c r="H12" s="1228"/>
      <c r="I12" s="92"/>
      <c r="J12" s="1229"/>
      <c r="K12" s="1192">
        <f>SUM(K13:K22)</f>
        <v>9</v>
      </c>
      <c r="L12" s="657">
        <f>SUM(L13:L22)</f>
        <v>26</v>
      </c>
      <c r="M12" s="657">
        <f>SUM(M13:M22)</f>
        <v>14</v>
      </c>
      <c r="N12" s="657">
        <f>SUM(N13:N22)</f>
        <v>12</v>
      </c>
      <c r="O12" s="95">
        <f>SUM(O13:O22)</f>
        <v>234</v>
      </c>
      <c r="P12" s="95"/>
      <c r="Q12" s="569">
        <f t="shared" ref="Q12:X12" si="2">SUM(Q13:Q22)</f>
        <v>223</v>
      </c>
      <c r="R12" s="569">
        <f t="shared" si="2"/>
        <v>213</v>
      </c>
      <c r="S12" s="569">
        <f t="shared" si="2"/>
        <v>8</v>
      </c>
      <c r="T12" s="569">
        <f t="shared" si="2"/>
        <v>0</v>
      </c>
      <c r="U12" s="570">
        <f t="shared" si="2"/>
        <v>2</v>
      </c>
      <c r="V12" s="569">
        <f t="shared" si="2"/>
        <v>223</v>
      </c>
      <c r="W12" s="570">
        <f t="shared" si="2"/>
        <v>138</v>
      </c>
      <c r="X12" s="569">
        <f t="shared" si="2"/>
        <v>85</v>
      </c>
      <c r="Y12" s="95"/>
      <c r="Z12" s="95"/>
      <c r="AA12" s="95">
        <f t="shared" ref="AA12:AH12" si="3">SUM(AA13:AA22)</f>
        <v>0</v>
      </c>
      <c r="AB12" s="95">
        <f t="shared" si="3"/>
        <v>0</v>
      </c>
      <c r="AC12" s="95">
        <f t="shared" si="3"/>
        <v>3</v>
      </c>
      <c r="AD12" s="95">
        <f t="shared" si="3"/>
        <v>0</v>
      </c>
      <c r="AE12" s="95">
        <f t="shared" si="3"/>
        <v>0</v>
      </c>
      <c r="AF12" s="95">
        <f t="shared" si="3"/>
        <v>0</v>
      </c>
      <c r="AG12" s="95">
        <f t="shared" si="3"/>
        <v>1</v>
      </c>
      <c r="AH12" s="95">
        <f t="shared" si="3"/>
        <v>0</v>
      </c>
      <c r="AI12" s="95">
        <v>0</v>
      </c>
      <c r="AJ12" s="95">
        <f>SUM(AJ13:AJ22)</f>
        <v>6</v>
      </c>
      <c r="AK12" s="92"/>
      <c r="AL12" s="92"/>
      <c r="AM12" s="96"/>
      <c r="AN12" s="57"/>
    </row>
    <row r="13" spans="1:140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447" t="s">
        <v>1174</v>
      </c>
      <c r="I13" s="1448" t="s">
        <v>1174</v>
      </c>
      <c r="J13" s="1238" t="s">
        <v>530</v>
      </c>
      <c r="K13" s="1193">
        <v>2</v>
      </c>
      <c r="L13" s="675">
        <v>2</v>
      </c>
      <c r="M13" s="679">
        <v>1</v>
      </c>
      <c r="N13" s="679">
        <v>1</v>
      </c>
      <c r="O13" s="705">
        <v>19</v>
      </c>
      <c r="P13" s="703">
        <v>1</v>
      </c>
      <c r="Q13" s="636">
        <f>R13+S13+T13+U13</f>
        <v>19</v>
      </c>
      <c r="R13" s="560">
        <v>18</v>
      </c>
      <c r="S13" s="560">
        <v>0</v>
      </c>
      <c r="T13" s="560">
        <v>0</v>
      </c>
      <c r="U13" s="565">
        <v>1</v>
      </c>
      <c r="V13" s="1374">
        <f>W13+X13</f>
        <v>19</v>
      </c>
      <c r="W13" s="565">
        <v>13</v>
      </c>
      <c r="X13" s="565">
        <v>6</v>
      </c>
      <c r="Y13" s="828">
        <v>91.8</v>
      </c>
      <c r="Z13" s="708" t="s">
        <v>801</v>
      </c>
      <c r="AA13" s="708"/>
      <c r="AB13" s="708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447" t="s">
        <v>1174</v>
      </c>
      <c r="I14" s="1448" t="s">
        <v>1174</v>
      </c>
      <c r="J14" s="1238" t="s">
        <v>530</v>
      </c>
      <c r="K14" s="1193">
        <v>2</v>
      </c>
      <c r="L14" s="675">
        <v>2</v>
      </c>
      <c r="M14" s="679">
        <v>1</v>
      </c>
      <c r="N14" s="679">
        <v>1</v>
      </c>
      <c r="O14" s="705">
        <v>19</v>
      </c>
      <c r="P14" s="703">
        <v>1</v>
      </c>
      <c r="Q14" s="636">
        <f t="shared" ref="Q14:Q23" si="4">R14+S14+T14+U14</f>
        <v>19</v>
      </c>
      <c r="R14" s="560">
        <v>19</v>
      </c>
      <c r="S14" s="560">
        <v>0</v>
      </c>
      <c r="T14" s="560">
        <v>0</v>
      </c>
      <c r="U14" s="565">
        <v>0</v>
      </c>
      <c r="V14" s="1374">
        <f t="shared" ref="V14:V77" si="5">W14+X14</f>
        <v>19</v>
      </c>
      <c r="W14" s="565">
        <v>12</v>
      </c>
      <c r="X14" s="565">
        <v>7</v>
      </c>
      <c r="Y14" s="703">
        <v>161.99</v>
      </c>
      <c r="Z14" s="711" t="s">
        <v>805</v>
      </c>
      <c r="AA14" s="711"/>
      <c r="AB14" s="711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699">
        <v>3</v>
      </c>
      <c r="B15" s="700" t="s">
        <v>421</v>
      </c>
      <c r="C15" s="701" t="s">
        <v>806</v>
      </c>
      <c r="D15" s="701" t="s">
        <v>423</v>
      </c>
      <c r="E15" s="703" t="s">
        <v>424</v>
      </c>
      <c r="F15" s="704" t="s">
        <v>807</v>
      </c>
      <c r="G15" s="1154" t="s">
        <v>808</v>
      </c>
      <c r="H15" s="1447" t="s">
        <v>1174</v>
      </c>
      <c r="I15" s="1448" t="s">
        <v>1174</v>
      </c>
      <c r="J15" s="1238" t="s">
        <v>530</v>
      </c>
      <c r="K15" s="1193">
        <v>1</v>
      </c>
      <c r="L15" s="675">
        <v>2</v>
      </c>
      <c r="M15" s="679">
        <v>0</v>
      </c>
      <c r="N15" s="679">
        <v>2</v>
      </c>
      <c r="O15" s="705">
        <v>19</v>
      </c>
      <c r="P15" s="703">
        <v>1</v>
      </c>
      <c r="Q15" s="636">
        <f t="shared" si="4"/>
        <v>19</v>
      </c>
      <c r="R15" s="560">
        <v>19</v>
      </c>
      <c r="S15" s="560">
        <v>0</v>
      </c>
      <c r="T15" s="560">
        <v>0</v>
      </c>
      <c r="U15" s="565">
        <v>0</v>
      </c>
      <c r="V15" s="1374">
        <f t="shared" si="5"/>
        <v>19</v>
      </c>
      <c r="W15" s="565">
        <v>18</v>
      </c>
      <c r="X15" s="565">
        <v>1</v>
      </c>
      <c r="Y15" s="703">
        <v>115.35</v>
      </c>
      <c r="Z15" s="708" t="s">
        <v>809</v>
      </c>
      <c r="AA15" s="708"/>
      <c r="AB15" s="708"/>
      <c r="AC15" s="707"/>
      <c r="AD15" s="707"/>
      <c r="AE15" s="707"/>
      <c r="AF15" s="707"/>
      <c r="AG15" s="707"/>
      <c r="AH15" s="223"/>
      <c r="AI15" s="223"/>
      <c r="AJ15" s="223">
        <v>1</v>
      </c>
      <c r="AK15" s="223" t="s">
        <v>19</v>
      </c>
      <c r="AL15" s="223" t="s">
        <v>286</v>
      </c>
      <c r="AM15" s="709"/>
    </row>
    <row r="16" spans="1:140" s="85" customFormat="1" ht="24.95" customHeight="1">
      <c r="A16" s="699">
        <v>4</v>
      </c>
      <c r="B16" s="700" t="s">
        <v>421</v>
      </c>
      <c r="C16" s="701" t="s">
        <v>810</v>
      </c>
      <c r="D16" s="702" t="s">
        <v>811</v>
      </c>
      <c r="E16" s="703" t="s">
        <v>425</v>
      </c>
      <c r="F16" s="704" t="s">
        <v>812</v>
      </c>
      <c r="G16" s="1154" t="s">
        <v>813</v>
      </c>
      <c r="H16" s="1447" t="s">
        <v>1174</v>
      </c>
      <c r="I16" s="1448" t="s">
        <v>1174</v>
      </c>
      <c r="J16" s="1238" t="s">
        <v>530</v>
      </c>
      <c r="K16" s="1193">
        <v>0</v>
      </c>
      <c r="L16" s="675">
        <v>2</v>
      </c>
      <c r="M16" s="679">
        <v>0</v>
      </c>
      <c r="N16" s="679">
        <v>2</v>
      </c>
      <c r="O16" s="705">
        <v>19</v>
      </c>
      <c r="P16" s="703">
        <v>1</v>
      </c>
      <c r="Q16" s="636">
        <f t="shared" si="4"/>
        <v>19</v>
      </c>
      <c r="R16" s="560">
        <v>19</v>
      </c>
      <c r="S16" s="560">
        <v>0</v>
      </c>
      <c r="T16" s="560">
        <v>0</v>
      </c>
      <c r="U16" s="565">
        <v>0</v>
      </c>
      <c r="V16" s="1374">
        <f t="shared" si="5"/>
        <v>19</v>
      </c>
      <c r="W16" s="565">
        <v>11</v>
      </c>
      <c r="X16" s="565">
        <v>8</v>
      </c>
      <c r="Y16" s="703">
        <v>268.8</v>
      </c>
      <c r="Z16" s="708" t="s">
        <v>130</v>
      </c>
      <c r="AA16" s="708"/>
      <c r="AB16" s="708"/>
      <c r="AC16" s="132">
        <v>1</v>
      </c>
      <c r="AD16" s="707"/>
      <c r="AE16" s="707"/>
      <c r="AF16" s="707"/>
      <c r="AG16" s="707"/>
      <c r="AH16" s="223"/>
      <c r="AI16" s="223"/>
      <c r="AJ16" s="223">
        <v>1</v>
      </c>
      <c r="AK16" s="223" t="s">
        <v>501</v>
      </c>
      <c r="AL16" s="223" t="s">
        <v>287</v>
      </c>
      <c r="AM16" s="709"/>
    </row>
    <row r="17" spans="1:100" s="8" customFormat="1" ht="24.95" customHeight="1">
      <c r="A17" s="699">
        <v>5</v>
      </c>
      <c r="B17" s="97" t="s">
        <v>421</v>
      </c>
      <c r="C17" s="98" t="s">
        <v>814</v>
      </c>
      <c r="D17" s="98" t="s">
        <v>426</v>
      </c>
      <c r="E17" s="560" t="s">
        <v>427</v>
      </c>
      <c r="F17" s="561" t="s">
        <v>815</v>
      </c>
      <c r="G17" s="1155" t="s">
        <v>816</v>
      </c>
      <c r="H17" s="1449" t="s">
        <v>1187</v>
      </c>
      <c r="I17" s="560" t="s">
        <v>1194</v>
      </c>
      <c r="J17" s="1238" t="s">
        <v>530</v>
      </c>
      <c r="K17" s="1194">
        <v>1</v>
      </c>
      <c r="L17" s="562">
        <v>4</v>
      </c>
      <c r="M17" s="562">
        <v>2</v>
      </c>
      <c r="N17" s="562">
        <v>2</v>
      </c>
      <c r="O17" s="563">
        <v>30</v>
      </c>
      <c r="P17" s="560">
        <v>3</v>
      </c>
      <c r="Q17" s="636">
        <f t="shared" si="4"/>
        <v>30</v>
      </c>
      <c r="R17" s="560">
        <v>23</v>
      </c>
      <c r="S17" s="560">
        <v>7</v>
      </c>
      <c r="T17" s="560">
        <v>0</v>
      </c>
      <c r="U17" s="565">
        <v>0</v>
      </c>
      <c r="V17" s="1374">
        <f t="shared" si="5"/>
        <v>30</v>
      </c>
      <c r="W17" s="565">
        <v>17</v>
      </c>
      <c r="X17" s="565">
        <v>13</v>
      </c>
      <c r="Y17" s="560">
        <v>99.86</v>
      </c>
      <c r="Z17" s="678" t="s">
        <v>817</v>
      </c>
      <c r="AA17" s="678"/>
      <c r="AB17" s="678"/>
      <c r="AC17" s="106"/>
      <c r="AD17" s="106"/>
      <c r="AE17" s="106"/>
      <c r="AF17" s="111"/>
      <c r="AG17" s="98">
        <v>1</v>
      </c>
      <c r="AH17" s="111"/>
      <c r="AI17" s="111"/>
      <c r="AJ17" s="111">
        <v>0</v>
      </c>
      <c r="AK17" s="107" t="s">
        <v>19</v>
      </c>
      <c r="AL17" s="101" t="s">
        <v>286</v>
      </c>
      <c r="AM17" s="108"/>
    </row>
    <row r="18" spans="1:100" s="8" customFormat="1" ht="24.95" customHeight="1">
      <c r="A18" s="699">
        <v>6</v>
      </c>
      <c r="B18" s="97" t="s">
        <v>421</v>
      </c>
      <c r="C18" s="98" t="s">
        <v>428</v>
      </c>
      <c r="D18" s="99" t="s">
        <v>818</v>
      </c>
      <c r="E18" s="560" t="s">
        <v>429</v>
      </c>
      <c r="F18" s="561" t="s">
        <v>819</v>
      </c>
      <c r="G18" s="1155" t="s">
        <v>820</v>
      </c>
      <c r="H18" s="1449" t="s">
        <v>1177</v>
      </c>
      <c r="I18" s="560" t="s">
        <v>1177</v>
      </c>
      <c r="J18" s="1238" t="s">
        <v>530</v>
      </c>
      <c r="K18" s="1194">
        <v>1</v>
      </c>
      <c r="L18" s="562">
        <v>2</v>
      </c>
      <c r="M18" s="562">
        <v>1</v>
      </c>
      <c r="N18" s="562">
        <v>1</v>
      </c>
      <c r="O18" s="563">
        <v>19</v>
      </c>
      <c r="P18" s="560">
        <v>1</v>
      </c>
      <c r="Q18" s="636">
        <f t="shared" si="4"/>
        <v>18</v>
      </c>
      <c r="R18" s="560">
        <v>18</v>
      </c>
      <c r="S18" s="560">
        <v>0</v>
      </c>
      <c r="T18" s="560">
        <v>0</v>
      </c>
      <c r="U18" s="565">
        <v>0</v>
      </c>
      <c r="V18" s="1374">
        <f t="shared" si="5"/>
        <v>18</v>
      </c>
      <c r="W18" s="565">
        <v>10</v>
      </c>
      <c r="X18" s="565">
        <v>8</v>
      </c>
      <c r="Y18" s="560">
        <v>91.12</v>
      </c>
      <c r="Z18" s="680" t="s">
        <v>821</v>
      </c>
      <c r="AA18" s="680"/>
      <c r="AB18" s="680"/>
      <c r="AC18" s="110"/>
      <c r="AD18" s="110"/>
      <c r="AE18" s="110"/>
      <c r="AF18" s="110"/>
      <c r="AG18" s="110"/>
      <c r="AH18" s="101"/>
      <c r="AI18" s="101"/>
      <c r="AJ18" s="101">
        <v>1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699">
        <v>7</v>
      </c>
      <c r="B19" s="97" t="s">
        <v>421</v>
      </c>
      <c r="C19" s="98" t="s">
        <v>822</v>
      </c>
      <c r="D19" s="98" t="s">
        <v>431</v>
      </c>
      <c r="E19" s="560" t="s">
        <v>431</v>
      </c>
      <c r="F19" s="561" t="s">
        <v>823</v>
      </c>
      <c r="G19" s="1155" t="s">
        <v>432</v>
      </c>
      <c r="H19" s="1449" t="s">
        <v>1174</v>
      </c>
      <c r="I19" s="560" t="s">
        <v>1175</v>
      </c>
      <c r="J19" s="1238" t="s">
        <v>530</v>
      </c>
      <c r="K19" s="1194">
        <v>1</v>
      </c>
      <c r="L19" s="562">
        <v>4</v>
      </c>
      <c r="M19" s="562">
        <v>3</v>
      </c>
      <c r="N19" s="562">
        <v>1</v>
      </c>
      <c r="O19" s="563">
        <v>36</v>
      </c>
      <c r="P19" s="560">
        <v>3</v>
      </c>
      <c r="Q19" s="636">
        <f t="shared" si="4"/>
        <v>36</v>
      </c>
      <c r="R19" s="560">
        <v>36</v>
      </c>
      <c r="S19" s="560">
        <v>0</v>
      </c>
      <c r="T19" s="560">
        <v>0</v>
      </c>
      <c r="U19" s="567">
        <v>0</v>
      </c>
      <c r="V19" s="1374">
        <f t="shared" si="5"/>
        <v>36</v>
      </c>
      <c r="W19" s="565">
        <v>21</v>
      </c>
      <c r="X19" s="565">
        <v>15</v>
      </c>
      <c r="Y19" s="560">
        <v>197.96</v>
      </c>
      <c r="Z19" s="678" t="s">
        <v>824</v>
      </c>
      <c r="AA19" s="678"/>
      <c r="AB19" s="678"/>
      <c r="AC19" s="106"/>
      <c r="AD19" s="106"/>
      <c r="AE19" s="106"/>
      <c r="AF19" s="106"/>
      <c r="AG19" s="106"/>
      <c r="AH19" s="101"/>
      <c r="AI19" s="101"/>
      <c r="AJ19" s="101">
        <v>0</v>
      </c>
      <c r="AK19" s="107" t="s">
        <v>19</v>
      </c>
      <c r="AL19" s="101" t="s">
        <v>286</v>
      </c>
      <c r="AM19" s="108" t="s">
        <v>825</v>
      </c>
    </row>
    <row r="20" spans="1:100" s="8" customFormat="1" ht="24.95" customHeight="1">
      <c r="A20" s="699">
        <v>8</v>
      </c>
      <c r="B20" s="97" t="s">
        <v>421</v>
      </c>
      <c r="C20" s="98" t="s">
        <v>826</v>
      </c>
      <c r="D20" s="98" t="s">
        <v>422</v>
      </c>
      <c r="E20" s="560" t="s">
        <v>827</v>
      </c>
      <c r="F20" s="561" t="s">
        <v>828</v>
      </c>
      <c r="G20" s="1155" t="s">
        <v>829</v>
      </c>
      <c r="H20" s="1447" t="s">
        <v>1174</v>
      </c>
      <c r="I20" s="1448" t="s">
        <v>1182</v>
      </c>
      <c r="J20" s="1238" t="s">
        <v>530</v>
      </c>
      <c r="K20" s="1194">
        <v>1</v>
      </c>
      <c r="L20" s="562">
        <v>2</v>
      </c>
      <c r="M20" s="562">
        <v>1</v>
      </c>
      <c r="N20" s="562">
        <v>1</v>
      </c>
      <c r="O20" s="563">
        <v>19</v>
      </c>
      <c r="P20" s="560">
        <v>1</v>
      </c>
      <c r="Q20" s="636">
        <f t="shared" si="4"/>
        <v>10</v>
      </c>
      <c r="R20" s="560">
        <v>9</v>
      </c>
      <c r="S20" s="560">
        <v>1</v>
      </c>
      <c r="T20" s="560">
        <v>0</v>
      </c>
      <c r="U20" s="567">
        <v>0</v>
      </c>
      <c r="V20" s="1374">
        <f t="shared" si="5"/>
        <v>10</v>
      </c>
      <c r="W20" s="567">
        <v>7</v>
      </c>
      <c r="X20" s="567">
        <v>3</v>
      </c>
      <c r="Y20" s="560">
        <v>147.18</v>
      </c>
      <c r="Z20" s="680" t="s">
        <v>830</v>
      </c>
      <c r="AA20" s="680"/>
      <c r="AB20" s="680"/>
      <c r="AC20" s="110"/>
      <c r="AD20" s="110"/>
      <c r="AE20" s="110"/>
      <c r="AF20" s="110"/>
      <c r="AG20" s="110"/>
      <c r="AH20" s="101"/>
      <c r="AI20" s="101"/>
      <c r="AJ20" s="101">
        <v>1</v>
      </c>
      <c r="AK20" s="107" t="s">
        <v>19</v>
      </c>
      <c r="AL20" s="101" t="s">
        <v>289</v>
      </c>
      <c r="AM20" s="108" t="s">
        <v>831</v>
      </c>
    </row>
    <row r="21" spans="1:100" s="8" customFormat="1" ht="24.95" customHeight="1">
      <c r="A21" s="699">
        <v>9</v>
      </c>
      <c r="B21" s="97" t="s">
        <v>421</v>
      </c>
      <c r="C21" s="98" t="s">
        <v>832</v>
      </c>
      <c r="D21" s="99" t="s">
        <v>965</v>
      </c>
      <c r="E21" s="560" t="s">
        <v>927</v>
      </c>
      <c r="F21" s="561" t="s">
        <v>833</v>
      </c>
      <c r="G21" s="1155" t="s">
        <v>834</v>
      </c>
      <c r="H21" s="1449" t="s">
        <v>1174</v>
      </c>
      <c r="I21" s="560" t="s">
        <v>1198</v>
      </c>
      <c r="J21" s="1238" t="s">
        <v>530</v>
      </c>
      <c r="K21" s="1194">
        <v>0</v>
      </c>
      <c r="L21" s="562">
        <v>4</v>
      </c>
      <c r="M21" s="562">
        <v>3</v>
      </c>
      <c r="N21" s="562">
        <v>1</v>
      </c>
      <c r="O21" s="563">
        <v>35</v>
      </c>
      <c r="P21" s="560">
        <v>3</v>
      </c>
      <c r="Q21" s="636">
        <f t="shared" si="4"/>
        <v>35</v>
      </c>
      <c r="R21" s="560">
        <v>35</v>
      </c>
      <c r="S21" s="560">
        <v>0</v>
      </c>
      <c r="T21" s="560">
        <v>0</v>
      </c>
      <c r="U21" s="565">
        <v>0</v>
      </c>
      <c r="V21" s="1374">
        <f t="shared" si="5"/>
        <v>35</v>
      </c>
      <c r="W21" s="565">
        <v>23</v>
      </c>
      <c r="X21" s="565">
        <v>12</v>
      </c>
      <c r="Y21" s="560">
        <v>219</v>
      </c>
      <c r="Z21" s="680" t="s">
        <v>835</v>
      </c>
      <c r="AA21" s="680"/>
      <c r="AB21" s="680"/>
      <c r="AC21" s="111">
        <v>1</v>
      </c>
      <c r="AD21" s="110"/>
      <c r="AE21" s="110"/>
      <c r="AF21" s="110"/>
      <c r="AG21" s="110"/>
      <c r="AH21" s="101"/>
      <c r="AI21" s="101"/>
      <c r="AJ21" s="101">
        <v>1</v>
      </c>
      <c r="AK21" s="107" t="s">
        <v>501</v>
      </c>
      <c r="AL21" s="101" t="s">
        <v>287</v>
      </c>
      <c r="AM21" s="108"/>
    </row>
    <row r="22" spans="1:100" s="8" customFormat="1" ht="24.95" customHeight="1">
      <c r="A22" s="699">
        <v>10</v>
      </c>
      <c r="B22" s="101" t="s">
        <v>421</v>
      </c>
      <c r="C22" s="98" t="s">
        <v>433</v>
      </c>
      <c r="D22" s="99" t="s">
        <v>1271</v>
      </c>
      <c r="E22" s="560" t="s">
        <v>837</v>
      </c>
      <c r="F22" s="568" t="s">
        <v>838</v>
      </c>
      <c r="G22" s="1155" t="s">
        <v>839</v>
      </c>
      <c r="H22" s="1447" t="s">
        <v>1174</v>
      </c>
      <c r="I22" s="1448" t="s">
        <v>1174</v>
      </c>
      <c r="J22" s="1238" t="s">
        <v>530</v>
      </c>
      <c r="K22" s="1194">
        <v>0</v>
      </c>
      <c r="L22" s="562">
        <v>2</v>
      </c>
      <c r="M22" s="562">
        <v>2</v>
      </c>
      <c r="N22" s="562">
        <v>0</v>
      </c>
      <c r="O22" s="563">
        <v>19</v>
      </c>
      <c r="P22" s="560">
        <v>1</v>
      </c>
      <c r="Q22" s="636">
        <f t="shared" si="4"/>
        <v>18</v>
      </c>
      <c r="R22" s="560">
        <v>17</v>
      </c>
      <c r="S22" s="560">
        <v>0</v>
      </c>
      <c r="T22" s="560">
        <v>0</v>
      </c>
      <c r="U22" s="567">
        <v>1</v>
      </c>
      <c r="V22" s="1374">
        <f t="shared" si="5"/>
        <v>18</v>
      </c>
      <c r="W22" s="567">
        <v>6</v>
      </c>
      <c r="X22" s="567">
        <v>12</v>
      </c>
      <c r="Y22" s="560">
        <v>83.66</v>
      </c>
      <c r="Z22" s="680" t="s">
        <v>840</v>
      </c>
      <c r="AA22" s="680"/>
      <c r="AB22" s="680"/>
      <c r="AC22" s="111">
        <v>1</v>
      </c>
      <c r="AD22" s="110"/>
      <c r="AE22" s="110"/>
      <c r="AF22" s="110"/>
      <c r="AG22" s="110"/>
      <c r="AH22" s="101"/>
      <c r="AI22" s="101"/>
      <c r="AJ22" s="101">
        <v>0</v>
      </c>
      <c r="AK22" s="107" t="s">
        <v>501</v>
      </c>
      <c r="AL22" s="101" t="s">
        <v>285</v>
      </c>
      <c r="AM22" s="108"/>
    </row>
    <row r="23" spans="1:100" ht="24.95" customHeight="1">
      <c r="A23" s="20"/>
      <c r="B23" s="72" t="s">
        <v>283</v>
      </c>
      <c r="C23" s="73">
        <v>1</v>
      </c>
      <c r="D23" s="73"/>
      <c r="E23" s="73"/>
      <c r="F23" s="74"/>
      <c r="G23" s="1182"/>
      <c r="H23" s="1265"/>
      <c r="I23" s="589"/>
      <c r="J23" s="1266"/>
      <c r="K23" s="1195">
        <f t="shared" ref="K23:AJ23" si="6">SUM(K24)</f>
        <v>0</v>
      </c>
      <c r="L23" s="653">
        <f t="shared" si="6"/>
        <v>2</v>
      </c>
      <c r="M23" s="653">
        <f t="shared" si="6"/>
        <v>1</v>
      </c>
      <c r="N23" s="653">
        <f t="shared" si="6"/>
        <v>1</v>
      </c>
      <c r="O23" s="653">
        <f t="shared" si="6"/>
        <v>19</v>
      </c>
      <c r="P23" s="653"/>
      <c r="Q23" s="654">
        <f t="shared" si="4"/>
        <v>18</v>
      </c>
      <c r="R23" s="653">
        <f>SUM(R24)</f>
        <v>16</v>
      </c>
      <c r="S23" s="653">
        <f t="shared" si="6"/>
        <v>1</v>
      </c>
      <c r="T23" s="653">
        <f t="shared" si="6"/>
        <v>1</v>
      </c>
      <c r="U23" s="830">
        <f t="shared" si="6"/>
        <v>0</v>
      </c>
      <c r="V23" s="653">
        <f t="shared" si="6"/>
        <v>18</v>
      </c>
      <c r="W23" s="653">
        <f t="shared" si="6"/>
        <v>15</v>
      </c>
      <c r="X23" s="653">
        <f t="shared" si="6"/>
        <v>3</v>
      </c>
      <c r="Y23" s="653"/>
      <c r="Z23" s="653"/>
      <c r="AA23" s="653">
        <f t="shared" si="6"/>
        <v>0</v>
      </c>
      <c r="AB23" s="653">
        <f t="shared" si="6"/>
        <v>0</v>
      </c>
      <c r="AC23" s="72">
        <f t="shared" si="6"/>
        <v>0</v>
      </c>
      <c r="AD23" s="72">
        <f t="shared" si="6"/>
        <v>0</v>
      </c>
      <c r="AE23" s="72">
        <f t="shared" si="6"/>
        <v>0</v>
      </c>
      <c r="AF23" s="72">
        <f t="shared" si="6"/>
        <v>0</v>
      </c>
      <c r="AG23" s="72">
        <f t="shared" si="6"/>
        <v>0</v>
      </c>
      <c r="AH23" s="72">
        <f t="shared" si="6"/>
        <v>0</v>
      </c>
      <c r="AI23" s="164">
        <v>0</v>
      </c>
      <c r="AJ23" s="72">
        <f t="shared" si="6"/>
        <v>1</v>
      </c>
      <c r="AK23" s="72"/>
      <c r="AL23" s="72"/>
      <c r="AM23" s="75"/>
      <c r="AN23" s="57"/>
    </row>
    <row r="24" spans="1:100" s="32" customFormat="1" ht="24.95" customHeight="1">
      <c r="A24" s="1290">
        <v>1</v>
      </c>
      <c r="B24" s="1291" t="s">
        <v>434</v>
      </c>
      <c r="C24" s="1291" t="s">
        <v>737</v>
      </c>
      <c r="D24" s="1291" t="s">
        <v>435</v>
      </c>
      <c r="E24" s="1291" t="s">
        <v>738</v>
      </c>
      <c r="F24" s="1292" t="s">
        <v>883</v>
      </c>
      <c r="G24" s="1293" t="s">
        <v>739</v>
      </c>
      <c r="H24" s="1447" t="s">
        <v>1174</v>
      </c>
      <c r="I24" s="1450" t="s">
        <v>1212</v>
      </c>
      <c r="J24" s="1294" t="s">
        <v>874</v>
      </c>
      <c r="K24" s="1295">
        <v>0</v>
      </c>
      <c r="L24" s="1291">
        <v>2</v>
      </c>
      <c r="M24" s="1291">
        <v>1</v>
      </c>
      <c r="N24" s="1291">
        <v>1</v>
      </c>
      <c r="O24" s="1430">
        <v>19</v>
      </c>
      <c r="P24" s="1293">
        <v>1</v>
      </c>
      <c r="Q24" s="1431">
        <f>R24+S24+T24+U24</f>
        <v>18</v>
      </c>
      <c r="R24" s="1293">
        <v>16</v>
      </c>
      <c r="S24" s="1293">
        <v>1</v>
      </c>
      <c r="T24" s="1293">
        <v>1</v>
      </c>
      <c r="U24" s="1432">
        <v>0</v>
      </c>
      <c r="V24" s="1433">
        <f t="shared" si="5"/>
        <v>18</v>
      </c>
      <c r="W24" s="1402">
        <v>15</v>
      </c>
      <c r="X24" s="1402">
        <v>3</v>
      </c>
      <c r="Y24" s="1295">
        <v>169.51</v>
      </c>
      <c r="Z24" s="1291" t="s">
        <v>740</v>
      </c>
      <c r="AA24" s="1291">
        <v>0</v>
      </c>
      <c r="AB24" s="1291">
        <v>0</v>
      </c>
      <c r="AC24" s="1296">
        <v>0</v>
      </c>
      <c r="AD24" s="1296">
        <v>0</v>
      </c>
      <c r="AE24" s="1296">
        <v>0</v>
      </c>
      <c r="AF24" s="1296">
        <v>0</v>
      </c>
      <c r="AG24" s="1296">
        <v>0</v>
      </c>
      <c r="AH24" s="1296">
        <v>0</v>
      </c>
      <c r="AI24" s="1296"/>
      <c r="AJ24" s="1296">
        <v>1</v>
      </c>
      <c r="AK24" s="1303" t="s">
        <v>19</v>
      </c>
      <c r="AL24" s="1303" t="s">
        <v>286</v>
      </c>
      <c r="AM24" s="1304"/>
    </row>
    <row r="25" spans="1:100" s="130" customFormat="1" ht="24.95" customHeight="1">
      <c r="A25" s="1305"/>
      <c r="B25" s="164" t="s">
        <v>283</v>
      </c>
      <c r="C25" s="165">
        <v>3</v>
      </c>
      <c r="D25" s="165"/>
      <c r="E25" s="165"/>
      <c r="F25" s="165"/>
      <c r="G25" s="1182"/>
      <c r="H25" s="1265"/>
      <c r="I25" s="589"/>
      <c r="J25" s="1266"/>
      <c r="K25" s="1195">
        <f t="shared" ref="K25:AJ25" si="7">SUM(K26:K28)</f>
        <v>4</v>
      </c>
      <c r="L25" s="589">
        <f t="shared" si="7"/>
        <v>11</v>
      </c>
      <c r="M25" s="589">
        <f>SUM(M26:M28)</f>
        <v>5</v>
      </c>
      <c r="N25" s="589">
        <f t="shared" si="7"/>
        <v>6</v>
      </c>
      <c r="O25" s="589">
        <f>SUM(O26:O28)</f>
        <v>118</v>
      </c>
      <c r="P25" s="589"/>
      <c r="Q25" s="589">
        <f t="shared" si="7"/>
        <v>109</v>
      </c>
      <c r="R25" s="589">
        <f>SUM(R26:R28)</f>
        <v>73</v>
      </c>
      <c r="S25" s="589">
        <f t="shared" si="7"/>
        <v>36</v>
      </c>
      <c r="T25" s="589">
        <f t="shared" si="7"/>
        <v>0</v>
      </c>
      <c r="U25" s="590">
        <f t="shared" si="7"/>
        <v>0</v>
      </c>
      <c r="V25" s="589">
        <f t="shared" si="7"/>
        <v>109</v>
      </c>
      <c r="W25" s="589">
        <f t="shared" si="7"/>
        <v>104</v>
      </c>
      <c r="X25" s="589">
        <f t="shared" si="7"/>
        <v>5</v>
      </c>
      <c r="Y25" s="589"/>
      <c r="Z25" s="589"/>
      <c r="AA25" s="589">
        <f t="shared" si="7"/>
        <v>0</v>
      </c>
      <c r="AB25" s="589">
        <f t="shared" si="7"/>
        <v>0</v>
      </c>
      <c r="AC25" s="164">
        <f t="shared" si="7"/>
        <v>2</v>
      </c>
      <c r="AD25" s="164">
        <f t="shared" si="7"/>
        <v>0</v>
      </c>
      <c r="AE25" s="164">
        <f t="shared" si="7"/>
        <v>0</v>
      </c>
      <c r="AF25" s="164">
        <f t="shared" si="7"/>
        <v>0</v>
      </c>
      <c r="AG25" s="164">
        <f t="shared" si="7"/>
        <v>0</v>
      </c>
      <c r="AH25" s="164">
        <f t="shared" si="7"/>
        <v>0</v>
      </c>
      <c r="AI25" s="164">
        <v>0</v>
      </c>
      <c r="AJ25" s="164">
        <f t="shared" si="7"/>
        <v>3</v>
      </c>
      <c r="AK25" s="1306"/>
      <c r="AL25" s="164"/>
      <c r="AM25" s="168"/>
      <c r="AN25" s="129"/>
    </row>
    <row r="26" spans="1:100" s="841" customFormat="1" ht="24.95" customHeight="1">
      <c r="A26" s="1307">
        <v>1</v>
      </c>
      <c r="B26" s="575" t="s">
        <v>748</v>
      </c>
      <c r="C26" s="274" t="s">
        <v>749</v>
      </c>
      <c r="D26" s="575" t="s">
        <v>750</v>
      </c>
      <c r="E26" s="575" t="s">
        <v>67</v>
      </c>
      <c r="F26" s="839" t="s">
        <v>878</v>
      </c>
      <c r="G26" s="1157" t="s">
        <v>751</v>
      </c>
      <c r="H26" s="1232" t="s">
        <v>1174</v>
      </c>
      <c r="I26" s="575" t="s">
        <v>1174</v>
      </c>
      <c r="J26" s="1238" t="s">
        <v>530</v>
      </c>
      <c r="K26" s="1196">
        <v>2</v>
      </c>
      <c r="L26" s="596">
        <v>3</v>
      </c>
      <c r="M26" s="596">
        <v>1</v>
      </c>
      <c r="N26" s="575">
        <v>2</v>
      </c>
      <c r="O26" s="596">
        <v>29</v>
      </c>
      <c r="P26" s="575">
        <v>2</v>
      </c>
      <c r="Q26" s="577">
        <f>R26+S26+T26+U26</f>
        <v>29</v>
      </c>
      <c r="R26" s="517">
        <v>21</v>
      </c>
      <c r="S26" s="517">
        <v>8</v>
      </c>
      <c r="T26" s="578">
        <v>0</v>
      </c>
      <c r="U26" s="579">
        <v>0</v>
      </c>
      <c r="V26" s="1391">
        <f t="shared" si="5"/>
        <v>29</v>
      </c>
      <c r="W26" s="579">
        <v>28</v>
      </c>
      <c r="X26" s="579">
        <v>1</v>
      </c>
      <c r="Y26" s="274">
        <v>166.65</v>
      </c>
      <c r="Z26" s="575" t="s">
        <v>752</v>
      </c>
      <c r="AA26" s="575"/>
      <c r="AB26" s="575"/>
      <c r="AC26" s="132">
        <v>1</v>
      </c>
      <c r="AD26" s="132"/>
      <c r="AE26" s="132"/>
      <c r="AF26" s="132"/>
      <c r="AG26" s="132"/>
      <c r="AH26" s="132"/>
      <c r="AI26" s="132"/>
      <c r="AJ26" s="132">
        <v>1</v>
      </c>
      <c r="AK26" s="135" t="s">
        <v>753</v>
      </c>
      <c r="AL26" s="80" t="s">
        <v>440</v>
      </c>
      <c r="AM26" s="136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</row>
    <row r="27" spans="1:100" s="841" customFormat="1" ht="24.95" customHeight="1">
      <c r="A27" s="1307">
        <v>2</v>
      </c>
      <c r="B27" s="575" t="s">
        <v>748</v>
      </c>
      <c r="C27" s="3" t="s">
        <v>754</v>
      </c>
      <c r="D27" s="575" t="s">
        <v>957</v>
      </c>
      <c r="E27" s="575" t="s">
        <v>755</v>
      </c>
      <c r="F27" s="839" t="s">
        <v>877</v>
      </c>
      <c r="G27" s="1157" t="s">
        <v>756</v>
      </c>
      <c r="H27" s="1338" t="s">
        <v>1180</v>
      </c>
      <c r="I27" s="575" t="s">
        <v>1180</v>
      </c>
      <c r="J27" s="1238" t="s">
        <v>530</v>
      </c>
      <c r="K27" s="1595">
        <v>0</v>
      </c>
      <c r="L27" s="596">
        <v>4</v>
      </c>
      <c r="M27" s="1429">
        <v>2</v>
      </c>
      <c r="N27" s="580">
        <v>2</v>
      </c>
      <c r="O27" s="1429">
        <v>49</v>
      </c>
      <c r="P27" s="581">
        <v>3</v>
      </c>
      <c r="Q27" s="577">
        <f t="shared" ref="Q27:Q36" si="8">R27+S27+T27+U27</f>
        <v>41</v>
      </c>
      <c r="R27" s="517">
        <v>23</v>
      </c>
      <c r="S27" s="451">
        <v>18</v>
      </c>
      <c r="T27" s="582">
        <v>0</v>
      </c>
      <c r="U27" s="579">
        <v>0</v>
      </c>
      <c r="V27" s="1391">
        <f t="shared" si="5"/>
        <v>41</v>
      </c>
      <c r="W27" s="460">
        <v>38</v>
      </c>
      <c r="X27" s="584">
        <v>3</v>
      </c>
      <c r="Y27" s="580">
        <v>184.85</v>
      </c>
      <c r="Z27" s="580" t="s">
        <v>430</v>
      </c>
      <c r="AA27" s="580"/>
      <c r="AB27" s="580"/>
      <c r="AC27" s="137">
        <v>1</v>
      </c>
      <c r="AD27" s="137"/>
      <c r="AE27" s="137"/>
      <c r="AF27" s="137"/>
      <c r="AG27" s="137"/>
      <c r="AH27" s="137"/>
      <c r="AI27" s="137"/>
      <c r="AJ27" s="137">
        <v>1</v>
      </c>
      <c r="AK27" s="139" t="s">
        <v>439</v>
      </c>
      <c r="AL27" s="139" t="s">
        <v>440</v>
      </c>
      <c r="AM27" s="136"/>
    </row>
    <row r="28" spans="1:100" s="841" customFormat="1" ht="24.95" customHeight="1">
      <c r="A28" s="1308">
        <v>3</v>
      </c>
      <c r="B28" s="575" t="s">
        <v>748</v>
      </c>
      <c r="C28" s="274" t="s">
        <v>757</v>
      </c>
      <c r="D28" s="575" t="s">
        <v>758</v>
      </c>
      <c r="E28" s="575" t="s">
        <v>938</v>
      </c>
      <c r="F28" s="843" t="s">
        <v>958</v>
      </c>
      <c r="G28" s="1158" t="s">
        <v>959</v>
      </c>
      <c r="H28" s="1234" t="s">
        <v>1174</v>
      </c>
      <c r="I28" s="844" t="s">
        <v>1174</v>
      </c>
      <c r="J28" s="1238" t="s">
        <v>530</v>
      </c>
      <c r="K28" s="1196">
        <v>2</v>
      </c>
      <c r="L28" s="596">
        <v>4</v>
      </c>
      <c r="M28" s="596">
        <v>2</v>
      </c>
      <c r="N28" s="575">
        <v>2</v>
      </c>
      <c r="O28" s="596">
        <v>40</v>
      </c>
      <c r="P28" s="575">
        <v>3</v>
      </c>
      <c r="Q28" s="577">
        <f t="shared" si="8"/>
        <v>39</v>
      </c>
      <c r="R28" s="517">
        <v>29</v>
      </c>
      <c r="S28" s="241">
        <v>10</v>
      </c>
      <c r="T28" s="575">
        <v>0</v>
      </c>
      <c r="U28" s="254">
        <v>0</v>
      </c>
      <c r="V28" s="1391">
        <f t="shared" si="5"/>
        <v>39</v>
      </c>
      <c r="W28" s="240">
        <v>38</v>
      </c>
      <c r="X28" s="240">
        <v>1</v>
      </c>
      <c r="Y28" s="274">
        <v>95.6</v>
      </c>
      <c r="Z28" s="575" t="s">
        <v>759</v>
      </c>
      <c r="AA28" s="575"/>
      <c r="AB28" s="575"/>
      <c r="AC28" s="132"/>
      <c r="AD28" s="132"/>
      <c r="AE28" s="132"/>
      <c r="AF28" s="132"/>
      <c r="AG28" s="132"/>
      <c r="AH28" s="132"/>
      <c r="AI28" s="1333"/>
      <c r="AJ28" s="144">
        <v>1</v>
      </c>
      <c r="AK28" s="1309" t="s">
        <v>19</v>
      </c>
      <c r="AL28" s="132" t="s">
        <v>286</v>
      </c>
      <c r="AM28" s="136" t="s">
        <v>1123</v>
      </c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</row>
    <row r="29" spans="1:100" ht="24.95" customHeight="1">
      <c r="A29" s="31"/>
      <c r="B29" s="145" t="s">
        <v>283</v>
      </c>
      <c r="C29" s="145">
        <v>7</v>
      </c>
      <c r="D29" s="145"/>
      <c r="E29" s="145"/>
      <c r="F29" s="146"/>
      <c r="G29" s="1451"/>
      <c r="H29" s="1452"/>
      <c r="I29" s="585"/>
      <c r="J29" s="1453"/>
      <c r="K29" s="1197">
        <f>SUM(K30:K36)</f>
        <v>6</v>
      </c>
      <c r="L29" s="585">
        <f>SUM(L30:L36)</f>
        <v>17</v>
      </c>
      <c r="M29" s="585">
        <f t="shared" ref="M29:AJ29" si="9">SUM(M30:M36)</f>
        <v>7</v>
      </c>
      <c r="N29" s="585">
        <f t="shared" si="9"/>
        <v>10</v>
      </c>
      <c r="O29" s="585">
        <f>SUM(O30:O36)</f>
        <v>161</v>
      </c>
      <c r="P29" s="585"/>
      <c r="Q29" s="585">
        <f t="shared" ref="Q29:U29" si="10">SUM(Q30:Q36)</f>
        <v>156</v>
      </c>
      <c r="R29" s="585">
        <f>SUM(R30:R36)</f>
        <v>140</v>
      </c>
      <c r="S29" s="585">
        <f t="shared" si="10"/>
        <v>14</v>
      </c>
      <c r="T29" s="585">
        <f t="shared" si="10"/>
        <v>2</v>
      </c>
      <c r="U29" s="585">
        <f t="shared" si="10"/>
        <v>0</v>
      </c>
      <c r="V29" s="585">
        <f t="shared" si="9"/>
        <v>156</v>
      </c>
      <c r="W29" s="585">
        <f t="shared" si="9"/>
        <v>148</v>
      </c>
      <c r="X29" s="585">
        <f t="shared" si="9"/>
        <v>8</v>
      </c>
      <c r="Y29" s="585"/>
      <c r="Z29" s="585"/>
      <c r="AA29" s="585">
        <f t="shared" si="9"/>
        <v>0</v>
      </c>
      <c r="AB29" s="585">
        <f t="shared" si="9"/>
        <v>0</v>
      </c>
      <c r="AC29" s="145">
        <f t="shared" si="9"/>
        <v>2</v>
      </c>
      <c r="AD29" s="145">
        <f t="shared" si="9"/>
        <v>2</v>
      </c>
      <c r="AE29" s="145">
        <f t="shared" si="9"/>
        <v>0</v>
      </c>
      <c r="AF29" s="145">
        <f t="shared" si="9"/>
        <v>0</v>
      </c>
      <c r="AG29" s="145">
        <f t="shared" si="9"/>
        <v>0</v>
      </c>
      <c r="AH29" s="145">
        <f t="shared" si="9"/>
        <v>1</v>
      </c>
      <c r="AI29" s="145">
        <v>0</v>
      </c>
      <c r="AJ29" s="145">
        <f t="shared" si="9"/>
        <v>7</v>
      </c>
      <c r="AK29" s="147"/>
      <c r="AL29" s="145"/>
      <c r="AM29" s="148"/>
      <c r="AN29" s="57"/>
    </row>
    <row r="30" spans="1:100" s="32" customFormat="1" ht="24.95" customHeight="1">
      <c r="A30" s="845">
        <v>1</v>
      </c>
      <c r="B30" s="587" t="s">
        <v>923</v>
      </c>
      <c r="C30" s="588" t="s">
        <v>35</v>
      </c>
      <c r="D30" s="588" t="s">
        <v>36</v>
      </c>
      <c r="E30" s="588" t="s">
        <v>36</v>
      </c>
      <c r="F30" s="846" t="s">
        <v>284</v>
      </c>
      <c r="G30" s="1160" t="s">
        <v>955</v>
      </c>
      <c r="H30" s="1237" t="s">
        <v>1199</v>
      </c>
      <c r="I30" s="588" t="s">
        <v>1200</v>
      </c>
      <c r="J30" s="1238" t="s">
        <v>1201</v>
      </c>
      <c r="K30" s="1198">
        <v>0</v>
      </c>
      <c r="L30" s="588">
        <v>3</v>
      </c>
      <c r="M30" s="588">
        <v>2</v>
      </c>
      <c r="N30" s="588">
        <v>1</v>
      </c>
      <c r="O30" s="586">
        <v>25</v>
      </c>
      <c r="P30" s="588">
        <v>2</v>
      </c>
      <c r="Q30" s="636">
        <f>R30+S30+T30+U30</f>
        <v>25</v>
      </c>
      <c r="R30" s="588">
        <v>25</v>
      </c>
      <c r="S30" s="588">
        <v>0</v>
      </c>
      <c r="T30" s="588">
        <v>0</v>
      </c>
      <c r="U30" s="1392">
        <v>0</v>
      </c>
      <c r="V30" s="1349">
        <f t="shared" si="5"/>
        <v>25</v>
      </c>
      <c r="W30" s="1392">
        <v>25</v>
      </c>
      <c r="X30" s="1392">
        <v>0</v>
      </c>
      <c r="Y30" s="588">
        <v>92.04</v>
      </c>
      <c r="Z30" s="588" t="s">
        <v>37</v>
      </c>
      <c r="AA30" s="588"/>
      <c r="AB30" s="588"/>
      <c r="AC30" s="151"/>
      <c r="AD30" s="151"/>
      <c r="AE30" s="151"/>
      <c r="AF30" s="151"/>
      <c r="AG30" s="151"/>
      <c r="AH30" s="151">
        <v>1</v>
      </c>
      <c r="AI30" s="151"/>
      <c r="AJ30" s="132">
        <v>1</v>
      </c>
      <c r="AK30" s="156" t="s">
        <v>19</v>
      </c>
      <c r="AL30" s="151" t="s">
        <v>285</v>
      </c>
      <c r="AM30" s="157"/>
    </row>
    <row r="31" spans="1:100" s="32" customFormat="1" ht="24.95" customHeight="1">
      <c r="A31" s="848">
        <v>2</v>
      </c>
      <c r="B31" s="588" t="s">
        <v>12</v>
      </c>
      <c r="C31" s="588" t="s">
        <v>30</v>
      </c>
      <c r="D31" s="588" t="s">
        <v>31</v>
      </c>
      <c r="E31" s="588" t="s">
        <v>32</v>
      </c>
      <c r="F31" s="846" t="s">
        <v>879</v>
      </c>
      <c r="G31" s="1160" t="s">
        <v>33</v>
      </c>
      <c r="H31" s="1237" t="s">
        <v>1199</v>
      </c>
      <c r="I31" s="588" t="s">
        <v>1200</v>
      </c>
      <c r="J31" s="1238" t="s">
        <v>874</v>
      </c>
      <c r="K31" s="1198">
        <v>0</v>
      </c>
      <c r="L31" s="588">
        <v>2</v>
      </c>
      <c r="M31" s="588">
        <v>1</v>
      </c>
      <c r="N31" s="588">
        <v>1</v>
      </c>
      <c r="O31" s="586">
        <v>19</v>
      </c>
      <c r="P31" s="588">
        <v>1</v>
      </c>
      <c r="Q31" s="592">
        <f t="shared" si="8"/>
        <v>19</v>
      </c>
      <c r="R31" s="588">
        <v>19</v>
      </c>
      <c r="S31" s="588">
        <v>0</v>
      </c>
      <c r="T31" s="588">
        <v>0</v>
      </c>
      <c r="U31" s="1392">
        <v>0</v>
      </c>
      <c r="V31" s="1349">
        <f t="shared" si="5"/>
        <v>19</v>
      </c>
      <c r="W31" s="1392">
        <v>18</v>
      </c>
      <c r="X31" s="1392">
        <v>1</v>
      </c>
      <c r="Y31" s="588">
        <v>96.96</v>
      </c>
      <c r="Z31" s="588" t="s">
        <v>34</v>
      </c>
      <c r="AA31" s="588"/>
      <c r="AB31" s="588"/>
      <c r="AC31" s="151"/>
      <c r="AD31" s="151"/>
      <c r="AE31" s="151"/>
      <c r="AF31" s="151"/>
      <c r="AG31" s="151"/>
      <c r="AH31" s="151"/>
      <c r="AI31" s="151"/>
      <c r="AJ31" s="151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848">
        <v>3</v>
      </c>
      <c r="B32" s="588" t="s">
        <v>12</v>
      </c>
      <c r="C32" s="588" t="s">
        <v>15</v>
      </c>
      <c r="D32" s="588" t="s">
        <v>16</v>
      </c>
      <c r="E32" s="588" t="s">
        <v>902</v>
      </c>
      <c r="F32" s="846" t="s">
        <v>760</v>
      </c>
      <c r="G32" s="1160" t="s">
        <v>17</v>
      </c>
      <c r="H32" s="1237" t="s">
        <v>1199</v>
      </c>
      <c r="I32" s="588" t="s">
        <v>1200</v>
      </c>
      <c r="J32" s="1238" t="s">
        <v>874</v>
      </c>
      <c r="K32" s="1198">
        <v>3</v>
      </c>
      <c r="L32" s="588">
        <v>2</v>
      </c>
      <c r="M32" s="588">
        <v>1</v>
      </c>
      <c r="N32" s="588">
        <v>1</v>
      </c>
      <c r="O32" s="586">
        <v>25</v>
      </c>
      <c r="P32" s="588">
        <v>2</v>
      </c>
      <c r="Q32" s="592">
        <f t="shared" si="8"/>
        <v>22</v>
      </c>
      <c r="R32" s="588">
        <v>19</v>
      </c>
      <c r="S32" s="588">
        <v>3</v>
      </c>
      <c r="T32" s="588">
        <v>0</v>
      </c>
      <c r="U32" s="1392">
        <v>0</v>
      </c>
      <c r="V32" s="1349">
        <f t="shared" si="5"/>
        <v>22</v>
      </c>
      <c r="W32" s="1392">
        <v>22</v>
      </c>
      <c r="X32" s="1392">
        <v>0</v>
      </c>
      <c r="Y32" s="588">
        <v>84.748000000000005</v>
      </c>
      <c r="Z32" s="588" t="s">
        <v>18</v>
      </c>
      <c r="AA32" s="588"/>
      <c r="AB32" s="588"/>
      <c r="AC32" s="151"/>
      <c r="AD32" s="151">
        <v>1</v>
      </c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286</v>
      </c>
      <c r="AM32" s="159"/>
    </row>
    <row r="33" spans="1:131" s="32" customFormat="1" ht="24.95" customHeight="1">
      <c r="A33" s="848">
        <v>4</v>
      </c>
      <c r="B33" s="588" t="s">
        <v>12</v>
      </c>
      <c r="C33" s="588" t="s">
        <v>20</v>
      </c>
      <c r="D33" s="588" t="s">
        <v>761</v>
      </c>
      <c r="E33" s="588" t="s">
        <v>288</v>
      </c>
      <c r="F33" s="846" t="s">
        <v>956</v>
      </c>
      <c r="G33" s="1160" t="s">
        <v>21</v>
      </c>
      <c r="H33" s="1237" t="s">
        <v>1199</v>
      </c>
      <c r="I33" s="588" t="s">
        <v>1200</v>
      </c>
      <c r="J33" s="1238" t="s">
        <v>874</v>
      </c>
      <c r="K33" s="1198">
        <v>0</v>
      </c>
      <c r="L33" s="588">
        <v>2</v>
      </c>
      <c r="M33" s="588">
        <v>0</v>
      </c>
      <c r="N33" s="588">
        <v>2</v>
      </c>
      <c r="O33" s="586">
        <v>19</v>
      </c>
      <c r="P33" s="588">
        <v>1</v>
      </c>
      <c r="Q33" s="592">
        <f t="shared" si="8"/>
        <v>18</v>
      </c>
      <c r="R33" s="249">
        <v>18</v>
      </c>
      <c r="S33" s="588">
        <v>0</v>
      </c>
      <c r="T33" s="588">
        <v>0</v>
      </c>
      <c r="U33" s="1392">
        <v>0</v>
      </c>
      <c r="V33" s="1349">
        <f t="shared" si="5"/>
        <v>18</v>
      </c>
      <c r="W33" s="928">
        <v>16</v>
      </c>
      <c r="X33" s="1392">
        <v>2</v>
      </c>
      <c r="Y33" s="588">
        <v>100.34</v>
      </c>
      <c r="Z33" s="588" t="s">
        <v>22</v>
      </c>
      <c r="AA33" s="588"/>
      <c r="AB33" s="588"/>
      <c r="AC33" s="151">
        <v>1</v>
      </c>
      <c r="AD33" s="151"/>
      <c r="AE33" s="151"/>
      <c r="AF33" s="151"/>
      <c r="AG33" s="151"/>
      <c r="AH33" s="151"/>
      <c r="AI33" s="151"/>
      <c r="AJ33" s="151">
        <v>1</v>
      </c>
      <c r="AK33" s="156" t="s">
        <v>762</v>
      </c>
      <c r="AL33" s="151" t="s">
        <v>286</v>
      </c>
      <c r="AM33" s="157"/>
    </row>
    <row r="34" spans="1:131" s="32" customFormat="1" ht="24.95" customHeight="1">
      <c r="A34" s="848">
        <v>5</v>
      </c>
      <c r="B34" s="588" t="s">
        <v>12</v>
      </c>
      <c r="C34" s="588" t="s">
        <v>763</v>
      </c>
      <c r="D34" s="588" t="s">
        <v>27</v>
      </c>
      <c r="E34" s="588" t="s">
        <v>28</v>
      </c>
      <c r="F34" s="846" t="s">
        <v>853</v>
      </c>
      <c r="G34" s="1160" t="s">
        <v>854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v>2</v>
      </c>
      <c r="M34" s="588">
        <v>0</v>
      </c>
      <c r="N34" s="588">
        <v>2</v>
      </c>
      <c r="O34" s="586">
        <v>19</v>
      </c>
      <c r="P34" s="588">
        <v>1</v>
      </c>
      <c r="Q34" s="592">
        <f t="shared" si="8"/>
        <v>18</v>
      </c>
      <c r="R34" s="588">
        <v>18</v>
      </c>
      <c r="S34" s="588">
        <v>0</v>
      </c>
      <c r="T34" s="588">
        <v>0</v>
      </c>
      <c r="U34" s="1392">
        <v>0</v>
      </c>
      <c r="V34" s="1349">
        <f t="shared" si="5"/>
        <v>18</v>
      </c>
      <c r="W34" s="928">
        <v>17</v>
      </c>
      <c r="X34" s="1392">
        <v>1</v>
      </c>
      <c r="Y34" s="588">
        <v>154.08000000000001</v>
      </c>
      <c r="Z34" s="588" t="s">
        <v>29</v>
      </c>
      <c r="AA34" s="588"/>
      <c r="AB34" s="588"/>
      <c r="AC34" s="151"/>
      <c r="AD34" s="151"/>
      <c r="AE34" s="151"/>
      <c r="AF34" s="151"/>
      <c r="AG34" s="151"/>
      <c r="AH34" s="151"/>
      <c r="AI34" s="151"/>
      <c r="AJ34" s="151">
        <v>1</v>
      </c>
      <c r="AK34" s="156" t="s">
        <v>19</v>
      </c>
      <c r="AL34" s="160" t="s">
        <v>286</v>
      </c>
      <c r="AM34" s="159"/>
    </row>
    <row r="35" spans="1:131" s="32" customFormat="1" ht="24.95" customHeight="1">
      <c r="A35" s="848">
        <v>6</v>
      </c>
      <c r="B35" s="588" t="s">
        <v>12</v>
      </c>
      <c r="C35" s="588" t="s">
        <v>23</v>
      </c>
      <c r="D35" s="588" t="s">
        <v>24</v>
      </c>
      <c r="E35" s="588" t="s">
        <v>24</v>
      </c>
      <c r="F35" s="846" t="s">
        <v>880</v>
      </c>
      <c r="G35" s="1160" t="s">
        <v>25</v>
      </c>
      <c r="H35" s="1237" t="s">
        <v>1199</v>
      </c>
      <c r="I35" s="588" t="s">
        <v>1200</v>
      </c>
      <c r="J35" s="1238" t="s">
        <v>874</v>
      </c>
      <c r="K35" s="1198">
        <v>2</v>
      </c>
      <c r="L35" s="588">
        <v>4</v>
      </c>
      <c r="M35" s="588">
        <v>3</v>
      </c>
      <c r="N35" s="588">
        <v>1</v>
      </c>
      <c r="O35" s="586">
        <v>35</v>
      </c>
      <c r="P35" s="588">
        <v>3</v>
      </c>
      <c r="Q35" s="592">
        <f t="shared" si="8"/>
        <v>35</v>
      </c>
      <c r="R35" s="588">
        <v>25</v>
      </c>
      <c r="S35" s="588">
        <v>8</v>
      </c>
      <c r="T35" s="588">
        <v>2</v>
      </c>
      <c r="U35" s="1392">
        <v>0</v>
      </c>
      <c r="V35" s="1349">
        <f t="shared" si="5"/>
        <v>35</v>
      </c>
      <c r="W35" s="1392">
        <v>32</v>
      </c>
      <c r="X35" s="1392">
        <v>3</v>
      </c>
      <c r="Y35" s="588">
        <v>251</v>
      </c>
      <c r="Z35" s="588" t="s">
        <v>26</v>
      </c>
      <c r="AA35" s="588"/>
      <c r="AB35" s="588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51" t="s">
        <v>286</v>
      </c>
      <c r="AM35" s="159"/>
    </row>
    <row r="36" spans="1:131" s="841" customFormat="1" ht="24.95" customHeight="1">
      <c r="A36" s="845">
        <v>7</v>
      </c>
      <c r="B36" s="587" t="s">
        <v>12</v>
      </c>
      <c r="C36" s="587" t="s">
        <v>13</v>
      </c>
      <c r="D36" s="587" t="s">
        <v>761</v>
      </c>
      <c r="E36" s="587" t="s">
        <v>290</v>
      </c>
      <c r="F36" s="851" t="s">
        <v>881</v>
      </c>
      <c r="G36" s="1161" t="s">
        <v>14</v>
      </c>
      <c r="H36" s="1237" t="s">
        <v>1199</v>
      </c>
      <c r="I36" s="588" t="s">
        <v>1200</v>
      </c>
      <c r="J36" s="1239" t="s">
        <v>874</v>
      </c>
      <c r="K36" s="1434">
        <v>1</v>
      </c>
      <c r="L36" s="588">
        <v>2</v>
      </c>
      <c r="M36" s="587">
        <v>0</v>
      </c>
      <c r="N36" s="587">
        <v>2</v>
      </c>
      <c r="O36" s="714">
        <v>19</v>
      </c>
      <c r="P36" s="587">
        <v>1</v>
      </c>
      <c r="Q36" s="592">
        <f t="shared" si="8"/>
        <v>19</v>
      </c>
      <c r="R36" s="588">
        <v>16</v>
      </c>
      <c r="S36" s="588">
        <v>3</v>
      </c>
      <c r="T36" s="588">
        <v>0</v>
      </c>
      <c r="U36" s="1392">
        <v>0</v>
      </c>
      <c r="V36" s="1349">
        <f t="shared" si="5"/>
        <v>19</v>
      </c>
      <c r="W36" s="1392">
        <v>18</v>
      </c>
      <c r="X36" s="1392">
        <v>1</v>
      </c>
      <c r="Y36" s="587">
        <v>122.7</v>
      </c>
      <c r="Z36" s="587" t="s">
        <v>764</v>
      </c>
      <c r="AA36" s="587"/>
      <c r="AB36" s="587"/>
      <c r="AC36" s="150">
        <v>1</v>
      </c>
      <c r="AD36" s="150">
        <v>1</v>
      </c>
      <c r="AE36" s="150"/>
      <c r="AF36" s="150"/>
      <c r="AG36" s="150"/>
      <c r="AH36" s="150"/>
      <c r="AI36" s="150"/>
      <c r="AJ36" s="150">
        <v>1</v>
      </c>
      <c r="AK36" s="1027" t="s">
        <v>762</v>
      </c>
      <c r="AL36" s="150" t="s">
        <v>286</v>
      </c>
      <c r="AM36" s="716"/>
    </row>
    <row r="37" spans="1:131" s="130" customFormat="1" ht="24.95" customHeight="1">
      <c r="A37" s="20"/>
      <c r="B37" s="164" t="s">
        <v>283</v>
      </c>
      <c r="C37" s="165">
        <v>14</v>
      </c>
      <c r="D37" s="165"/>
      <c r="E37" s="165"/>
      <c r="F37" s="166"/>
      <c r="G37" s="1182"/>
      <c r="H37" s="1265"/>
      <c r="I37" s="589"/>
      <c r="J37" s="1266"/>
      <c r="K37" s="1195">
        <f>SUM(K38:K51)</f>
        <v>5</v>
      </c>
      <c r="L37" s="589">
        <f>SUM(L38:L51)</f>
        <v>37</v>
      </c>
      <c r="M37" s="589">
        <f>SUM(M38:M51)</f>
        <v>21</v>
      </c>
      <c r="N37" s="589">
        <f>SUM(N38:N51)</f>
        <v>16</v>
      </c>
      <c r="O37" s="589">
        <f>SUM(O38:O51)</f>
        <v>372</v>
      </c>
      <c r="P37" s="589"/>
      <c r="Q37" s="589">
        <f t="shared" ref="Q37:X37" si="11">SUM(Q38:Q51)</f>
        <v>346</v>
      </c>
      <c r="R37" s="589">
        <f t="shared" si="11"/>
        <v>284</v>
      </c>
      <c r="S37" s="589">
        <f t="shared" si="11"/>
        <v>45</v>
      </c>
      <c r="T37" s="589">
        <f t="shared" si="11"/>
        <v>16</v>
      </c>
      <c r="U37" s="589">
        <f t="shared" si="11"/>
        <v>1</v>
      </c>
      <c r="V37" s="589">
        <f t="shared" si="11"/>
        <v>346</v>
      </c>
      <c r="W37" s="589">
        <f t="shared" si="11"/>
        <v>317</v>
      </c>
      <c r="X37" s="589">
        <f t="shared" si="11"/>
        <v>29</v>
      </c>
      <c r="Y37" s="589"/>
      <c r="Z37" s="589"/>
      <c r="AA37" s="589">
        <f t="shared" ref="AA37:AH37" si="12">SUM(AA38:AA51)</f>
        <v>0</v>
      </c>
      <c r="AB37" s="589">
        <f t="shared" si="12"/>
        <v>1</v>
      </c>
      <c r="AC37" s="164">
        <f t="shared" si="12"/>
        <v>4</v>
      </c>
      <c r="AD37" s="164">
        <f t="shared" si="12"/>
        <v>0</v>
      </c>
      <c r="AE37" s="164">
        <f t="shared" si="12"/>
        <v>0</v>
      </c>
      <c r="AF37" s="164">
        <f t="shared" si="12"/>
        <v>0</v>
      </c>
      <c r="AG37" s="164">
        <f t="shared" si="12"/>
        <v>0</v>
      </c>
      <c r="AH37" s="164">
        <f t="shared" si="12"/>
        <v>0</v>
      </c>
      <c r="AI37" s="164">
        <v>0</v>
      </c>
      <c r="AJ37" s="164">
        <f>SUM(AJ38:AJ51)</f>
        <v>13</v>
      </c>
      <c r="AK37" s="164"/>
      <c r="AL37" s="164"/>
      <c r="AM37" s="168"/>
      <c r="AN37" s="129"/>
    </row>
    <row r="38" spans="1:131" s="32" customFormat="1" ht="24.95" customHeight="1">
      <c r="A38" s="838">
        <v>1</v>
      </c>
      <c r="B38" s="274" t="s">
        <v>765</v>
      </c>
      <c r="C38" s="279" t="s">
        <v>857</v>
      </c>
      <c r="D38" s="593" t="s">
        <v>896</v>
      </c>
      <c r="E38" s="593" t="s">
        <v>766</v>
      </c>
      <c r="F38" s="674" t="s">
        <v>767</v>
      </c>
      <c r="G38" s="1162" t="s">
        <v>950</v>
      </c>
      <c r="H38" s="1240" t="s">
        <v>1174</v>
      </c>
      <c r="I38" s="593" t="s">
        <v>1174</v>
      </c>
      <c r="J38" s="1238" t="s">
        <v>874</v>
      </c>
      <c r="K38" s="1199">
        <v>0</v>
      </c>
      <c r="L38" s="593">
        <v>2</v>
      </c>
      <c r="M38" s="593">
        <v>1</v>
      </c>
      <c r="N38" s="593">
        <v>1</v>
      </c>
      <c r="O38" s="591">
        <v>29</v>
      </c>
      <c r="P38" s="593">
        <v>2</v>
      </c>
      <c r="Q38" s="636">
        <f>R38+S38+T38+U38</f>
        <v>27</v>
      </c>
      <c r="R38" s="593">
        <v>26</v>
      </c>
      <c r="S38" s="593">
        <v>1</v>
      </c>
      <c r="T38" s="593">
        <v>0</v>
      </c>
      <c r="U38" s="594">
        <v>0</v>
      </c>
      <c r="V38" s="636">
        <f t="shared" si="5"/>
        <v>27</v>
      </c>
      <c r="W38" s="594">
        <v>27</v>
      </c>
      <c r="X38" s="594">
        <v>0</v>
      </c>
      <c r="Y38" s="593">
        <v>173.32</v>
      </c>
      <c r="Z38" s="593" t="s">
        <v>83</v>
      </c>
      <c r="AA38" s="593"/>
      <c r="AB38" s="593"/>
      <c r="AC38" s="80"/>
      <c r="AD38" s="80"/>
      <c r="AE38" s="80"/>
      <c r="AF38" s="80"/>
      <c r="AG38" s="80"/>
      <c r="AH38" s="80"/>
      <c r="AI38" s="80"/>
      <c r="AJ38" s="132">
        <v>1</v>
      </c>
      <c r="AK38" s="80" t="s">
        <v>291</v>
      </c>
      <c r="AL38" s="132" t="s">
        <v>287</v>
      </c>
      <c r="AM38" s="173"/>
    </row>
    <row r="39" spans="1:131" s="32" customFormat="1" ht="24.95" customHeight="1">
      <c r="A39" s="838">
        <v>2</v>
      </c>
      <c r="B39" s="274" t="s">
        <v>765</v>
      </c>
      <c r="C39" s="279" t="s">
        <v>858</v>
      </c>
      <c r="D39" s="593" t="s">
        <v>859</v>
      </c>
      <c r="E39" s="593" t="s">
        <v>73</v>
      </c>
      <c r="F39" s="674" t="s">
        <v>768</v>
      </c>
      <c r="G39" s="1162" t="s">
        <v>74</v>
      </c>
      <c r="H39" s="1240" t="s">
        <v>1174</v>
      </c>
      <c r="I39" s="593" t="s">
        <v>1175</v>
      </c>
      <c r="J39" s="1238" t="s">
        <v>874</v>
      </c>
      <c r="K39" s="1199">
        <v>0</v>
      </c>
      <c r="L39" s="593">
        <v>3</v>
      </c>
      <c r="M39" s="593">
        <v>2</v>
      </c>
      <c r="N39" s="593">
        <v>1</v>
      </c>
      <c r="O39" s="591">
        <v>29</v>
      </c>
      <c r="P39" s="593">
        <v>2</v>
      </c>
      <c r="Q39" s="636">
        <f t="shared" ref="Q39:Q102" si="13">R39+S39+T39+U39</f>
        <v>29</v>
      </c>
      <c r="R39" s="593">
        <v>29</v>
      </c>
      <c r="S39" s="593">
        <v>0</v>
      </c>
      <c r="T39" s="593">
        <v>0</v>
      </c>
      <c r="U39" s="594">
        <v>0</v>
      </c>
      <c r="V39" s="636">
        <f t="shared" si="5"/>
        <v>29</v>
      </c>
      <c r="W39" s="594">
        <v>29</v>
      </c>
      <c r="X39" s="594">
        <v>0</v>
      </c>
      <c r="Y39" s="593">
        <v>115.62</v>
      </c>
      <c r="Z39" s="593" t="s">
        <v>75</v>
      </c>
      <c r="AA39" s="593"/>
      <c r="AB39" s="593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19</v>
      </c>
      <c r="AL39" s="132" t="s">
        <v>888</v>
      </c>
      <c r="AM39" s="173"/>
    </row>
    <row r="40" spans="1:131" s="32" customFormat="1" ht="41.25" customHeight="1">
      <c r="A40" s="838">
        <v>3</v>
      </c>
      <c r="B40" s="274" t="s">
        <v>765</v>
      </c>
      <c r="C40" s="274" t="s">
        <v>855</v>
      </c>
      <c r="D40" s="593" t="s">
        <v>895</v>
      </c>
      <c r="E40" s="575" t="s">
        <v>769</v>
      </c>
      <c r="F40" s="839" t="s">
        <v>770</v>
      </c>
      <c r="G40" s="1162" t="s">
        <v>69</v>
      </c>
      <c r="H40" s="1278" t="s">
        <v>1176</v>
      </c>
      <c r="I40" s="593" t="s">
        <v>1177</v>
      </c>
      <c r="J40" s="1238" t="s">
        <v>874</v>
      </c>
      <c r="K40" s="1199">
        <v>1</v>
      </c>
      <c r="L40" s="593">
        <v>3</v>
      </c>
      <c r="M40" s="575">
        <v>2</v>
      </c>
      <c r="N40" s="575">
        <v>1</v>
      </c>
      <c r="O40" s="596">
        <v>29</v>
      </c>
      <c r="P40" s="575">
        <v>2</v>
      </c>
      <c r="Q40" s="636">
        <f t="shared" si="13"/>
        <v>29</v>
      </c>
      <c r="R40" s="241">
        <v>24</v>
      </c>
      <c r="S40" s="575">
        <v>5</v>
      </c>
      <c r="T40" s="241">
        <v>0</v>
      </c>
      <c r="U40" s="254">
        <v>0</v>
      </c>
      <c r="V40" s="636">
        <f t="shared" si="5"/>
        <v>29</v>
      </c>
      <c r="W40" s="262">
        <v>23</v>
      </c>
      <c r="X40" s="240">
        <v>6</v>
      </c>
      <c r="Y40" s="575">
        <v>96.32</v>
      </c>
      <c r="Z40" s="593" t="s">
        <v>919</v>
      </c>
      <c r="AA40" s="593"/>
      <c r="AB40" s="593"/>
      <c r="AC40" s="80">
        <v>1</v>
      </c>
      <c r="AD40" s="80"/>
      <c r="AE40" s="80"/>
      <c r="AF40" s="80"/>
      <c r="AG40" s="80"/>
      <c r="AH40" s="80"/>
      <c r="AI40" s="80"/>
      <c r="AJ40" s="132">
        <v>1</v>
      </c>
      <c r="AK40" s="80" t="s">
        <v>771</v>
      </c>
      <c r="AL40" s="132" t="s">
        <v>286</v>
      </c>
      <c r="AM40" s="173" t="s">
        <v>906</v>
      </c>
    </row>
    <row r="41" spans="1:131" s="32" customFormat="1" ht="24.95" customHeight="1">
      <c r="A41" s="838">
        <v>4</v>
      </c>
      <c r="B41" s="274" t="s">
        <v>765</v>
      </c>
      <c r="C41" s="279" t="s">
        <v>58</v>
      </c>
      <c r="D41" s="593" t="s">
        <v>59</v>
      </c>
      <c r="E41" s="593" t="s">
        <v>860</v>
      </c>
      <c r="F41" s="674" t="s">
        <v>985</v>
      </c>
      <c r="G41" s="1162" t="s">
        <v>60</v>
      </c>
      <c r="H41" s="1240" t="s">
        <v>1174</v>
      </c>
      <c r="I41" s="593" t="s">
        <v>1174</v>
      </c>
      <c r="J41" s="1238" t="s">
        <v>874</v>
      </c>
      <c r="K41" s="1199">
        <v>0</v>
      </c>
      <c r="L41" s="593">
        <v>4</v>
      </c>
      <c r="M41" s="591">
        <v>2</v>
      </c>
      <c r="N41" s="591">
        <v>2</v>
      </c>
      <c r="O41" s="596">
        <v>49</v>
      </c>
      <c r="P41" s="575">
        <v>3</v>
      </c>
      <c r="Q41" s="636">
        <f t="shared" si="13"/>
        <v>36</v>
      </c>
      <c r="R41" s="238">
        <v>29</v>
      </c>
      <c r="S41" s="593">
        <v>6</v>
      </c>
      <c r="T41" s="593">
        <v>1</v>
      </c>
      <c r="U41" s="594">
        <v>0</v>
      </c>
      <c r="V41" s="636">
        <f t="shared" si="5"/>
        <v>36</v>
      </c>
      <c r="W41" s="262">
        <v>33</v>
      </c>
      <c r="X41" s="594">
        <v>3</v>
      </c>
      <c r="Y41" s="593">
        <v>117</v>
      </c>
      <c r="Z41" s="593" t="s">
        <v>61</v>
      </c>
      <c r="AA41" s="593"/>
      <c r="AB41" s="593"/>
      <c r="AC41" s="80"/>
      <c r="AD41" s="80"/>
      <c r="AE41" s="80"/>
      <c r="AF41" s="80"/>
      <c r="AG41" s="80"/>
      <c r="AH41" s="80"/>
      <c r="AI41" s="80"/>
      <c r="AJ41" s="132">
        <v>1</v>
      </c>
      <c r="AK41" s="80" t="s">
        <v>19</v>
      </c>
      <c r="AL41" s="132" t="s">
        <v>285</v>
      </c>
      <c r="AM41" s="173"/>
    </row>
    <row r="42" spans="1:131" s="32" customFormat="1" ht="24.95" customHeight="1">
      <c r="A42" s="838">
        <v>5</v>
      </c>
      <c r="B42" s="274" t="s">
        <v>765</v>
      </c>
      <c r="C42" s="279" t="s">
        <v>44</v>
      </c>
      <c r="D42" s="593" t="s">
        <v>45</v>
      </c>
      <c r="E42" s="593" t="s">
        <v>46</v>
      </c>
      <c r="F42" s="674" t="s">
        <v>772</v>
      </c>
      <c r="G42" s="1162" t="s">
        <v>47</v>
      </c>
      <c r="H42" s="1240" t="s">
        <v>1174</v>
      </c>
      <c r="I42" s="593" t="s">
        <v>1174</v>
      </c>
      <c r="J42" s="1238" t="s">
        <v>874</v>
      </c>
      <c r="K42" s="1199">
        <v>0</v>
      </c>
      <c r="L42" s="593">
        <v>4</v>
      </c>
      <c r="M42" s="593">
        <v>3</v>
      </c>
      <c r="N42" s="593">
        <v>1</v>
      </c>
      <c r="O42" s="591">
        <v>35</v>
      </c>
      <c r="P42" s="593">
        <v>3</v>
      </c>
      <c r="Q42" s="636">
        <f t="shared" si="13"/>
        <v>34</v>
      </c>
      <c r="R42" s="593">
        <v>28</v>
      </c>
      <c r="S42" s="593">
        <v>6</v>
      </c>
      <c r="T42" s="593">
        <v>0</v>
      </c>
      <c r="U42" s="594">
        <v>0</v>
      </c>
      <c r="V42" s="636">
        <f t="shared" si="5"/>
        <v>34</v>
      </c>
      <c r="W42" s="594">
        <v>31</v>
      </c>
      <c r="X42" s="594">
        <v>3</v>
      </c>
      <c r="Y42" s="593">
        <v>104.09</v>
      </c>
      <c r="Z42" s="593" t="s">
        <v>48</v>
      </c>
      <c r="AA42" s="593"/>
      <c r="AB42" s="593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287</v>
      </c>
      <c r="AM42" s="173"/>
    </row>
    <row r="43" spans="1:131" s="32" customFormat="1" ht="24.95" customHeight="1">
      <c r="A43" s="838">
        <v>6</v>
      </c>
      <c r="B43" s="274" t="s">
        <v>765</v>
      </c>
      <c r="C43" s="274" t="s">
        <v>76</v>
      </c>
      <c r="D43" s="593" t="s">
        <v>773</v>
      </c>
      <c r="E43" s="575" t="s">
        <v>774</v>
      </c>
      <c r="F43" s="839" t="s">
        <v>775</v>
      </c>
      <c r="G43" s="1162" t="s">
        <v>77</v>
      </c>
      <c r="H43" s="1278" t="s">
        <v>1178</v>
      </c>
      <c r="I43" s="593" t="s">
        <v>1174</v>
      </c>
      <c r="J43" s="1238" t="s">
        <v>874</v>
      </c>
      <c r="K43" s="1199">
        <v>1</v>
      </c>
      <c r="L43" s="593">
        <v>3</v>
      </c>
      <c r="M43" s="593">
        <v>2</v>
      </c>
      <c r="N43" s="593">
        <v>1</v>
      </c>
      <c r="O43" s="596">
        <v>29</v>
      </c>
      <c r="P43" s="575">
        <v>2</v>
      </c>
      <c r="Q43" s="636">
        <f t="shared" si="13"/>
        <v>28</v>
      </c>
      <c r="R43" s="241">
        <v>17</v>
      </c>
      <c r="S43" s="241">
        <v>9</v>
      </c>
      <c r="T43" s="575">
        <v>2</v>
      </c>
      <c r="U43" s="254">
        <v>0</v>
      </c>
      <c r="V43" s="636">
        <f t="shared" si="5"/>
        <v>28</v>
      </c>
      <c r="W43" s="262">
        <v>28</v>
      </c>
      <c r="X43" s="254">
        <v>0</v>
      </c>
      <c r="Y43" s="575">
        <v>99</v>
      </c>
      <c r="Z43" s="593" t="s">
        <v>78</v>
      </c>
      <c r="AA43" s="593"/>
      <c r="AB43" s="593"/>
      <c r="AC43" s="80">
        <v>1</v>
      </c>
      <c r="AD43" s="80"/>
      <c r="AE43" s="80"/>
      <c r="AF43" s="80"/>
      <c r="AG43" s="80"/>
      <c r="AH43" s="80"/>
      <c r="AI43" s="80"/>
      <c r="AJ43" s="132">
        <v>1</v>
      </c>
      <c r="AK43" s="80" t="s">
        <v>292</v>
      </c>
      <c r="AL43" s="132" t="s">
        <v>286</v>
      </c>
      <c r="AM43" s="173"/>
      <c r="AN43" s="854"/>
      <c r="AO43" s="854"/>
      <c r="AP43" s="854"/>
      <c r="AQ43" s="854"/>
      <c r="AR43" s="854"/>
      <c r="AS43" s="854"/>
      <c r="AT43" s="854"/>
      <c r="AU43" s="854"/>
      <c r="AV43" s="854"/>
      <c r="AW43" s="854"/>
      <c r="AX43" s="854"/>
      <c r="AY43" s="854"/>
      <c r="AZ43" s="854"/>
      <c r="BA43" s="854"/>
      <c r="BB43" s="854"/>
      <c r="BC43" s="854"/>
      <c r="BD43" s="854"/>
      <c r="BE43" s="854"/>
      <c r="BF43" s="854"/>
      <c r="BG43" s="854"/>
      <c r="BH43" s="854"/>
      <c r="BI43" s="854"/>
      <c r="BJ43" s="854"/>
      <c r="BK43" s="854"/>
      <c r="BL43" s="854"/>
      <c r="BM43" s="854"/>
      <c r="BN43" s="854"/>
      <c r="BO43" s="854"/>
      <c r="BP43" s="854"/>
      <c r="BQ43" s="854"/>
      <c r="BR43" s="854"/>
      <c r="BS43" s="854"/>
      <c r="BT43" s="854"/>
      <c r="BU43" s="854"/>
      <c r="BV43" s="854"/>
      <c r="BW43" s="854"/>
      <c r="BX43" s="854"/>
      <c r="BY43" s="854"/>
      <c r="BZ43" s="854"/>
      <c r="CA43" s="854"/>
      <c r="CB43" s="854"/>
      <c r="CC43" s="854"/>
      <c r="CD43" s="854"/>
      <c r="CE43" s="854"/>
      <c r="CF43" s="854"/>
      <c r="CG43" s="854"/>
      <c r="CH43" s="854"/>
      <c r="CI43" s="854"/>
      <c r="CJ43" s="854"/>
      <c r="CK43" s="854"/>
      <c r="CL43" s="854"/>
      <c r="CM43" s="854"/>
      <c r="CN43" s="854"/>
      <c r="CO43" s="854"/>
      <c r="CP43" s="854"/>
      <c r="CQ43" s="854"/>
      <c r="CR43" s="854"/>
      <c r="CS43" s="854"/>
      <c r="CT43" s="854"/>
      <c r="CU43" s="854"/>
      <c r="CV43" s="854"/>
      <c r="CW43" s="854"/>
      <c r="CX43" s="854"/>
      <c r="CY43" s="854"/>
      <c r="CZ43" s="854"/>
      <c r="DA43" s="854"/>
      <c r="DB43" s="854"/>
      <c r="DC43" s="854"/>
      <c r="DD43" s="854"/>
      <c r="DE43" s="854"/>
      <c r="DF43" s="854"/>
      <c r="DG43" s="854"/>
      <c r="DH43" s="854"/>
      <c r="DI43" s="854"/>
      <c r="DJ43" s="854"/>
      <c r="DK43" s="854"/>
      <c r="DL43" s="854"/>
      <c r="DM43" s="854"/>
      <c r="DN43" s="854"/>
      <c r="DO43" s="854"/>
      <c r="DP43" s="854"/>
      <c r="DQ43" s="854"/>
      <c r="DR43" s="854"/>
      <c r="DS43" s="854"/>
      <c r="DT43" s="854"/>
      <c r="DU43" s="854"/>
      <c r="DV43" s="854"/>
      <c r="DW43" s="854"/>
      <c r="DX43" s="854"/>
      <c r="DY43" s="854"/>
      <c r="DZ43" s="854"/>
      <c r="EA43" s="854"/>
    </row>
    <row r="44" spans="1:131" s="32" customFormat="1" ht="24.95" customHeight="1">
      <c r="A44" s="838">
        <v>7</v>
      </c>
      <c r="B44" s="274" t="s">
        <v>765</v>
      </c>
      <c r="C44" s="279" t="s">
        <v>79</v>
      </c>
      <c r="D44" s="593" t="s">
        <v>80</v>
      </c>
      <c r="E44" s="593" t="s">
        <v>776</v>
      </c>
      <c r="F44" s="674" t="s">
        <v>777</v>
      </c>
      <c r="G44" s="1162" t="s">
        <v>81</v>
      </c>
      <c r="H44" s="1240" t="s">
        <v>1179</v>
      </c>
      <c r="I44" s="593" t="s">
        <v>1180</v>
      </c>
      <c r="J44" s="1238" t="s">
        <v>874</v>
      </c>
      <c r="K44" s="1199">
        <v>0</v>
      </c>
      <c r="L44" s="593">
        <v>2</v>
      </c>
      <c r="M44" s="593">
        <v>1</v>
      </c>
      <c r="N44" s="593">
        <v>1</v>
      </c>
      <c r="O44" s="591">
        <v>19</v>
      </c>
      <c r="P44" s="593">
        <v>1</v>
      </c>
      <c r="Q44" s="636">
        <f t="shared" si="13"/>
        <v>19</v>
      </c>
      <c r="R44" s="593">
        <v>13</v>
      </c>
      <c r="S44" s="593">
        <v>4</v>
      </c>
      <c r="T44" s="593">
        <v>2</v>
      </c>
      <c r="U44" s="594">
        <v>0</v>
      </c>
      <c r="V44" s="636">
        <f t="shared" si="5"/>
        <v>19</v>
      </c>
      <c r="W44" s="594">
        <v>18</v>
      </c>
      <c r="X44" s="594">
        <v>1</v>
      </c>
      <c r="Y44" s="593">
        <v>151</v>
      </c>
      <c r="Z44" s="593" t="s">
        <v>82</v>
      </c>
      <c r="AA44" s="593"/>
      <c r="AB44" s="593"/>
      <c r="AC44" s="80"/>
      <c r="AD44" s="80"/>
      <c r="AE44" s="80"/>
      <c r="AF44" s="80"/>
      <c r="AG44" s="80"/>
      <c r="AH44" s="80"/>
      <c r="AI44" s="80"/>
      <c r="AJ44" s="132">
        <v>1</v>
      </c>
      <c r="AK44" s="80" t="s">
        <v>19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841" customFormat="1" ht="24.95" customHeight="1">
      <c r="A45" s="838">
        <v>8</v>
      </c>
      <c r="B45" s="575" t="s">
        <v>765</v>
      </c>
      <c r="C45" s="279" t="s">
        <v>778</v>
      </c>
      <c r="D45" s="593" t="s">
        <v>773</v>
      </c>
      <c r="E45" s="593" t="s">
        <v>1258</v>
      </c>
      <c r="F45" s="674" t="s">
        <v>293</v>
      </c>
      <c r="G45" s="1162" t="s">
        <v>856</v>
      </c>
      <c r="H45" s="1240" t="s">
        <v>1174</v>
      </c>
      <c r="I45" s="593" t="s">
        <v>1174</v>
      </c>
      <c r="J45" s="1238" t="s">
        <v>874</v>
      </c>
      <c r="K45" s="1199">
        <v>1</v>
      </c>
      <c r="L45" s="593">
        <v>2</v>
      </c>
      <c r="M45" s="591">
        <v>2</v>
      </c>
      <c r="N45" s="591">
        <v>0</v>
      </c>
      <c r="O45" s="591">
        <v>19</v>
      </c>
      <c r="P45" s="593">
        <v>1</v>
      </c>
      <c r="Q45" s="636">
        <f t="shared" si="13"/>
        <v>19</v>
      </c>
      <c r="R45" s="593">
        <v>16</v>
      </c>
      <c r="S45" s="593">
        <v>0</v>
      </c>
      <c r="T45" s="593">
        <v>3</v>
      </c>
      <c r="U45" s="254">
        <v>0</v>
      </c>
      <c r="V45" s="636">
        <f t="shared" si="5"/>
        <v>19</v>
      </c>
      <c r="W45" s="594">
        <v>17</v>
      </c>
      <c r="X45" s="254">
        <v>2</v>
      </c>
      <c r="Y45" s="575">
        <v>100.4</v>
      </c>
      <c r="Z45" s="593" t="s">
        <v>53</v>
      </c>
      <c r="AA45" s="593"/>
      <c r="AB45" s="593"/>
      <c r="AC45" s="80">
        <v>1</v>
      </c>
      <c r="AD45" s="80"/>
      <c r="AE45" s="80"/>
      <c r="AF45" s="80"/>
      <c r="AG45" s="80"/>
      <c r="AH45" s="80"/>
      <c r="AI45" s="80"/>
      <c r="AJ45" s="132">
        <v>1</v>
      </c>
      <c r="AK45" s="80" t="s">
        <v>292</v>
      </c>
      <c r="AL45" s="132" t="s">
        <v>286</v>
      </c>
      <c r="AM45" s="173"/>
    </row>
    <row r="46" spans="1:131" s="32" customFormat="1" ht="24.95" customHeight="1">
      <c r="A46" s="838">
        <v>9</v>
      </c>
      <c r="B46" s="575" t="s">
        <v>765</v>
      </c>
      <c r="C46" s="274" t="s">
        <v>294</v>
      </c>
      <c r="D46" s="575" t="s">
        <v>70</v>
      </c>
      <c r="E46" s="575" t="s">
        <v>295</v>
      </c>
      <c r="F46" s="839" t="s">
        <v>842</v>
      </c>
      <c r="G46" s="1163" t="s">
        <v>951</v>
      </c>
      <c r="H46" s="1339" t="s">
        <v>1181</v>
      </c>
      <c r="I46" s="855" t="s">
        <v>1181</v>
      </c>
      <c r="J46" s="1238" t="s">
        <v>874</v>
      </c>
      <c r="K46" s="1199">
        <v>0</v>
      </c>
      <c r="L46" s="593">
        <v>2</v>
      </c>
      <c r="M46" s="575">
        <v>1</v>
      </c>
      <c r="N46" s="575">
        <v>1</v>
      </c>
      <c r="O46" s="591">
        <v>19</v>
      </c>
      <c r="P46" s="593">
        <v>2</v>
      </c>
      <c r="Q46" s="636">
        <f t="shared" si="13"/>
        <v>15</v>
      </c>
      <c r="R46" s="593">
        <v>10</v>
      </c>
      <c r="S46" s="238">
        <v>3</v>
      </c>
      <c r="T46" s="593">
        <v>2</v>
      </c>
      <c r="U46" s="254">
        <v>0</v>
      </c>
      <c r="V46" s="636">
        <f t="shared" si="5"/>
        <v>15</v>
      </c>
      <c r="W46" s="262">
        <v>15</v>
      </c>
      <c r="X46" s="254">
        <v>0</v>
      </c>
      <c r="Y46" s="575">
        <v>214.2</v>
      </c>
      <c r="Z46" s="575" t="s">
        <v>71</v>
      </c>
      <c r="AA46" s="575"/>
      <c r="AB46" s="575"/>
      <c r="AC46" s="132"/>
      <c r="AD46" s="132"/>
      <c r="AE46" s="132"/>
      <c r="AF46" s="132"/>
      <c r="AG46" s="132"/>
      <c r="AH46" s="132"/>
      <c r="AI46" s="132"/>
      <c r="AJ46" s="132">
        <v>1</v>
      </c>
      <c r="AK46" s="80" t="s">
        <v>19</v>
      </c>
      <c r="AL46" s="132" t="s">
        <v>780</v>
      </c>
      <c r="AM46" s="173"/>
    </row>
    <row r="47" spans="1:131" s="32" customFormat="1" ht="24.95" customHeight="1">
      <c r="A47" s="838">
        <v>10</v>
      </c>
      <c r="B47" s="575" t="s">
        <v>765</v>
      </c>
      <c r="C47" s="279" t="s">
        <v>49</v>
      </c>
      <c r="D47" s="593" t="s">
        <v>50</v>
      </c>
      <c r="E47" s="593" t="s">
        <v>50</v>
      </c>
      <c r="F47" s="674" t="s">
        <v>297</v>
      </c>
      <c r="G47" s="1162" t="s">
        <v>51</v>
      </c>
      <c r="H47" s="1240" t="s">
        <v>1182</v>
      </c>
      <c r="I47" s="593" t="s">
        <v>1182</v>
      </c>
      <c r="J47" s="1238" t="s">
        <v>874</v>
      </c>
      <c r="K47" s="1596">
        <v>0</v>
      </c>
      <c r="L47" s="593">
        <v>2</v>
      </c>
      <c r="M47" s="593">
        <v>0</v>
      </c>
      <c r="N47" s="593">
        <v>2</v>
      </c>
      <c r="O47" s="591">
        <v>19</v>
      </c>
      <c r="P47" s="593">
        <v>1</v>
      </c>
      <c r="Q47" s="636">
        <f t="shared" si="13"/>
        <v>19</v>
      </c>
      <c r="R47" s="238">
        <v>15</v>
      </c>
      <c r="S47" s="593">
        <v>4</v>
      </c>
      <c r="T47" s="593">
        <v>0</v>
      </c>
      <c r="U47" s="594">
        <v>0</v>
      </c>
      <c r="V47" s="636">
        <f t="shared" si="5"/>
        <v>19</v>
      </c>
      <c r="W47" s="262">
        <v>16</v>
      </c>
      <c r="X47" s="594">
        <v>3</v>
      </c>
      <c r="Y47" s="593">
        <v>190.5</v>
      </c>
      <c r="Z47" s="593" t="s">
        <v>52</v>
      </c>
      <c r="AA47" s="593"/>
      <c r="AB47" s="593"/>
      <c r="AC47" s="80"/>
      <c r="AD47" s="80"/>
      <c r="AE47" s="80"/>
      <c r="AF47" s="80"/>
      <c r="AG47" s="80"/>
      <c r="AH47" s="80"/>
      <c r="AI47" s="80"/>
      <c r="AJ47" s="132">
        <v>1</v>
      </c>
      <c r="AK47" s="80" t="s">
        <v>19</v>
      </c>
      <c r="AL47" s="132" t="s">
        <v>289</v>
      </c>
      <c r="AM47" s="173"/>
      <c r="AN47" s="854"/>
      <c r="AO47" s="854"/>
      <c r="AP47" s="854"/>
      <c r="AQ47" s="854"/>
      <c r="AR47" s="854"/>
      <c r="AS47" s="854"/>
      <c r="AT47" s="854"/>
      <c r="AU47" s="854"/>
      <c r="AV47" s="854"/>
      <c r="AW47" s="854"/>
      <c r="AX47" s="854"/>
      <c r="AY47" s="854"/>
      <c r="AZ47" s="854"/>
      <c r="BA47" s="854"/>
      <c r="BB47" s="854"/>
      <c r="BC47" s="854"/>
      <c r="BD47" s="854"/>
      <c r="BE47" s="854"/>
      <c r="BF47" s="854"/>
      <c r="BG47" s="854"/>
      <c r="BH47" s="854"/>
      <c r="BI47" s="854"/>
      <c r="BJ47" s="854"/>
      <c r="BK47" s="854"/>
      <c r="BL47" s="854"/>
      <c r="BM47" s="854"/>
      <c r="BN47" s="854"/>
      <c r="BO47" s="854"/>
      <c r="BP47" s="854"/>
      <c r="BQ47" s="854"/>
      <c r="BR47" s="854"/>
      <c r="BS47" s="854"/>
      <c r="BT47" s="854"/>
      <c r="BU47" s="854"/>
      <c r="BV47" s="854"/>
      <c r="BW47" s="854"/>
      <c r="BX47" s="854"/>
      <c r="BY47" s="854"/>
      <c r="BZ47" s="854"/>
      <c r="CA47" s="854"/>
      <c r="CB47" s="854"/>
      <c r="CC47" s="854"/>
      <c r="CD47" s="854"/>
      <c r="CE47" s="854"/>
      <c r="CF47" s="854"/>
      <c r="CG47" s="854"/>
      <c r="CH47" s="854"/>
      <c r="CI47" s="854"/>
      <c r="CJ47" s="854"/>
      <c r="CK47" s="854"/>
      <c r="CL47" s="854"/>
      <c r="CM47" s="854"/>
      <c r="CN47" s="854"/>
      <c r="CO47" s="854"/>
      <c r="CP47" s="854"/>
      <c r="CQ47" s="854"/>
      <c r="CR47" s="854"/>
      <c r="CS47" s="854"/>
      <c r="CT47" s="854"/>
      <c r="CU47" s="854"/>
      <c r="CV47" s="854"/>
      <c r="CW47" s="854"/>
      <c r="CX47" s="854"/>
      <c r="CY47" s="854"/>
      <c r="CZ47" s="854"/>
      <c r="DA47" s="854"/>
      <c r="DB47" s="854"/>
      <c r="DC47" s="854"/>
      <c r="DD47" s="854"/>
      <c r="DE47" s="854"/>
      <c r="DF47" s="854"/>
      <c r="DG47" s="854"/>
      <c r="DH47" s="854"/>
      <c r="DI47" s="854"/>
      <c r="DJ47" s="854"/>
      <c r="DK47" s="854"/>
      <c r="DL47" s="854"/>
      <c r="DM47" s="854"/>
      <c r="DN47" s="854"/>
      <c r="DO47" s="854"/>
      <c r="DP47" s="854"/>
      <c r="DQ47" s="854"/>
      <c r="DR47" s="854"/>
      <c r="DS47" s="854"/>
      <c r="DT47" s="854"/>
      <c r="DU47" s="854"/>
      <c r="DV47" s="854"/>
      <c r="DW47" s="854"/>
      <c r="DX47" s="854"/>
      <c r="DY47" s="854"/>
      <c r="DZ47" s="854"/>
      <c r="EA47" s="854"/>
    </row>
    <row r="48" spans="1:131" s="32" customFormat="1" ht="24.95" customHeight="1">
      <c r="A48" s="838">
        <v>11</v>
      </c>
      <c r="B48" s="575" t="s">
        <v>765</v>
      </c>
      <c r="C48" s="279" t="s">
        <v>55</v>
      </c>
      <c r="D48" s="593" t="s">
        <v>56</v>
      </c>
      <c r="E48" s="593" t="s">
        <v>782</v>
      </c>
      <c r="F48" s="674" t="s">
        <v>783</v>
      </c>
      <c r="G48" s="1162" t="s">
        <v>861</v>
      </c>
      <c r="H48" s="1240" t="s">
        <v>1174</v>
      </c>
      <c r="I48" s="593" t="s">
        <v>1174</v>
      </c>
      <c r="J48" s="1238" t="s">
        <v>874</v>
      </c>
      <c r="K48" s="1596">
        <v>1</v>
      </c>
      <c r="L48" s="593">
        <v>3</v>
      </c>
      <c r="M48" s="591">
        <v>2</v>
      </c>
      <c r="N48" s="591">
        <v>1</v>
      </c>
      <c r="O48" s="591">
        <v>29</v>
      </c>
      <c r="P48" s="593">
        <v>2</v>
      </c>
      <c r="Q48" s="636">
        <f t="shared" si="13"/>
        <v>28</v>
      </c>
      <c r="R48" s="593">
        <v>17</v>
      </c>
      <c r="S48" s="593">
        <v>5</v>
      </c>
      <c r="T48" s="593">
        <v>6</v>
      </c>
      <c r="U48" s="594">
        <v>0</v>
      </c>
      <c r="V48" s="636">
        <f t="shared" si="5"/>
        <v>28</v>
      </c>
      <c r="W48" s="594">
        <v>19</v>
      </c>
      <c r="X48" s="594">
        <v>9</v>
      </c>
      <c r="Y48" s="593">
        <v>148.35</v>
      </c>
      <c r="Z48" s="593" t="s">
        <v>57</v>
      </c>
      <c r="AA48" s="593"/>
      <c r="AB48" s="593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289</v>
      </c>
      <c r="AM48" s="176" t="s">
        <v>458</v>
      </c>
      <c r="AN48" s="854"/>
      <c r="AO48" s="854"/>
      <c r="AP48" s="854"/>
      <c r="AQ48" s="854"/>
      <c r="AR48" s="854"/>
      <c r="AS48" s="854"/>
      <c r="AT48" s="854"/>
      <c r="AU48" s="854"/>
      <c r="AV48" s="854"/>
      <c r="AW48" s="854"/>
      <c r="AX48" s="854"/>
      <c r="AY48" s="854"/>
      <c r="AZ48" s="854"/>
      <c r="BA48" s="854"/>
      <c r="BB48" s="854"/>
      <c r="BC48" s="854"/>
      <c r="BD48" s="854"/>
      <c r="BE48" s="854"/>
      <c r="BF48" s="854"/>
      <c r="BG48" s="854"/>
      <c r="BH48" s="854"/>
      <c r="BI48" s="854"/>
      <c r="BJ48" s="854"/>
      <c r="BK48" s="854"/>
      <c r="BL48" s="854"/>
      <c r="BM48" s="854"/>
      <c r="BN48" s="854"/>
      <c r="BO48" s="854"/>
      <c r="BP48" s="854"/>
      <c r="BQ48" s="854"/>
      <c r="BR48" s="854"/>
      <c r="BS48" s="854"/>
      <c r="BT48" s="854"/>
      <c r="BU48" s="854"/>
      <c r="BV48" s="854"/>
      <c r="BW48" s="854"/>
      <c r="BX48" s="854"/>
      <c r="BY48" s="854"/>
      <c r="BZ48" s="854"/>
      <c r="CA48" s="854"/>
      <c r="CB48" s="854"/>
      <c r="CC48" s="854"/>
      <c r="CD48" s="854"/>
      <c r="CE48" s="854"/>
      <c r="CF48" s="854"/>
      <c r="CG48" s="854"/>
      <c r="CH48" s="854"/>
      <c r="CI48" s="854"/>
      <c r="CJ48" s="854"/>
      <c r="CK48" s="854"/>
      <c r="CL48" s="854"/>
      <c r="CM48" s="854"/>
      <c r="CN48" s="854"/>
      <c r="CO48" s="854"/>
      <c r="CP48" s="854"/>
      <c r="CQ48" s="854"/>
      <c r="CR48" s="854"/>
      <c r="CS48" s="854"/>
      <c r="CT48" s="854"/>
      <c r="CU48" s="854"/>
      <c r="CV48" s="854"/>
      <c r="CW48" s="854"/>
      <c r="CX48" s="854"/>
      <c r="CY48" s="854"/>
      <c r="CZ48" s="854"/>
      <c r="DA48" s="854"/>
      <c r="DB48" s="854"/>
      <c r="DC48" s="854"/>
      <c r="DD48" s="854"/>
      <c r="DE48" s="854"/>
      <c r="DF48" s="854"/>
      <c r="DG48" s="854"/>
      <c r="DH48" s="854"/>
      <c r="DI48" s="854"/>
      <c r="DJ48" s="854"/>
      <c r="DK48" s="854"/>
      <c r="DL48" s="854"/>
      <c r="DM48" s="854"/>
      <c r="DN48" s="854"/>
      <c r="DO48" s="854"/>
      <c r="DP48" s="854"/>
      <c r="DQ48" s="854"/>
      <c r="DR48" s="854"/>
      <c r="DS48" s="854"/>
      <c r="DT48" s="854"/>
      <c r="DU48" s="854"/>
      <c r="DV48" s="854"/>
      <c r="DW48" s="854"/>
      <c r="DX48" s="854"/>
      <c r="DY48" s="854"/>
      <c r="DZ48" s="854"/>
      <c r="EA48" s="854"/>
    </row>
    <row r="49" spans="1:140" s="32" customFormat="1" ht="24.95" customHeight="1">
      <c r="A49" s="838">
        <v>12</v>
      </c>
      <c r="B49" s="575" t="s">
        <v>765</v>
      </c>
      <c r="C49" s="274" t="s">
        <v>66</v>
      </c>
      <c r="D49" s="575" t="s">
        <v>67</v>
      </c>
      <c r="E49" s="575" t="s">
        <v>907</v>
      </c>
      <c r="F49" s="839" t="s">
        <v>952</v>
      </c>
      <c r="G49" s="1162" t="s">
        <v>68</v>
      </c>
      <c r="H49" s="1240" t="s">
        <v>1174</v>
      </c>
      <c r="I49" s="593" t="s">
        <v>1174</v>
      </c>
      <c r="J49" s="1238" t="s">
        <v>874</v>
      </c>
      <c r="K49" s="1199">
        <v>0</v>
      </c>
      <c r="L49" s="593">
        <v>2</v>
      </c>
      <c r="M49" s="593">
        <v>1</v>
      </c>
      <c r="N49" s="593">
        <v>1</v>
      </c>
      <c r="O49" s="596">
        <v>19</v>
      </c>
      <c r="P49" s="575">
        <v>1</v>
      </c>
      <c r="Q49" s="636">
        <f t="shared" si="13"/>
        <v>18</v>
      </c>
      <c r="R49" s="575">
        <v>17</v>
      </c>
      <c r="S49" s="575">
        <v>1</v>
      </c>
      <c r="T49" s="575">
        <v>0</v>
      </c>
      <c r="U49" s="254">
        <v>0</v>
      </c>
      <c r="V49" s="636">
        <f t="shared" si="5"/>
        <v>18</v>
      </c>
      <c r="W49" s="594">
        <v>17</v>
      </c>
      <c r="X49" s="254">
        <v>1</v>
      </c>
      <c r="Y49" s="575">
        <v>99.62</v>
      </c>
      <c r="Z49" s="593" t="s">
        <v>65</v>
      </c>
      <c r="AA49" s="593"/>
      <c r="AB49" s="593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287</v>
      </c>
      <c r="AM49" s="173"/>
    </row>
    <row r="50" spans="1:140" s="32" customFormat="1" ht="42.75" customHeight="1">
      <c r="A50" s="838">
        <v>13</v>
      </c>
      <c r="B50" s="274" t="s">
        <v>765</v>
      </c>
      <c r="C50" s="274" t="s">
        <v>64</v>
      </c>
      <c r="D50" s="593" t="s">
        <v>904</v>
      </c>
      <c r="E50" s="575" t="s">
        <v>784</v>
      </c>
      <c r="F50" s="839" t="s">
        <v>298</v>
      </c>
      <c r="G50" s="1162" t="s">
        <v>953</v>
      </c>
      <c r="H50" s="1240" t="s">
        <v>1174</v>
      </c>
      <c r="I50" s="593" t="s">
        <v>1174</v>
      </c>
      <c r="J50" s="1238" t="s">
        <v>874</v>
      </c>
      <c r="K50" s="1199">
        <v>1</v>
      </c>
      <c r="L50" s="593">
        <v>3</v>
      </c>
      <c r="M50" s="593">
        <v>1</v>
      </c>
      <c r="N50" s="593">
        <v>2</v>
      </c>
      <c r="O50" s="591">
        <v>29</v>
      </c>
      <c r="P50" s="593">
        <v>2</v>
      </c>
      <c r="Q50" s="636">
        <f t="shared" si="13"/>
        <v>26</v>
      </c>
      <c r="R50" s="593">
        <v>26</v>
      </c>
      <c r="S50" s="593">
        <v>0</v>
      </c>
      <c r="T50" s="593">
        <v>0</v>
      </c>
      <c r="U50" s="254">
        <v>0</v>
      </c>
      <c r="V50" s="636">
        <f t="shared" si="5"/>
        <v>26</v>
      </c>
      <c r="W50" s="594">
        <v>25</v>
      </c>
      <c r="X50" s="254">
        <v>1</v>
      </c>
      <c r="Y50" s="575">
        <v>193</v>
      </c>
      <c r="Z50" s="593" t="s">
        <v>920</v>
      </c>
      <c r="AA50" s="593"/>
      <c r="AB50" s="593">
        <v>1</v>
      </c>
      <c r="AC50" s="80">
        <v>1</v>
      </c>
      <c r="AD50" s="80"/>
      <c r="AE50" s="80"/>
      <c r="AF50" s="80"/>
      <c r="AG50" s="80"/>
      <c r="AH50" s="80"/>
      <c r="AI50" s="80"/>
      <c r="AJ50" s="132">
        <v>1</v>
      </c>
      <c r="AK50" s="80" t="s">
        <v>903</v>
      </c>
      <c r="AL50" s="132" t="s">
        <v>286</v>
      </c>
      <c r="AM50" s="173" t="s">
        <v>908</v>
      </c>
    </row>
    <row r="51" spans="1:140" s="32" customFormat="1" ht="24.95" customHeight="1">
      <c r="A51" s="838">
        <v>14</v>
      </c>
      <c r="B51" s="274" t="s">
        <v>741</v>
      </c>
      <c r="C51" s="274" t="s">
        <v>889</v>
      </c>
      <c r="D51" s="274" t="s">
        <v>890</v>
      </c>
      <c r="E51" s="274" t="s">
        <v>891</v>
      </c>
      <c r="F51" s="1354" t="s">
        <v>892</v>
      </c>
      <c r="G51" s="1189" t="s">
        <v>893</v>
      </c>
      <c r="H51" s="1278" t="s">
        <v>1178</v>
      </c>
      <c r="I51" s="279" t="s">
        <v>1178</v>
      </c>
      <c r="J51" s="1238" t="s">
        <v>874</v>
      </c>
      <c r="K51" s="1355">
        <v>0</v>
      </c>
      <c r="L51" s="593">
        <v>2</v>
      </c>
      <c r="M51" s="279">
        <v>1</v>
      </c>
      <c r="N51" s="279">
        <v>1</v>
      </c>
      <c r="O51" s="270">
        <v>19</v>
      </c>
      <c r="P51" s="279">
        <v>1</v>
      </c>
      <c r="Q51" s="636">
        <f t="shared" si="13"/>
        <v>19</v>
      </c>
      <c r="R51" s="279">
        <v>17</v>
      </c>
      <c r="S51" s="279">
        <v>1</v>
      </c>
      <c r="T51" s="279">
        <v>0</v>
      </c>
      <c r="U51" s="566">
        <v>1</v>
      </c>
      <c r="V51" s="636">
        <f t="shared" si="5"/>
        <v>19</v>
      </c>
      <c r="W51" s="566">
        <v>19</v>
      </c>
      <c r="X51" s="566">
        <v>0</v>
      </c>
      <c r="Y51" s="274">
        <v>159.30000000000001</v>
      </c>
      <c r="Z51" s="279" t="s">
        <v>894</v>
      </c>
      <c r="AA51" s="279">
        <v>0</v>
      </c>
      <c r="AB51" s="279"/>
      <c r="AC51" s="135"/>
      <c r="AD51" s="135"/>
      <c r="AE51" s="135"/>
      <c r="AF51" s="135"/>
      <c r="AG51" s="135"/>
      <c r="AH51" s="135"/>
      <c r="AI51" s="135"/>
      <c r="AJ51" s="111"/>
      <c r="AK51" s="135" t="s">
        <v>882</v>
      </c>
      <c r="AL51" s="111" t="s">
        <v>888</v>
      </c>
      <c r="AM51" s="1356" t="s">
        <v>1161</v>
      </c>
    </row>
    <row r="52" spans="1:140" ht="24.95" customHeight="1">
      <c r="A52" s="31"/>
      <c r="B52" s="145" t="s">
        <v>283</v>
      </c>
      <c r="C52" s="147">
        <v>14</v>
      </c>
      <c r="D52" s="147"/>
      <c r="E52" s="147"/>
      <c r="F52" s="987"/>
      <c r="G52" s="1454"/>
      <c r="H52" s="1455"/>
      <c r="I52" s="685"/>
      <c r="J52" s="1445"/>
      <c r="K52" s="1202">
        <f>SUM(K53:K66)</f>
        <v>14</v>
      </c>
      <c r="L52" s="685">
        <f>SUM(L53:L66)</f>
        <v>47</v>
      </c>
      <c r="M52" s="685">
        <f>SUM(M53:M66)</f>
        <v>32</v>
      </c>
      <c r="N52" s="685">
        <f>SUM(N53:N66)</f>
        <v>15</v>
      </c>
      <c r="O52" s="685">
        <f>SUM(O53:O66)</f>
        <v>414</v>
      </c>
      <c r="P52" s="685"/>
      <c r="Q52" s="685">
        <f t="shared" ref="Q52:X52" si="14">SUM(Q53:Q66)</f>
        <v>403</v>
      </c>
      <c r="R52" s="685">
        <f t="shared" si="14"/>
        <v>321</v>
      </c>
      <c r="S52" s="685">
        <f t="shared" si="14"/>
        <v>66</v>
      </c>
      <c r="T52" s="685">
        <f t="shared" si="14"/>
        <v>16</v>
      </c>
      <c r="U52" s="685">
        <f t="shared" si="14"/>
        <v>0</v>
      </c>
      <c r="V52" s="685">
        <f t="shared" si="14"/>
        <v>403</v>
      </c>
      <c r="W52" s="685">
        <f t="shared" si="14"/>
        <v>335</v>
      </c>
      <c r="X52" s="685">
        <f t="shared" si="14"/>
        <v>68</v>
      </c>
      <c r="Y52" s="685"/>
      <c r="Z52" s="685"/>
      <c r="AA52" s="685">
        <f t="shared" ref="AA52:AH52" si="15">SUM(AA53:AA66)</f>
        <v>0</v>
      </c>
      <c r="AB52" s="685">
        <f t="shared" si="15"/>
        <v>0</v>
      </c>
      <c r="AC52" s="147">
        <f t="shared" si="15"/>
        <v>0</v>
      </c>
      <c r="AD52" s="147">
        <f t="shared" si="15"/>
        <v>0</v>
      </c>
      <c r="AE52" s="147">
        <f t="shared" si="15"/>
        <v>0</v>
      </c>
      <c r="AF52" s="147">
        <f t="shared" si="15"/>
        <v>0</v>
      </c>
      <c r="AG52" s="147">
        <f t="shared" si="15"/>
        <v>3</v>
      </c>
      <c r="AH52" s="147">
        <f t="shared" si="15"/>
        <v>1</v>
      </c>
      <c r="AI52" s="147">
        <v>0</v>
      </c>
      <c r="AJ52" s="147">
        <f>SUM(AJ53:AJ66)</f>
        <v>14</v>
      </c>
      <c r="AK52" s="147"/>
      <c r="AL52" s="145"/>
      <c r="AM52" s="148"/>
      <c r="AN52" s="57"/>
    </row>
    <row r="53" spans="1:140" s="32" customFormat="1" ht="24.95" customHeight="1">
      <c r="A53" s="863">
        <v>1</v>
      </c>
      <c r="B53" s="977" t="s">
        <v>84</v>
      </c>
      <c r="C53" s="977" t="s">
        <v>299</v>
      </c>
      <c r="D53" s="977" t="s">
        <v>89</v>
      </c>
      <c r="E53" s="977" t="s">
        <v>862</v>
      </c>
      <c r="F53" s="978" t="s">
        <v>502</v>
      </c>
      <c r="G53" s="1166" t="s">
        <v>90</v>
      </c>
      <c r="H53" s="1244" t="s">
        <v>1178</v>
      </c>
      <c r="I53" s="977" t="s">
        <v>1178</v>
      </c>
      <c r="J53" s="1245" t="s">
        <v>530</v>
      </c>
      <c r="K53" s="1571">
        <v>3</v>
      </c>
      <c r="L53" s="977">
        <v>4</v>
      </c>
      <c r="M53" s="1550">
        <v>4</v>
      </c>
      <c r="N53" s="1550">
        <v>0</v>
      </c>
      <c r="O53" s="1494">
        <v>32</v>
      </c>
      <c r="P53" s="1572">
        <v>3</v>
      </c>
      <c r="Q53" s="1494">
        <f t="shared" si="13"/>
        <v>32</v>
      </c>
      <c r="R53" s="1573">
        <v>24</v>
      </c>
      <c r="S53" s="1573">
        <v>8</v>
      </c>
      <c r="T53" s="1573"/>
      <c r="U53" s="1574"/>
      <c r="V53" s="1422">
        <f t="shared" si="5"/>
        <v>32</v>
      </c>
      <c r="W53" s="1574">
        <v>30</v>
      </c>
      <c r="X53" s="1575">
        <v>2</v>
      </c>
      <c r="Y53" s="977">
        <v>139.52000000000001</v>
      </c>
      <c r="Z53" s="985" t="s">
        <v>503</v>
      </c>
      <c r="AA53" s="985"/>
      <c r="AB53" s="985"/>
      <c r="AC53" s="1033"/>
      <c r="AD53" s="1033"/>
      <c r="AE53" s="1033"/>
      <c r="AF53" s="1033"/>
      <c r="AG53" s="1033"/>
      <c r="AH53" s="1033"/>
      <c r="AI53" s="1033"/>
      <c r="AJ53" s="1028">
        <v>1</v>
      </c>
      <c r="AK53" s="1033" t="s">
        <v>19</v>
      </c>
      <c r="AL53" s="1028" t="s">
        <v>286</v>
      </c>
      <c r="AM53" s="1034" t="s">
        <v>863</v>
      </c>
      <c r="AN53" s="866"/>
      <c r="AO53" s="866"/>
      <c r="AP53" s="866"/>
      <c r="AQ53" s="866"/>
      <c r="AR53" s="866"/>
      <c r="AS53" s="866"/>
      <c r="AT53" s="866"/>
      <c r="AU53" s="866"/>
      <c r="AV53" s="866"/>
      <c r="AW53" s="866"/>
      <c r="AX53" s="866"/>
      <c r="AY53" s="866"/>
      <c r="AZ53" s="866"/>
      <c r="BA53" s="866"/>
      <c r="BB53" s="866"/>
      <c r="BC53" s="866"/>
      <c r="BD53" s="866"/>
      <c r="BE53" s="866"/>
      <c r="BF53" s="866"/>
      <c r="BG53" s="866"/>
      <c r="BH53" s="866"/>
      <c r="BI53" s="866"/>
      <c r="BJ53" s="866"/>
      <c r="BK53" s="866"/>
      <c r="BL53" s="866"/>
      <c r="BM53" s="866"/>
      <c r="BN53" s="866"/>
      <c r="BO53" s="866"/>
      <c r="BP53" s="866"/>
      <c r="BQ53" s="866"/>
      <c r="BR53" s="866"/>
      <c r="BS53" s="866"/>
      <c r="BT53" s="866"/>
      <c r="BU53" s="866"/>
      <c r="BV53" s="866"/>
      <c r="BW53" s="866"/>
      <c r="BX53" s="866"/>
      <c r="BY53" s="866"/>
      <c r="BZ53" s="866"/>
      <c r="CA53" s="866"/>
      <c r="CB53" s="866"/>
      <c r="CC53" s="866"/>
      <c r="CD53" s="866"/>
      <c r="CE53" s="866"/>
      <c r="CF53" s="866"/>
      <c r="CG53" s="866"/>
      <c r="CH53" s="866"/>
      <c r="CI53" s="866"/>
      <c r="CJ53" s="866"/>
      <c r="CK53" s="866"/>
      <c r="CL53" s="866"/>
      <c r="CM53" s="866"/>
      <c r="CN53" s="866"/>
      <c r="CO53" s="866"/>
      <c r="CP53" s="866"/>
      <c r="CQ53" s="866"/>
      <c r="CR53" s="866"/>
      <c r="CS53" s="866"/>
      <c r="CT53" s="866"/>
      <c r="CU53" s="866"/>
      <c r="CV53" s="866"/>
      <c r="CW53" s="866"/>
      <c r="CX53" s="866"/>
      <c r="CY53" s="866"/>
      <c r="CZ53" s="866"/>
      <c r="DA53" s="866"/>
      <c r="DB53" s="866"/>
      <c r="DC53" s="866"/>
      <c r="DD53" s="866"/>
      <c r="DE53" s="866"/>
      <c r="DF53" s="866"/>
      <c r="DG53" s="866"/>
      <c r="DH53" s="866"/>
      <c r="DI53" s="866"/>
      <c r="DJ53" s="866"/>
      <c r="DK53" s="866"/>
      <c r="DL53" s="866"/>
      <c r="DM53" s="866"/>
      <c r="DN53" s="866"/>
      <c r="DO53" s="866"/>
      <c r="DP53" s="866"/>
      <c r="DQ53" s="866"/>
      <c r="DR53" s="866"/>
      <c r="DS53" s="866"/>
      <c r="DT53" s="866"/>
      <c r="DU53" s="866"/>
      <c r="DV53" s="866"/>
      <c r="DW53" s="866"/>
      <c r="DX53" s="866"/>
      <c r="DY53" s="866"/>
      <c r="DZ53" s="866"/>
      <c r="EA53" s="866"/>
      <c r="EB53" s="866"/>
      <c r="EC53" s="866"/>
      <c r="ED53" s="866"/>
      <c r="EE53" s="866"/>
      <c r="EF53" s="866"/>
      <c r="EG53" s="866"/>
      <c r="EH53" s="866"/>
      <c r="EI53" s="866"/>
      <c r="EJ53" s="866"/>
    </row>
    <row r="54" spans="1:140" s="32" customFormat="1" ht="24.95" customHeight="1">
      <c r="A54" s="863">
        <v>2</v>
      </c>
      <c r="B54" s="444" t="s">
        <v>84</v>
      </c>
      <c r="C54" s="444" t="s">
        <v>103</v>
      </c>
      <c r="D54" s="444" t="s">
        <v>104</v>
      </c>
      <c r="E54" s="444" t="s">
        <v>911</v>
      </c>
      <c r="F54" s="667" t="s">
        <v>504</v>
      </c>
      <c r="G54" s="1167" t="s">
        <v>105</v>
      </c>
      <c r="H54" s="1246" t="s">
        <v>1234</v>
      </c>
      <c r="I54" s="444" t="s">
        <v>1233</v>
      </c>
      <c r="J54" s="1247" t="s">
        <v>530</v>
      </c>
      <c r="K54" s="1576">
        <v>2</v>
      </c>
      <c r="L54" s="977">
        <v>3</v>
      </c>
      <c r="M54" s="1550">
        <v>2</v>
      </c>
      <c r="N54" s="1550">
        <v>1</v>
      </c>
      <c r="O54" s="1577">
        <v>29</v>
      </c>
      <c r="P54" s="1578">
        <v>2</v>
      </c>
      <c r="Q54" s="1494">
        <f t="shared" si="13"/>
        <v>27</v>
      </c>
      <c r="R54" s="1579">
        <v>21</v>
      </c>
      <c r="S54" s="1579">
        <v>6</v>
      </c>
      <c r="T54" s="1579"/>
      <c r="U54" s="1580"/>
      <c r="V54" s="1422">
        <f t="shared" si="5"/>
        <v>27</v>
      </c>
      <c r="W54" s="1580">
        <v>27</v>
      </c>
      <c r="X54" s="1581">
        <v>0</v>
      </c>
      <c r="Y54" s="444">
        <v>99</v>
      </c>
      <c r="Z54" s="444" t="s">
        <v>505</v>
      </c>
      <c r="AA54" s="444"/>
      <c r="AB54" s="444"/>
      <c r="AC54" s="193"/>
      <c r="AD54" s="193"/>
      <c r="AE54" s="193"/>
      <c r="AF54" s="193"/>
      <c r="AG54" s="193"/>
      <c r="AH54" s="193"/>
      <c r="AI54" s="193"/>
      <c r="AJ54" s="193">
        <v>1</v>
      </c>
      <c r="AK54" s="198" t="s">
        <v>19</v>
      </c>
      <c r="AL54" s="193" t="s">
        <v>286</v>
      </c>
      <c r="AM54" s="199"/>
      <c r="AN54" s="866"/>
      <c r="AO54" s="866"/>
      <c r="AP54" s="866"/>
      <c r="AQ54" s="866"/>
      <c r="AR54" s="866"/>
      <c r="AS54" s="866"/>
      <c r="AT54" s="866"/>
      <c r="AU54" s="866"/>
      <c r="AV54" s="866"/>
      <c r="AW54" s="866"/>
      <c r="AX54" s="866"/>
      <c r="AY54" s="866"/>
      <c r="AZ54" s="866"/>
      <c r="BA54" s="866"/>
      <c r="BB54" s="866"/>
      <c r="BC54" s="866"/>
      <c r="BD54" s="866"/>
      <c r="BE54" s="866"/>
      <c r="BF54" s="866"/>
      <c r="BG54" s="866"/>
      <c r="BH54" s="866"/>
      <c r="BI54" s="866"/>
      <c r="BJ54" s="866"/>
      <c r="BK54" s="866"/>
      <c r="BL54" s="866"/>
      <c r="BM54" s="866"/>
      <c r="BN54" s="866"/>
      <c r="BO54" s="866"/>
      <c r="BP54" s="866"/>
      <c r="BQ54" s="866"/>
      <c r="BR54" s="866"/>
      <c r="BS54" s="866"/>
      <c r="BT54" s="866"/>
      <c r="BU54" s="866"/>
      <c r="BV54" s="866"/>
      <c r="BW54" s="866"/>
      <c r="BX54" s="866"/>
      <c r="BY54" s="866"/>
      <c r="BZ54" s="866"/>
      <c r="CA54" s="866"/>
      <c r="CB54" s="866"/>
      <c r="CC54" s="866"/>
      <c r="CD54" s="866"/>
      <c r="CE54" s="866"/>
      <c r="CF54" s="866"/>
      <c r="CG54" s="866"/>
      <c r="CH54" s="866"/>
      <c r="CI54" s="866"/>
      <c r="CJ54" s="866"/>
      <c r="CK54" s="866"/>
      <c r="CL54" s="866"/>
      <c r="CM54" s="866"/>
      <c r="CN54" s="866"/>
      <c r="CO54" s="866"/>
      <c r="CP54" s="866"/>
      <c r="CQ54" s="866"/>
      <c r="CR54" s="866"/>
      <c r="CS54" s="866"/>
      <c r="CT54" s="866"/>
      <c r="CU54" s="866"/>
      <c r="CV54" s="866"/>
      <c r="CW54" s="866"/>
      <c r="CX54" s="866"/>
      <c r="CY54" s="866"/>
      <c r="CZ54" s="866"/>
      <c r="DA54" s="866"/>
      <c r="DB54" s="866"/>
      <c r="DC54" s="866"/>
      <c r="DD54" s="866"/>
      <c r="DE54" s="866"/>
      <c r="DF54" s="866"/>
      <c r="DG54" s="866"/>
      <c r="DH54" s="866"/>
      <c r="DI54" s="866"/>
      <c r="DJ54" s="866"/>
      <c r="DK54" s="866"/>
      <c r="DL54" s="866"/>
      <c r="DM54" s="866"/>
      <c r="DN54" s="866"/>
      <c r="DO54" s="866"/>
      <c r="DP54" s="866"/>
      <c r="DQ54" s="866"/>
      <c r="DR54" s="866"/>
      <c r="DS54" s="866"/>
      <c r="DT54" s="866"/>
      <c r="DU54" s="866"/>
      <c r="DV54" s="866"/>
      <c r="DW54" s="866"/>
      <c r="DX54" s="866"/>
      <c r="DY54" s="866"/>
      <c r="DZ54" s="866"/>
      <c r="EA54" s="866"/>
      <c r="EB54" s="866"/>
      <c r="EC54" s="866"/>
      <c r="ED54" s="866"/>
      <c r="EE54" s="866"/>
      <c r="EF54" s="866"/>
      <c r="EG54" s="866"/>
      <c r="EH54" s="866"/>
      <c r="EI54" s="866"/>
      <c r="EJ54" s="866"/>
    </row>
    <row r="55" spans="1:140" s="32" customFormat="1" ht="24.95" customHeight="1">
      <c r="A55" s="863">
        <v>3</v>
      </c>
      <c r="B55" s="444" t="s">
        <v>84</v>
      </c>
      <c r="C55" s="444" t="s">
        <v>300</v>
      </c>
      <c r="D55" s="444" t="s">
        <v>102</v>
      </c>
      <c r="E55" s="444" t="s">
        <v>102</v>
      </c>
      <c r="F55" s="667" t="s">
        <v>1112</v>
      </c>
      <c r="G55" s="1168" t="s">
        <v>301</v>
      </c>
      <c r="H55" s="1357" t="s">
        <v>1194</v>
      </c>
      <c r="I55" s="869" t="s">
        <v>1194</v>
      </c>
      <c r="J55" s="1248" t="s">
        <v>530</v>
      </c>
      <c r="K55" s="1576">
        <v>0</v>
      </c>
      <c r="L55" s="977">
        <v>4</v>
      </c>
      <c r="M55" s="1550">
        <v>3</v>
      </c>
      <c r="N55" s="1550">
        <v>1</v>
      </c>
      <c r="O55" s="1582">
        <v>35</v>
      </c>
      <c r="P55" s="1583">
        <v>3</v>
      </c>
      <c r="Q55" s="1494">
        <f t="shared" si="13"/>
        <v>34</v>
      </c>
      <c r="R55" s="1579">
        <v>20</v>
      </c>
      <c r="S55" s="1579">
        <v>8</v>
      </c>
      <c r="T55" s="1579">
        <v>6</v>
      </c>
      <c r="U55" s="1584"/>
      <c r="V55" s="1422">
        <f t="shared" si="5"/>
        <v>34</v>
      </c>
      <c r="W55" s="1580">
        <v>34</v>
      </c>
      <c r="X55" s="1585">
        <v>0</v>
      </c>
      <c r="Y55" s="444">
        <v>165.97499999999999</v>
      </c>
      <c r="Z55" s="607" t="s">
        <v>506</v>
      </c>
      <c r="AA55" s="607"/>
      <c r="AB55" s="607"/>
      <c r="AC55" s="198"/>
      <c r="AD55" s="198"/>
      <c r="AE55" s="198"/>
      <c r="AF55" s="198"/>
      <c r="AG55" s="198">
        <v>1</v>
      </c>
      <c r="AH55" s="198"/>
      <c r="AI55" s="198"/>
      <c r="AJ55" s="193">
        <v>1</v>
      </c>
      <c r="AK55" s="198" t="s">
        <v>19</v>
      </c>
      <c r="AL55" s="193" t="s">
        <v>286</v>
      </c>
      <c r="AM55" s="199"/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4</v>
      </c>
      <c r="B56" s="444" t="s">
        <v>84</v>
      </c>
      <c r="C56" s="444" t="s">
        <v>302</v>
      </c>
      <c r="D56" s="444" t="s">
        <v>507</v>
      </c>
      <c r="E56" s="444" t="s">
        <v>508</v>
      </c>
      <c r="F56" s="667" t="s">
        <v>509</v>
      </c>
      <c r="G56" s="1167" t="s">
        <v>96</v>
      </c>
      <c r="H56" s="1246" t="s">
        <v>1234</v>
      </c>
      <c r="I56" s="444" t="s">
        <v>1259</v>
      </c>
      <c r="J56" s="1247" t="s">
        <v>530</v>
      </c>
      <c r="K56" s="1576">
        <v>1</v>
      </c>
      <c r="L56" s="977">
        <v>3</v>
      </c>
      <c r="M56" s="1550">
        <v>2</v>
      </c>
      <c r="N56" s="1550">
        <v>1</v>
      </c>
      <c r="O56" s="1582">
        <v>29</v>
      </c>
      <c r="P56" s="1583">
        <v>2</v>
      </c>
      <c r="Q56" s="1494">
        <f t="shared" si="13"/>
        <v>28</v>
      </c>
      <c r="R56" s="1579">
        <v>25</v>
      </c>
      <c r="S56" s="1579">
        <v>1</v>
      </c>
      <c r="T56" s="1579">
        <v>2</v>
      </c>
      <c r="U56" s="1584"/>
      <c r="V56" s="1422">
        <f t="shared" si="5"/>
        <v>28</v>
      </c>
      <c r="W56" s="1580">
        <v>25</v>
      </c>
      <c r="X56" s="1585">
        <v>3</v>
      </c>
      <c r="Y56" s="444">
        <v>127.68</v>
      </c>
      <c r="Z56" s="607" t="s">
        <v>510</v>
      </c>
      <c r="AA56" s="607"/>
      <c r="AB56" s="607"/>
      <c r="AC56" s="198"/>
      <c r="AD56" s="198"/>
      <c r="AE56" s="198"/>
      <c r="AF56" s="198"/>
      <c r="AG56" s="198"/>
      <c r="AH56" s="198"/>
      <c r="AI56" s="198"/>
      <c r="AJ56" s="193">
        <v>1</v>
      </c>
      <c r="AK56" s="198" t="s">
        <v>19</v>
      </c>
      <c r="AL56" s="193" t="s">
        <v>286</v>
      </c>
      <c r="AM56" s="201" t="s">
        <v>511</v>
      </c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5</v>
      </c>
      <c r="B57" s="444" t="s">
        <v>84</v>
      </c>
      <c r="C57" s="444" t="s">
        <v>91</v>
      </c>
      <c r="D57" s="444" t="s">
        <v>303</v>
      </c>
      <c r="E57" s="444" t="s">
        <v>446</v>
      </c>
      <c r="F57" s="667" t="s">
        <v>512</v>
      </c>
      <c r="G57" s="1167" t="s">
        <v>92</v>
      </c>
      <c r="H57" s="1246" t="s">
        <v>1234</v>
      </c>
      <c r="I57" s="444" t="s">
        <v>1233</v>
      </c>
      <c r="J57" s="1247" t="s">
        <v>530</v>
      </c>
      <c r="K57" s="1576">
        <v>0</v>
      </c>
      <c r="L57" s="977">
        <v>4</v>
      </c>
      <c r="M57" s="1550">
        <v>3</v>
      </c>
      <c r="N57" s="1551">
        <v>1</v>
      </c>
      <c r="O57" s="1582">
        <v>32</v>
      </c>
      <c r="P57" s="1586">
        <v>3</v>
      </c>
      <c r="Q57" s="1494">
        <f t="shared" si="13"/>
        <v>32</v>
      </c>
      <c r="R57" s="1579">
        <v>28</v>
      </c>
      <c r="S57" s="1579">
        <v>4</v>
      </c>
      <c r="T57" s="1579"/>
      <c r="U57" s="1580"/>
      <c r="V57" s="1422">
        <f t="shared" si="5"/>
        <v>32</v>
      </c>
      <c r="W57" s="1580">
        <v>28</v>
      </c>
      <c r="X57" s="1585">
        <v>4</v>
      </c>
      <c r="Y57" s="444">
        <v>112.75</v>
      </c>
      <c r="Z57" s="607" t="s">
        <v>447</v>
      </c>
      <c r="AA57" s="607"/>
      <c r="AB57" s="607"/>
      <c r="AC57" s="198"/>
      <c r="AD57" s="198"/>
      <c r="AE57" s="198"/>
      <c r="AF57" s="198"/>
      <c r="AG57" s="198"/>
      <c r="AH57" s="198"/>
      <c r="AI57" s="198"/>
      <c r="AJ57" s="193">
        <v>1</v>
      </c>
      <c r="AK57" s="198" t="s">
        <v>19</v>
      </c>
      <c r="AL57" s="193" t="s">
        <v>286</v>
      </c>
      <c r="AM57" s="201" t="s">
        <v>863</v>
      </c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6</v>
      </c>
      <c r="B58" s="444" t="s">
        <v>84</v>
      </c>
      <c r="C58" s="444" t="s">
        <v>93</v>
      </c>
      <c r="D58" s="444" t="s">
        <v>94</v>
      </c>
      <c r="E58" s="444" t="s">
        <v>912</v>
      </c>
      <c r="F58" s="667" t="s">
        <v>513</v>
      </c>
      <c r="G58" s="1167" t="s">
        <v>95</v>
      </c>
      <c r="H58" s="1246" t="s">
        <v>1234</v>
      </c>
      <c r="I58" s="444" t="s">
        <v>1233</v>
      </c>
      <c r="J58" s="1247" t="s">
        <v>530</v>
      </c>
      <c r="K58" s="1576">
        <v>1</v>
      </c>
      <c r="L58" s="977">
        <v>3</v>
      </c>
      <c r="M58" s="1550">
        <v>2</v>
      </c>
      <c r="N58" s="1550">
        <v>1</v>
      </c>
      <c r="O58" s="1582">
        <v>29</v>
      </c>
      <c r="P58" s="1583">
        <v>2</v>
      </c>
      <c r="Q58" s="1494">
        <f t="shared" si="13"/>
        <v>28</v>
      </c>
      <c r="R58" s="1579">
        <v>21</v>
      </c>
      <c r="S58" s="1579">
        <v>7</v>
      </c>
      <c r="T58" s="1579"/>
      <c r="U58" s="1584"/>
      <c r="V58" s="1422">
        <f t="shared" si="5"/>
        <v>28</v>
      </c>
      <c r="W58" s="1580">
        <v>21</v>
      </c>
      <c r="X58" s="1585">
        <v>7</v>
      </c>
      <c r="Y58" s="444">
        <v>111.66</v>
      </c>
      <c r="Z58" s="607" t="s">
        <v>514</v>
      </c>
      <c r="AA58" s="607"/>
      <c r="AB58" s="607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909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7</v>
      </c>
      <c r="B59" s="444" t="s">
        <v>84</v>
      </c>
      <c r="C59" s="444" t="s">
        <v>109</v>
      </c>
      <c r="D59" s="444" t="s">
        <v>110</v>
      </c>
      <c r="E59" s="444" t="s">
        <v>515</v>
      </c>
      <c r="F59" s="667" t="s">
        <v>978</v>
      </c>
      <c r="G59" s="1167" t="s">
        <v>111</v>
      </c>
      <c r="H59" s="1246" t="s">
        <v>1174</v>
      </c>
      <c r="I59" s="444" t="s">
        <v>1174</v>
      </c>
      <c r="J59" s="1247" t="s">
        <v>530</v>
      </c>
      <c r="K59" s="1576">
        <v>0</v>
      </c>
      <c r="L59" s="977">
        <v>3</v>
      </c>
      <c r="M59" s="1587">
        <v>2</v>
      </c>
      <c r="N59" s="1587">
        <v>1</v>
      </c>
      <c r="O59" s="1588">
        <v>29</v>
      </c>
      <c r="P59" s="1586">
        <v>2</v>
      </c>
      <c r="Q59" s="1494">
        <f t="shared" si="13"/>
        <v>28</v>
      </c>
      <c r="R59" s="1579">
        <v>20</v>
      </c>
      <c r="S59" s="1579">
        <v>6</v>
      </c>
      <c r="T59" s="1579">
        <v>2</v>
      </c>
      <c r="U59" s="1580"/>
      <c r="V59" s="1422">
        <f t="shared" si="5"/>
        <v>28</v>
      </c>
      <c r="W59" s="1580">
        <v>20</v>
      </c>
      <c r="X59" s="1585">
        <v>8</v>
      </c>
      <c r="Y59" s="444">
        <v>205</v>
      </c>
      <c r="Z59" s="444" t="s">
        <v>516</v>
      </c>
      <c r="AA59" s="444"/>
      <c r="AB59" s="444"/>
      <c r="AC59" s="193"/>
      <c r="AD59" s="193"/>
      <c r="AE59" s="193"/>
      <c r="AF59" s="193"/>
      <c r="AG59" s="193"/>
      <c r="AH59" s="193"/>
      <c r="AI59" s="193"/>
      <c r="AJ59" s="193">
        <v>1</v>
      </c>
      <c r="AK59" s="198" t="s">
        <v>19</v>
      </c>
      <c r="AL59" s="193" t="s">
        <v>286</v>
      </c>
      <c r="AM59" s="199"/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8</v>
      </c>
      <c r="B60" s="444" t="s">
        <v>84</v>
      </c>
      <c r="C60" s="444" t="s">
        <v>97</v>
      </c>
      <c r="D60" s="444" t="s">
        <v>42</v>
      </c>
      <c r="E60" s="444" t="s">
        <v>304</v>
      </c>
      <c r="F60" s="667" t="s">
        <v>517</v>
      </c>
      <c r="G60" s="1167" t="s">
        <v>98</v>
      </c>
      <c r="H60" s="1246" t="s">
        <v>1234</v>
      </c>
      <c r="I60" s="444" t="s">
        <v>1233</v>
      </c>
      <c r="J60" s="1247" t="s">
        <v>1254</v>
      </c>
      <c r="K60" s="1576">
        <v>1</v>
      </c>
      <c r="L60" s="977">
        <v>4</v>
      </c>
      <c r="M60" s="1550">
        <v>3</v>
      </c>
      <c r="N60" s="1550">
        <v>1</v>
      </c>
      <c r="O60" s="1582">
        <v>32</v>
      </c>
      <c r="P60" s="1583">
        <v>3</v>
      </c>
      <c r="Q60" s="1494">
        <f t="shared" si="13"/>
        <v>31</v>
      </c>
      <c r="R60" s="1579">
        <v>23</v>
      </c>
      <c r="S60" s="1579">
        <v>8</v>
      </c>
      <c r="T60" s="1579"/>
      <c r="U60" s="1580"/>
      <c r="V60" s="1422">
        <f t="shared" si="5"/>
        <v>31</v>
      </c>
      <c r="W60" s="1580">
        <v>23</v>
      </c>
      <c r="X60" s="1585">
        <v>8</v>
      </c>
      <c r="Y60" s="444">
        <v>193.97</v>
      </c>
      <c r="Z60" s="444" t="s">
        <v>518</v>
      </c>
      <c r="AA60" s="444"/>
      <c r="AB60" s="444"/>
      <c r="AC60" s="193"/>
      <c r="AD60" s="193"/>
      <c r="AE60" s="193"/>
      <c r="AF60" s="193"/>
      <c r="AG60" s="193">
        <v>1</v>
      </c>
      <c r="AH60" s="193"/>
      <c r="AI60" s="193"/>
      <c r="AJ60" s="193">
        <v>1</v>
      </c>
      <c r="AK60" s="198" t="s">
        <v>19</v>
      </c>
      <c r="AL60" s="193" t="s">
        <v>287</v>
      </c>
      <c r="AM60" s="201" t="s">
        <v>910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9</v>
      </c>
      <c r="B61" s="444" t="s">
        <v>84</v>
      </c>
      <c r="C61" s="444" t="s">
        <v>864</v>
      </c>
      <c r="D61" s="444" t="s">
        <v>865</v>
      </c>
      <c r="E61" s="444" t="s">
        <v>865</v>
      </c>
      <c r="F61" s="667" t="s">
        <v>866</v>
      </c>
      <c r="G61" s="1167" t="s">
        <v>979</v>
      </c>
      <c r="H61" s="1246" t="s">
        <v>1187</v>
      </c>
      <c r="I61" s="444" t="s">
        <v>1187</v>
      </c>
      <c r="J61" s="1247" t="s">
        <v>530</v>
      </c>
      <c r="K61" s="1589">
        <v>1</v>
      </c>
      <c r="L61" s="977">
        <v>2</v>
      </c>
      <c r="M61" s="1550">
        <v>2</v>
      </c>
      <c r="N61" s="1550">
        <v>0</v>
      </c>
      <c r="O61" s="1588">
        <v>19</v>
      </c>
      <c r="P61" s="1586">
        <v>1</v>
      </c>
      <c r="Q61" s="1494">
        <f t="shared" si="13"/>
        <v>19</v>
      </c>
      <c r="R61" s="1579">
        <v>18</v>
      </c>
      <c r="S61" s="1579">
        <v>1</v>
      </c>
      <c r="T61" s="1579"/>
      <c r="U61" s="1580"/>
      <c r="V61" s="1422">
        <f t="shared" si="5"/>
        <v>19</v>
      </c>
      <c r="W61" s="1580">
        <v>19</v>
      </c>
      <c r="X61" s="1580">
        <v>0</v>
      </c>
      <c r="Y61" s="444">
        <v>144</v>
      </c>
      <c r="Z61" s="444" t="s">
        <v>867</v>
      </c>
      <c r="AA61" s="444"/>
      <c r="AB61" s="444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201" t="s">
        <v>921</v>
      </c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10</v>
      </c>
      <c r="B62" s="444" t="s">
        <v>84</v>
      </c>
      <c r="C62" s="444" t="s">
        <v>99</v>
      </c>
      <c r="D62" s="444" t="s">
        <v>43</v>
      </c>
      <c r="E62" s="444" t="s">
        <v>43</v>
      </c>
      <c r="F62" s="667" t="s">
        <v>519</v>
      </c>
      <c r="G62" s="1167" t="s">
        <v>100</v>
      </c>
      <c r="H62" s="1246" t="s">
        <v>1174</v>
      </c>
      <c r="I62" s="444" t="s">
        <v>1174</v>
      </c>
      <c r="J62" s="1247" t="s">
        <v>530</v>
      </c>
      <c r="K62" s="1576">
        <v>2</v>
      </c>
      <c r="L62" s="977">
        <v>3</v>
      </c>
      <c r="M62" s="1550">
        <v>1</v>
      </c>
      <c r="N62" s="1550">
        <v>2</v>
      </c>
      <c r="O62" s="1577">
        <v>25</v>
      </c>
      <c r="P62" s="1578">
        <v>2</v>
      </c>
      <c r="Q62" s="1494">
        <f t="shared" si="13"/>
        <v>25</v>
      </c>
      <c r="R62" s="1579">
        <v>25</v>
      </c>
      <c r="S62" s="1579"/>
      <c r="T62" s="1579"/>
      <c r="U62" s="1584"/>
      <c r="V62" s="1422">
        <f t="shared" si="5"/>
        <v>25</v>
      </c>
      <c r="W62" s="1580">
        <v>20</v>
      </c>
      <c r="X62" s="1581">
        <v>5</v>
      </c>
      <c r="Y62" s="444">
        <v>83.4</v>
      </c>
      <c r="Z62" s="444" t="s">
        <v>520</v>
      </c>
      <c r="AA62" s="444"/>
      <c r="AB62" s="444"/>
      <c r="AC62" s="193"/>
      <c r="AD62" s="193"/>
      <c r="AE62" s="193"/>
      <c r="AF62" s="193"/>
      <c r="AG62" s="193"/>
      <c r="AH62" s="193"/>
      <c r="AI62" s="193"/>
      <c r="AJ62" s="193">
        <v>1</v>
      </c>
      <c r="AK62" s="198" t="s">
        <v>19</v>
      </c>
      <c r="AL62" s="193" t="s">
        <v>285</v>
      </c>
      <c r="AM62" s="199"/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11</v>
      </c>
      <c r="B63" s="444" t="s">
        <v>84</v>
      </c>
      <c r="C63" s="444" t="s">
        <v>305</v>
      </c>
      <c r="D63" s="444" t="s">
        <v>106</v>
      </c>
      <c r="E63" s="444" t="s">
        <v>107</v>
      </c>
      <c r="F63" s="667" t="s">
        <v>521</v>
      </c>
      <c r="G63" s="1167" t="s">
        <v>108</v>
      </c>
      <c r="H63" s="1246" t="s">
        <v>1174</v>
      </c>
      <c r="I63" s="444" t="s">
        <v>1174</v>
      </c>
      <c r="J63" s="1247" t="s">
        <v>530</v>
      </c>
      <c r="K63" s="1576">
        <v>0</v>
      </c>
      <c r="L63" s="977">
        <v>2</v>
      </c>
      <c r="M63" s="1550">
        <v>1</v>
      </c>
      <c r="N63" s="1550">
        <v>1</v>
      </c>
      <c r="O63" s="1582">
        <v>19</v>
      </c>
      <c r="P63" s="1583">
        <v>1</v>
      </c>
      <c r="Q63" s="1494">
        <f t="shared" si="13"/>
        <v>16</v>
      </c>
      <c r="R63" s="1579">
        <v>15</v>
      </c>
      <c r="S63" s="1579">
        <v>1</v>
      </c>
      <c r="T63" s="1579"/>
      <c r="U63" s="1580"/>
      <c r="V63" s="1422">
        <f t="shared" si="5"/>
        <v>16</v>
      </c>
      <c r="W63" s="1590">
        <v>16</v>
      </c>
      <c r="X63" s="1591">
        <v>0</v>
      </c>
      <c r="Y63" s="444">
        <v>144.38999999999999</v>
      </c>
      <c r="Z63" s="444" t="s">
        <v>522</v>
      </c>
      <c r="AA63" s="444"/>
      <c r="AB63" s="444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286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12</v>
      </c>
      <c r="B64" s="444" t="s">
        <v>84</v>
      </c>
      <c r="C64" s="444" t="s">
        <v>101</v>
      </c>
      <c r="D64" s="444" t="s">
        <v>257</v>
      </c>
      <c r="E64" s="444" t="s">
        <v>523</v>
      </c>
      <c r="F64" s="667" t="s">
        <v>524</v>
      </c>
      <c r="G64" s="1167" t="s">
        <v>525</v>
      </c>
      <c r="H64" s="1246" t="s">
        <v>1174</v>
      </c>
      <c r="I64" s="444" t="s">
        <v>1174</v>
      </c>
      <c r="J64" s="1247" t="s">
        <v>530</v>
      </c>
      <c r="K64" s="1576">
        <v>0</v>
      </c>
      <c r="L64" s="977">
        <v>4</v>
      </c>
      <c r="M64" s="1550">
        <v>2</v>
      </c>
      <c r="N64" s="1550">
        <v>2</v>
      </c>
      <c r="O64" s="1588">
        <v>36</v>
      </c>
      <c r="P64" s="1586">
        <v>3</v>
      </c>
      <c r="Q64" s="1494">
        <f t="shared" si="13"/>
        <v>35</v>
      </c>
      <c r="R64" s="1592">
        <v>26</v>
      </c>
      <c r="S64" s="1592">
        <v>4</v>
      </c>
      <c r="T64" s="1592">
        <v>5</v>
      </c>
      <c r="U64" s="1580"/>
      <c r="V64" s="1422">
        <f t="shared" si="5"/>
        <v>35</v>
      </c>
      <c r="W64" s="1590">
        <v>18</v>
      </c>
      <c r="X64" s="1593">
        <v>17</v>
      </c>
      <c r="Y64" s="444">
        <v>150.37</v>
      </c>
      <c r="Z64" s="607" t="s">
        <v>526</v>
      </c>
      <c r="AA64" s="607"/>
      <c r="AB64" s="607"/>
      <c r="AC64" s="198"/>
      <c r="AD64" s="198"/>
      <c r="AE64" s="198"/>
      <c r="AF64" s="198"/>
      <c r="AG64" s="198">
        <v>1</v>
      </c>
      <c r="AH64" s="198">
        <v>1</v>
      </c>
      <c r="AI64" s="198"/>
      <c r="AJ64" s="193">
        <v>1</v>
      </c>
      <c r="AK64" s="198" t="s">
        <v>19</v>
      </c>
      <c r="AL64" s="193" t="s">
        <v>286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13</v>
      </c>
      <c r="B65" s="444" t="s">
        <v>84</v>
      </c>
      <c r="C65" s="444" t="s">
        <v>87</v>
      </c>
      <c r="D65" s="444" t="s">
        <v>88</v>
      </c>
      <c r="E65" s="444" t="s">
        <v>492</v>
      </c>
      <c r="F65" s="667" t="s">
        <v>493</v>
      </c>
      <c r="G65" s="1167" t="s">
        <v>306</v>
      </c>
      <c r="H65" s="1246" t="s">
        <v>1255</v>
      </c>
      <c r="I65" s="444" t="s">
        <v>1256</v>
      </c>
      <c r="J65" s="1247" t="s">
        <v>530</v>
      </c>
      <c r="K65" s="1589">
        <v>2</v>
      </c>
      <c r="L65" s="977">
        <v>4</v>
      </c>
      <c r="M65" s="1550">
        <v>2</v>
      </c>
      <c r="N65" s="1550">
        <v>2</v>
      </c>
      <c r="O65" s="1582">
        <v>33</v>
      </c>
      <c r="P65" s="1583">
        <v>3</v>
      </c>
      <c r="Q65" s="1494">
        <f t="shared" si="13"/>
        <v>33</v>
      </c>
      <c r="R65" s="1579">
        <v>21</v>
      </c>
      <c r="S65" s="1579">
        <v>11</v>
      </c>
      <c r="T65" s="1579">
        <v>1</v>
      </c>
      <c r="U65" s="1580"/>
      <c r="V65" s="1422">
        <f t="shared" si="5"/>
        <v>33</v>
      </c>
      <c r="W65" s="1580">
        <v>23</v>
      </c>
      <c r="X65" s="1585">
        <v>10</v>
      </c>
      <c r="Y65" s="444">
        <v>166.5</v>
      </c>
      <c r="Z65" s="444" t="s">
        <v>494</v>
      </c>
      <c r="AA65" s="444"/>
      <c r="AB65" s="444"/>
      <c r="AC65" s="193"/>
      <c r="AD65" s="193"/>
      <c r="AE65" s="193"/>
      <c r="AF65" s="193"/>
      <c r="AG65" s="193"/>
      <c r="AH65" s="193"/>
      <c r="AI65" s="193"/>
      <c r="AJ65" s="193">
        <v>1</v>
      </c>
      <c r="AK65" s="198" t="s">
        <v>19</v>
      </c>
      <c r="AL65" s="193" t="s">
        <v>287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863">
        <v>14</v>
      </c>
      <c r="B66" s="444" t="s">
        <v>84</v>
      </c>
      <c r="C66" s="444" t="s">
        <v>85</v>
      </c>
      <c r="D66" s="444" t="s">
        <v>41</v>
      </c>
      <c r="E66" s="444" t="s">
        <v>527</v>
      </c>
      <c r="F66" s="667" t="s">
        <v>528</v>
      </c>
      <c r="G66" s="1167" t="s">
        <v>86</v>
      </c>
      <c r="H66" s="1246" t="s">
        <v>1178</v>
      </c>
      <c r="I66" s="444" t="s">
        <v>1178</v>
      </c>
      <c r="J66" s="1247" t="s">
        <v>530</v>
      </c>
      <c r="K66" s="1589">
        <v>1</v>
      </c>
      <c r="L66" s="977">
        <v>4</v>
      </c>
      <c r="M66" s="1550">
        <v>3</v>
      </c>
      <c r="N66" s="1550">
        <v>1</v>
      </c>
      <c r="O66" s="1582">
        <v>35</v>
      </c>
      <c r="P66" s="1583">
        <v>3</v>
      </c>
      <c r="Q66" s="1494">
        <f t="shared" si="13"/>
        <v>35</v>
      </c>
      <c r="R66" s="1579">
        <v>34</v>
      </c>
      <c r="S66" s="1579">
        <v>1</v>
      </c>
      <c r="T66" s="1579">
        <v>0</v>
      </c>
      <c r="U66" s="1580">
        <v>0</v>
      </c>
      <c r="V66" s="1422">
        <f t="shared" si="5"/>
        <v>35</v>
      </c>
      <c r="W66" s="1580">
        <v>31</v>
      </c>
      <c r="X66" s="1585">
        <v>4</v>
      </c>
      <c r="Y66" s="444">
        <v>154.97999999999999</v>
      </c>
      <c r="Z66" s="444" t="s">
        <v>529</v>
      </c>
      <c r="AA66" s="444"/>
      <c r="AB66" s="444"/>
      <c r="AC66" s="193"/>
      <c r="AD66" s="193"/>
      <c r="AE66" s="193"/>
      <c r="AF66" s="193"/>
      <c r="AG66" s="193"/>
      <c r="AH66" s="193"/>
      <c r="AI66" s="193"/>
      <c r="AJ66" s="193">
        <v>1</v>
      </c>
      <c r="AK66" s="198" t="s">
        <v>19</v>
      </c>
      <c r="AL66" s="193" t="s">
        <v>287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13" customFormat="1" ht="24.95" customHeight="1">
      <c r="A67" s="21"/>
      <c r="B67" s="69" t="s">
        <v>283</v>
      </c>
      <c r="C67" s="70">
        <v>42</v>
      </c>
      <c r="D67" s="53"/>
      <c r="E67" s="53"/>
      <c r="F67" s="71" t="s">
        <v>436</v>
      </c>
      <c r="G67" s="1456"/>
      <c r="H67" s="1457"/>
      <c r="I67" s="1458"/>
      <c r="J67" s="1459"/>
      <c r="K67" s="1205">
        <f>SUM(K68:K109)</f>
        <v>30</v>
      </c>
      <c r="L67" s="613">
        <f>SUM(L68:L109)</f>
        <v>119</v>
      </c>
      <c r="M67" s="613">
        <f>SUM(M68:M109)</f>
        <v>72</v>
      </c>
      <c r="N67" s="613">
        <f>SUM(N68:N109)</f>
        <v>47</v>
      </c>
      <c r="O67" s="613">
        <f>SUM(O68:O109)</f>
        <v>1141</v>
      </c>
      <c r="P67" s="613"/>
      <c r="Q67" s="613">
        <f>SUM(Q68:Q109)</f>
        <v>1056</v>
      </c>
      <c r="R67" s="613">
        <f>SUM(R68:R109)</f>
        <v>826</v>
      </c>
      <c r="S67" s="613">
        <f t="shared" ref="S67:X67" si="16">SUM(S68:S109)</f>
        <v>173</v>
      </c>
      <c r="T67" s="613">
        <f t="shared" si="16"/>
        <v>43</v>
      </c>
      <c r="U67" s="613">
        <f t="shared" si="16"/>
        <v>14</v>
      </c>
      <c r="V67" s="613">
        <f t="shared" si="16"/>
        <v>1056</v>
      </c>
      <c r="W67" s="613">
        <f t="shared" si="16"/>
        <v>948</v>
      </c>
      <c r="X67" s="613">
        <f t="shared" si="16"/>
        <v>108</v>
      </c>
      <c r="Y67" s="613"/>
      <c r="Z67" s="613"/>
      <c r="AA67" s="613">
        <f>SUM(AA68:AA109)</f>
        <v>2</v>
      </c>
      <c r="AB67" s="613">
        <f t="shared" ref="AB67:AJ67" si="17">SUM(AB68:AB107)</f>
        <v>5</v>
      </c>
      <c r="AC67" s="51">
        <f t="shared" si="17"/>
        <v>8</v>
      </c>
      <c r="AD67" s="51">
        <f t="shared" si="17"/>
        <v>2</v>
      </c>
      <c r="AE67" s="51">
        <f t="shared" si="17"/>
        <v>2</v>
      </c>
      <c r="AF67" s="51">
        <f t="shared" si="17"/>
        <v>4</v>
      </c>
      <c r="AG67" s="51">
        <f t="shared" si="17"/>
        <v>1</v>
      </c>
      <c r="AH67" s="51">
        <f t="shared" si="17"/>
        <v>5</v>
      </c>
      <c r="AI67" s="1334">
        <v>0</v>
      </c>
      <c r="AJ67" s="51">
        <f t="shared" si="17"/>
        <v>40</v>
      </c>
      <c r="AK67" s="51"/>
      <c r="AL67" s="51"/>
      <c r="AM67" s="51"/>
      <c r="AN67" s="58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</row>
    <row r="68" spans="1:140" s="878" customFormat="1" ht="24.95" customHeight="1">
      <c r="A68" s="871">
        <v>1</v>
      </c>
      <c r="B68" s="872" t="s">
        <v>229</v>
      </c>
      <c r="C68" s="872" t="s">
        <v>230</v>
      </c>
      <c r="D68" s="669" t="s">
        <v>231</v>
      </c>
      <c r="E68" s="873" t="s">
        <v>1053</v>
      </c>
      <c r="F68" s="874" t="s">
        <v>1054</v>
      </c>
      <c r="G68" s="1170" t="s">
        <v>560</v>
      </c>
      <c r="H68" s="1256" t="s">
        <v>1203</v>
      </c>
      <c r="I68" s="1206" t="s">
        <v>1203</v>
      </c>
      <c r="J68" s="1252"/>
      <c r="K68" s="1206">
        <v>1</v>
      </c>
      <c r="L68" s="616">
        <v>2</v>
      </c>
      <c r="M68" s="616">
        <v>0</v>
      </c>
      <c r="N68" s="616">
        <v>2</v>
      </c>
      <c r="O68" s="614">
        <v>19</v>
      </c>
      <c r="P68" s="616">
        <v>1</v>
      </c>
      <c r="Q68" s="615">
        <f t="shared" si="13"/>
        <v>19</v>
      </c>
      <c r="R68" s="616">
        <v>12</v>
      </c>
      <c r="S68" s="616">
        <v>3</v>
      </c>
      <c r="T68" s="616">
        <v>4</v>
      </c>
      <c r="U68" s="617">
        <v>0</v>
      </c>
      <c r="V68" s="1383">
        <f t="shared" si="5"/>
        <v>19</v>
      </c>
      <c r="W68" s="1377">
        <v>19</v>
      </c>
      <c r="X68" s="617">
        <v>0</v>
      </c>
      <c r="Y68" s="616">
        <v>60.8</v>
      </c>
      <c r="Z68" s="875" t="s">
        <v>561</v>
      </c>
      <c r="AA68" s="688"/>
      <c r="AB68" s="688"/>
      <c r="AC68" s="1044"/>
      <c r="AD68" s="1044"/>
      <c r="AE68" s="1044"/>
      <c r="AF68" s="1044"/>
      <c r="AG68" s="1044"/>
      <c r="AH68" s="1044"/>
      <c r="AI68" s="1044"/>
      <c r="AJ68" s="1044">
        <v>1</v>
      </c>
      <c r="AK68" s="1045" t="s">
        <v>19</v>
      </c>
      <c r="AL68" s="1046" t="s">
        <v>285</v>
      </c>
      <c r="AM68" s="1047"/>
    </row>
    <row r="69" spans="1:140" s="841" customFormat="1" ht="24.95" customHeight="1">
      <c r="A69" s="879">
        <v>2</v>
      </c>
      <c r="B69" s="690" t="s">
        <v>229</v>
      </c>
      <c r="C69" s="607" t="s">
        <v>232</v>
      </c>
      <c r="D69" s="669" t="s">
        <v>233</v>
      </c>
      <c r="E69" s="669" t="s">
        <v>233</v>
      </c>
      <c r="F69" s="880" t="s">
        <v>562</v>
      </c>
      <c r="G69" s="1171" t="s">
        <v>563</v>
      </c>
      <c r="H69" s="1258" t="s">
        <v>1203</v>
      </c>
      <c r="I69" s="1206" t="s">
        <v>1203</v>
      </c>
      <c r="J69" s="1252"/>
      <c r="K69" s="1206">
        <v>1</v>
      </c>
      <c r="L69" s="977">
        <v>3</v>
      </c>
      <c r="M69" s="616">
        <v>1</v>
      </c>
      <c r="N69" s="616">
        <v>2</v>
      </c>
      <c r="O69" s="605">
        <v>35</v>
      </c>
      <c r="P69" s="582">
        <v>3</v>
      </c>
      <c r="Q69" s="615">
        <f t="shared" si="13"/>
        <v>33</v>
      </c>
      <c r="R69" s="582">
        <v>27</v>
      </c>
      <c r="S69" s="582">
        <v>4</v>
      </c>
      <c r="T69" s="582">
        <v>2</v>
      </c>
      <c r="U69" s="583">
        <v>0</v>
      </c>
      <c r="V69" s="1383">
        <f t="shared" si="5"/>
        <v>33</v>
      </c>
      <c r="W69" s="583">
        <v>29</v>
      </c>
      <c r="X69" s="617">
        <v>4</v>
      </c>
      <c r="Y69" s="582">
        <v>153.31</v>
      </c>
      <c r="Z69" s="619" t="s">
        <v>564</v>
      </c>
      <c r="AA69" s="689"/>
      <c r="AB69" s="689"/>
      <c r="AC69" s="1049"/>
      <c r="AD69" s="1049"/>
      <c r="AE69" s="1049"/>
      <c r="AF69" s="1049"/>
      <c r="AG69" s="1049">
        <v>1</v>
      </c>
      <c r="AH69" s="1049"/>
      <c r="AI69" s="1049"/>
      <c r="AJ69" s="1022">
        <v>1</v>
      </c>
      <c r="AK69" s="1050" t="s">
        <v>19</v>
      </c>
      <c r="AL69" s="1051" t="s">
        <v>286</v>
      </c>
      <c r="AM69" s="1052"/>
    </row>
    <row r="70" spans="1:140" s="841" customFormat="1" ht="24.95" customHeight="1">
      <c r="A70" s="879">
        <v>3</v>
      </c>
      <c r="B70" s="690" t="s">
        <v>229</v>
      </c>
      <c r="C70" s="607" t="s">
        <v>234</v>
      </c>
      <c r="D70" s="669" t="s">
        <v>235</v>
      </c>
      <c r="E70" s="669" t="s">
        <v>235</v>
      </c>
      <c r="F70" s="880" t="s">
        <v>565</v>
      </c>
      <c r="G70" s="1171" t="s">
        <v>566</v>
      </c>
      <c r="H70" s="1251" t="s">
        <v>1203</v>
      </c>
      <c r="I70" s="1206" t="s">
        <v>1203</v>
      </c>
      <c r="J70" s="1252"/>
      <c r="K70" s="1206"/>
      <c r="L70" s="616">
        <v>3</v>
      </c>
      <c r="M70" s="616">
        <v>0</v>
      </c>
      <c r="N70" s="616">
        <v>3</v>
      </c>
      <c r="O70" s="605">
        <v>27</v>
      </c>
      <c r="P70" s="582">
        <v>2</v>
      </c>
      <c r="Q70" s="615">
        <f t="shared" si="13"/>
        <v>26</v>
      </c>
      <c r="R70" s="522">
        <v>23</v>
      </c>
      <c r="S70" s="611">
        <v>3</v>
      </c>
      <c r="T70" s="611">
        <v>0</v>
      </c>
      <c r="U70" s="1598">
        <v>0</v>
      </c>
      <c r="V70" s="1383">
        <f t="shared" si="5"/>
        <v>26</v>
      </c>
      <c r="W70" s="612">
        <v>19</v>
      </c>
      <c r="X70" s="1601">
        <v>7</v>
      </c>
      <c r="Y70" s="582">
        <v>108.95</v>
      </c>
      <c r="Z70" s="620" t="s">
        <v>567</v>
      </c>
      <c r="AA70" s="690"/>
      <c r="AB70" s="690"/>
      <c r="AC70" s="1050"/>
      <c r="AD70" s="1050"/>
      <c r="AE70" s="1050"/>
      <c r="AF70" s="1050"/>
      <c r="AG70" s="1050"/>
      <c r="AH70" s="1050"/>
      <c r="AI70" s="1050"/>
      <c r="AJ70" s="1022">
        <v>1</v>
      </c>
      <c r="AK70" s="1050" t="s">
        <v>19</v>
      </c>
      <c r="AL70" s="1054" t="s">
        <v>289</v>
      </c>
      <c r="AM70" s="1055" t="s">
        <v>568</v>
      </c>
    </row>
    <row r="71" spans="1:140" s="841" customFormat="1" ht="24.95" customHeight="1">
      <c r="A71" s="879">
        <v>4</v>
      </c>
      <c r="B71" s="690" t="s">
        <v>229</v>
      </c>
      <c r="C71" s="607" t="s">
        <v>929</v>
      </c>
      <c r="D71" s="669" t="s">
        <v>237</v>
      </c>
      <c r="E71" s="669" t="s">
        <v>237</v>
      </c>
      <c r="F71" s="880" t="s">
        <v>572</v>
      </c>
      <c r="G71" s="1171" t="s">
        <v>573</v>
      </c>
      <c r="H71" s="1251" t="s">
        <v>1203</v>
      </c>
      <c r="I71" s="1206" t="s">
        <v>1203</v>
      </c>
      <c r="J71" s="1252" t="s">
        <v>1229</v>
      </c>
      <c r="K71" s="1206">
        <v>1</v>
      </c>
      <c r="L71" s="616">
        <v>2</v>
      </c>
      <c r="M71" s="616">
        <v>1</v>
      </c>
      <c r="N71" s="616">
        <v>1</v>
      </c>
      <c r="O71" s="605">
        <v>19</v>
      </c>
      <c r="P71" s="582">
        <v>1</v>
      </c>
      <c r="Q71" s="615">
        <f t="shared" si="13"/>
        <v>19</v>
      </c>
      <c r="R71" s="582">
        <v>10</v>
      </c>
      <c r="S71" s="582">
        <v>7</v>
      </c>
      <c r="T71" s="582">
        <v>2</v>
      </c>
      <c r="U71" s="583">
        <v>0</v>
      </c>
      <c r="V71" s="1383">
        <f t="shared" si="5"/>
        <v>19</v>
      </c>
      <c r="W71" s="583">
        <v>19</v>
      </c>
      <c r="X71" s="617">
        <v>0</v>
      </c>
      <c r="Y71" s="582">
        <v>135.5</v>
      </c>
      <c r="Z71" s="621" t="s">
        <v>574</v>
      </c>
      <c r="AA71" s="578"/>
      <c r="AB71" s="578"/>
      <c r="AC71" s="1022"/>
      <c r="AD71" s="1022"/>
      <c r="AE71" s="1022"/>
      <c r="AF71" s="1022"/>
      <c r="AG71" s="1022"/>
      <c r="AH71" s="1022">
        <v>1</v>
      </c>
      <c r="AI71" s="1022"/>
      <c r="AJ71" s="1022">
        <v>1</v>
      </c>
      <c r="AK71" s="1050" t="s">
        <v>19</v>
      </c>
      <c r="AL71" s="1057" t="s">
        <v>286</v>
      </c>
      <c r="AM71" s="1052"/>
      <c r="AN71" s="881"/>
    </row>
    <row r="72" spans="1:140" s="841" customFormat="1" ht="24.95" customHeight="1">
      <c r="A72" s="879">
        <v>5</v>
      </c>
      <c r="B72" s="690" t="s">
        <v>229</v>
      </c>
      <c r="C72" s="607" t="s">
        <v>238</v>
      </c>
      <c r="D72" s="669" t="s">
        <v>239</v>
      </c>
      <c r="E72" s="669" t="s">
        <v>575</v>
      </c>
      <c r="F72" s="880" t="s">
        <v>576</v>
      </c>
      <c r="G72" s="1171" t="s">
        <v>577</v>
      </c>
      <c r="H72" s="1251" t="s">
        <v>1203</v>
      </c>
      <c r="I72" s="1206" t="s">
        <v>1203</v>
      </c>
      <c r="J72" s="1252"/>
      <c r="K72" s="1206">
        <v>1</v>
      </c>
      <c r="L72" s="616">
        <v>4</v>
      </c>
      <c r="M72" s="616">
        <v>4</v>
      </c>
      <c r="N72" s="616">
        <v>0</v>
      </c>
      <c r="O72" s="605">
        <v>35</v>
      </c>
      <c r="P72" s="582">
        <v>3</v>
      </c>
      <c r="Q72" s="615">
        <f t="shared" si="13"/>
        <v>30</v>
      </c>
      <c r="R72" s="522">
        <v>16</v>
      </c>
      <c r="S72" s="611">
        <v>10</v>
      </c>
      <c r="T72" s="611">
        <v>2</v>
      </c>
      <c r="U72" s="1599">
        <v>2</v>
      </c>
      <c r="V72" s="1383">
        <f t="shared" si="5"/>
        <v>30</v>
      </c>
      <c r="W72" s="1599">
        <v>28</v>
      </c>
      <c r="X72" s="1602">
        <v>2</v>
      </c>
      <c r="Y72" s="582">
        <v>202</v>
      </c>
      <c r="Z72" s="621" t="s">
        <v>578</v>
      </c>
      <c r="AA72" s="578"/>
      <c r="AB72" s="578"/>
      <c r="AC72" s="1022"/>
      <c r="AD72" s="1022"/>
      <c r="AE72" s="1022"/>
      <c r="AF72" s="1022"/>
      <c r="AG72" s="1022"/>
      <c r="AH72" s="1022"/>
      <c r="AI72" s="1022"/>
      <c r="AJ72" s="1022">
        <v>1</v>
      </c>
      <c r="AK72" s="1050" t="s">
        <v>19</v>
      </c>
      <c r="AL72" s="1058" t="s">
        <v>451</v>
      </c>
      <c r="AM72" s="1059" t="s">
        <v>1055</v>
      </c>
    </row>
    <row r="73" spans="1:140" s="841" customFormat="1" ht="24.95" customHeight="1">
      <c r="A73" s="879">
        <v>6</v>
      </c>
      <c r="B73" s="690" t="s">
        <v>229</v>
      </c>
      <c r="C73" s="607" t="s">
        <v>242</v>
      </c>
      <c r="D73" s="882" t="s">
        <v>308</v>
      </c>
      <c r="E73" s="669" t="s">
        <v>308</v>
      </c>
      <c r="F73" s="880" t="s">
        <v>585</v>
      </c>
      <c r="G73" s="1171" t="s">
        <v>1056</v>
      </c>
      <c r="H73" s="1251" t="s">
        <v>1203</v>
      </c>
      <c r="I73" s="1206" t="s">
        <v>1203</v>
      </c>
      <c r="J73" s="1252"/>
      <c r="K73" s="1206"/>
      <c r="L73" s="616">
        <v>2</v>
      </c>
      <c r="M73" s="616">
        <v>1</v>
      </c>
      <c r="N73" s="616">
        <v>1</v>
      </c>
      <c r="O73" s="605">
        <v>19</v>
      </c>
      <c r="P73" s="582">
        <v>1</v>
      </c>
      <c r="Q73" s="615">
        <f t="shared" si="13"/>
        <v>15</v>
      </c>
      <c r="R73" s="582">
        <v>5</v>
      </c>
      <c r="S73" s="582">
        <v>3</v>
      </c>
      <c r="T73" s="582">
        <v>7</v>
      </c>
      <c r="U73" s="609">
        <v>0</v>
      </c>
      <c r="V73" s="1383">
        <f t="shared" si="5"/>
        <v>15</v>
      </c>
      <c r="W73" s="583">
        <v>15</v>
      </c>
      <c r="X73" s="617">
        <v>0</v>
      </c>
      <c r="Y73" s="582">
        <v>178.99</v>
      </c>
      <c r="Z73" s="621" t="s">
        <v>586</v>
      </c>
      <c r="AA73" s="578"/>
      <c r="AB73" s="578"/>
      <c r="AC73" s="1022"/>
      <c r="AD73" s="1022">
        <v>1</v>
      </c>
      <c r="AE73" s="1022"/>
      <c r="AF73" s="1022"/>
      <c r="AG73" s="1022"/>
      <c r="AH73" s="1022"/>
      <c r="AI73" s="1022"/>
      <c r="AJ73" s="1022">
        <v>1</v>
      </c>
      <c r="AK73" s="1050" t="s">
        <v>19</v>
      </c>
      <c r="AL73" s="1060" t="s">
        <v>286</v>
      </c>
      <c r="AM73" s="1052" t="s">
        <v>1057</v>
      </c>
      <c r="AN73" s="883"/>
    </row>
    <row r="74" spans="1:140" s="841" customFormat="1" ht="24.95" customHeight="1">
      <c r="A74" s="879">
        <v>7</v>
      </c>
      <c r="B74" s="690" t="s">
        <v>229</v>
      </c>
      <c r="C74" s="607" t="s">
        <v>240</v>
      </c>
      <c r="D74" s="669" t="s">
        <v>241</v>
      </c>
      <c r="E74" s="669" t="s">
        <v>241</v>
      </c>
      <c r="F74" s="880" t="s">
        <v>582</v>
      </c>
      <c r="G74" s="1171" t="s">
        <v>583</v>
      </c>
      <c r="H74" s="1251" t="s">
        <v>1203</v>
      </c>
      <c r="I74" s="1206" t="s">
        <v>1203</v>
      </c>
      <c r="J74" s="1252"/>
      <c r="K74" s="1206">
        <v>1</v>
      </c>
      <c r="L74" s="616">
        <v>3</v>
      </c>
      <c r="M74" s="616">
        <v>2</v>
      </c>
      <c r="N74" s="616">
        <v>1</v>
      </c>
      <c r="O74" s="605">
        <v>29</v>
      </c>
      <c r="P74" s="582">
        <v>2</v>
      </c>
      <c r="Q74" s="615">
        <f t="shared" si="13"/>
        <v>25</v>
      </c>
      <c r="R74" s="451">
        <v>20</v>
      </c>
      <c r="S74" s="582">
        <v>5</v>
      </c>
      <c r="T74" s="451">
        <v>0</v>
      </c>
      <c r="U74" s="609">
        <v>0</v>
      </c>
      <c r="V74" s="1383">
        <f t="shared" si="5"/>
        <v>25</v>
      </c>
      <c r="W74" s="460">
        <v>23</v>
      </c>
      <c r="X74" s="617">
        <v>2</v>
      </c>
      <c r="Y74" s="582">
        <v>110.88</v>
      </c>
      <c r="Z74" s="621" t="s">
        <v>584</v>
      </c>
      <c r="AA74" s="578"/>
      <c r="AB74" s="578"/>
      <c r="AC74" s="1022"/>
      <c r="AD74" s="1022"/>
      <c r="AE74" s="1022"/>
      <c r="AF74" s="1022">
        <v>1</v>
      </c>
      <c r="AG74" s="1022"/>
      <c r="AH74" s="1022"/>
      <c r="AI74" s="1022"/>
      <c r="AJ74" s="1022">
        <v>1</v>
      </c>
      <c r="AK74" s="1050" t="s">
        <v>19</v>
      </c>
      <c r="AL74" s="1051" t="s">
        <v>286</v>
      </c>
      <c r="AM74" s="1052"/>
    </row>
    <row r="75" spans="1:140" s="841" customFormat="1" ht="24.95" customHeight="1">
      <c r="A75" s="879">
        <v>8</v>
      </c>
      <c r="B75" s="690" t="s">
        <v>229</v>
      </c>
      <c r="C75" s="607" t="s">
        <v>72</v>
      </c>
      <c r="D75" s="669" t="s">
        <v>1058</v>
      </c>
      <c r="E75" s="669" t="s">
        <v>1059</v>
      </c>
      <c r="F75" s="880" t="s">
        <v>587</v>
      </c>
      <c r="G75" s="1171" t="s">
        <v>588</v>
      </c>
      <c r="H75" s="1251" t="s">
        <v>1199</v>
      </c>
      <c r="I75" s="1206" t="s">
        <v>1203</v>
      </c>
      <c r="J75" s="1252"/>
      <c r="K75" s="1206">
        <v>1</v>
      </c>
      <c r="L75" s="616">
        <v>3</v>
      </c>
      <c r="M75" s="616">
        <v>3</v>
      </c>
      <c r="N75" s="616">
        <v>0</v>
      </c>
      <c r="O75" s="605">
        <v>29</v>
      </c>
      <c r="P75" s="582">
        <v>2</v>
      </c>
      <c r="Q75" s="615">
        <f t="shared" si="13"/>
        <v>28</v>
      </c>
      <c r="R75" s="451">
        <v>21</v>
      </c>
      <c r="S75" s="451">
        <v>7</v>
      </c>
      <c r="T75" s="582">
        <v>0</v>
      </c>
      <c r="U75" s="583">
        <v>0</v>
      </c>
      <c r="V75" s="1383">
        <f t="shared" si="5"/>
        <v>28</v>
      </c>
      <c r="W75" s="583">
        <v>21</v>
      </c>
      <c r="X75" s="1377">
        <v>7</v>
      </c>
      <c r="Y75" s="582">
        <v>99.44</v>
      </c>
      <c r="Z75" s="619" t="s">
        <v>1060</v>
      </c>
      <c r="AA75" s="689"/>
      <c r="AB75" s="689">
        <v>1</v>
      </c>
      <c r="AC75" s="1049"/>
      <c r="AD75" s="1049"/>
      <c r="AE75" s="1049"/>
      <c r="AF75" s="1049">
        <v>1</v>
      </c>
      <c r="AG75" s="1049"/>
      <c r="AH75" s="1022"/>
      <c r="AI75" s="1022"/>
      <c r="AJ75" s="1022">
        <v>1</v>
      </c>
      <c r="AK75" s="1061" t="s">
        <v>501</v>
      </c>
      <c r="AL75" s="1062" t="s">
        <v>286</v>
      </c>
      <c r="AM75" s="1052" t="s">
        <v>1061</v>
      </c>
    </row>
    <row r="76" spans="1:140" s="841" customFormat="1" ht="24.95" customHeight="1">
      <c r="A76" s="879">
        <v>9</v>
      </c>
      <c r="B76" s="690" t="s">
        <v>229</v>
      </c>
      <c r="C76" s="607" t="s">
        <v>243</v>
      </c>
      <c r="D76" s="669" t="s">
        <v>244</v>
      </c>
      <c r="E76" s="669" t="s">
        <v>589</v>
      </c>
      <c r="F76" s="880" t="s">
        <v>590</v>
      </c>
      <c r="G76" s="1171" t="s">
        <v>591</v>
      </c>
      <c r="H76" s="1251" t="s">
        <v>1203</v>
      </c>
      <c r="I76" s="1206" t="s">
        <v>1203</v>
      </c>
      <c r="J76" s="1252"/>
      <c r="K76" s="1206"/>
      <c r="L76" s="616">
        <v>4</v>
      </c>
      <c r="M76" s="616">
        <v>2</v>
      </c>
      <c r="N76" s="616">
        <v>2</v>
      </c>
      <c r="O76" s="605">
        <v>35</v>
      </c>
      <c r="P76" s="582">
        <v>3</v>
      </c>
      <c r="Q76" s="615">
        <f t="shared" si="13"/>
        <v>30</v>
      </c>
      <c r="R76" s="451">
        <v>24</v>
      </c>
      <c r="S76" s="582">
        <v>5</v>
      </c>
      <c r="T76" s="582">
        <v>1</v>
      </c>
      <c r="U76" s="609">
        <v>0</v>
      </c>
      <c r="V76" s="1383">
        <f t="shared" si="5"/>
        <v>30</v>
      </c>
      <c r="W76" s="460">
        <v>29</v>
      </c>
      <c r="X76" s="617">
        <v>1</v>
      </c>
      <c r="Y76" s="582">
        <v>144.56</v>
      </c>
      <c r="Z76" s="621" t="s">
        <v>592</v>
      </c>
      <c r="AA76" s="578"/>
      <c r="AB76" s="578"/>
      <c r="AC76" s="1022"/>
      <c r="AD76" s="1022"/>
      <c r="AE76" s="1022"/>
      <c r="AF76" s="1022"/>
      <c r="AG76" s="1022"/>
      <c r="AH76" s="1022"/>
      <c r="AI76" s="1022"/>
      <c r="AJ76" s="1022">
        <v>1</v>
      </c>
      <c r="AK76" s="1050" t="s">
        <v>19</v>
      </c>
      <c r="AL76" s="1062" t="s">
        <v>286</v>
      </c>
      <c r="AM76" s="1052"/>
      <c r="AN76" s="881"/>
    </row>
    <row r="77" spans="1:140" s="841" customFormat="1" ht="24.95" customHeight="1">
      <c r="A77" s="879">
        <v>10</v>
      </c>
      <c r="B77" s="690" t="s">
        <v>229</v>
      </c>
      <c r="C77" s="607" t="s">
        <v>245</v>
      </c>
      <c r="D77" s="669" t="s">
        <v>1062</v>
      </c>
      <c r="E77" s="669" t="s">
        <v>309</v>
      </c>
      <c r="F77" s="880" t="s">
        <v>593</v>
      </c>
      <c r="G77" s="1171" t="s">
        <v>594</v>
      </c>
      <c r="H77" s="1251" t="s">
        <v>1203</v>
      </c>
      <c r="I77" s="1206" t="s">
        <v>1203</v>
      </c>
      <c r="J77" s="1252"/>
      <c r="K77" s="1206">
        <v>1</v>
      </c>
      <c r="L77" s="616">
        <v>2</v>
      </c>
      <c r="M77" s="616">
        <v>1</v>
      </c>
      <c r="N77" s="616">
        <v>1</v>
      </c>
      <c r="O77" s="605">
        <v>19</v>
      </c>
      <c r="P77" s="582">
        <v>1</v>
      </c>
      <c r="Q77" s="615">
        <f t="shared" si="13"/>
        <v>18</v>
      </c>
      <c r="R77" s="582">
        <v>16</v>
      </c>
      <c r="S77" s="451">
        <v>2</v>
      </c>
      <c r="T77" s="582">
        <v>0</v>
      </c>
      <c r="U77" s="609">
        <v>0</v>
      </c>
      <c r="V77" s="1383">
        <f t="shared" si="5"/>
        <v>18</v>
      </c>
      <c r="W77" s="460">
        <v>16</v>
      </c>
      <c r="X77" s="617">
        <v>2</v>
      </c>
      <c r="Y77" s="582">
        <v>106.2</v>
      </c>
      <c r="Z77" s="619" t="s">
        <v>595</v>
      </c>
      <c r="AA77" s="689"/>
      <c r="AB77" s="689"/>
      <c r="AC77" s="1049">
        <v>1</v>
      </c>
      <c r="AD77" s="1049"/>
      <c r="AE77" s="1049"/>
      <c r="AF77" s="1049"/>
      <c r="AG77" s="1049"/>
      <c r="AH77" s="1049"/>
      <c r="AI77" s="1049"/>
      <c r="AJ77" s="1022">
        <v>1</v>
      </c>
      <c r="AK77" s="1050" t="s">
        <v>501</v>
      </c>
      <c r="AL77" s="1063" t="s">
        <v>286</v>
      </c>
      <c r="AM77" s="1064" t="s">
        <v>1063</v>
      </c>
    </row>
    <row r="78" spans="1:140" s="841" customFormat="1" ht="24.95" customHeight="1">
      <c r="A78" s="879">
        <v>11</v>
      </c>
      <c r="B78" s="690" t="s">
        <v>229</v>
      </c>
      <c r="C78" s="607" t="s">
        <v>931</v>
      </c>
      <c r="D78" s="669" t="s">
        <v>241</v>
      </c>
      <c r="E78" s="669" t="s">
        <v>246</v>
      </c>
      <c r="F78" s="880" t="s">
        <v>596</v>
      </c>
      <c r="G78" s="1171" t="s">
        <v>597</v>
      </c>
      <c r="H78" s="1251" t="s">
        <v>1199</v>
      </c>
      <c r="I78" s="1206" t="s">
        <v>1203</v>
      </c>
      <c r="J78" s="1252"/>
      <c r="K78" s="1206">
        <v>1</v>
      </c>
      <c r="L78" s="616">
        <v>2</v>
      </c>
      <c r="M78" s="616">
        <v>1</v>
      </c>
      <c r="N78" s="616">
        <v>1</v>
      </c>
      <c r="O78" s="605">
        <v>19</v>
      </c>
      <c r="P78" s="582">
        <v>1</v>
      </c>
      <c r="Q78" s="615">
        <f t="shared" si="13"/>
        <v>16</v>
      </c>
      <c r="R78" s="582">
        <v>16</v>
      </c>
      <c r="S78" s="582">
        <v>0</v>
      </c>
      <c r="T78" s="582">
        <v>0</v>
      </c>
      <c r="U78" s="583">
        <v>0</v>
      </c>
      <c r="V78" s="1383">
        <f t="shared" ref="V78:V141" si="18">W78+X78</f>
        <v>16</v>
      </c>
      <c r="W78" s="583">
        <v>12</v>
      </c>
      <c r="X78" s="617">
        <v>4</v>
      </c>
      <c r="Y78" s="582">
        <v>131</v>
      </c>
      <c r="Z78" s="621" t="s">
        <v>57</v>
      </c>
      <c r="AA78" s="578"/>
      <c r="AB78" s="578"/>
      <c r="AC78" s="1022"/>
      <c r="AD78" s="1022"/>
      <c r="AE78" s="1022"/>
      <c r="AF78" s="1022">
        <v>1</v>
      </c>
      <c r="AG78" s="1022"/>
      <c r="AH78" s="1022"/>
      <c r="AI78" s="1022"/>
      <c r="AJ78" s="1022">
        <v>1</v>
      </c>
      <c r="AK78" s="1050" t="s">
        <v>19</v>
      </c>
      <c r="AL78" s="1065" t="s">
        <v>286</v>
      </c>
      <c r="AM78" s="1052"/>
    </row>
    <row r="79" spans="1:140" s="841" customFormat="1" ht="24.95" customHeight="1">
      <c r="A79" s="879">
        <v>12</v>
      </c>
      <c r="B79" s="690" t="s">
        <v>229</v>
      </c>
      <c r="C79" s="607" t="s">
        <v>247</v>
      </c>
      <c r="D79" s="669" t="s">
        <v>39</v>
      </c>
      <c r="E79" s="669" t="s">
        <v>274</v>
      </c>
      <c r="F79" s="884" t="s">
        <v>1120</v>
      </c>
      <c r="G79" s="1171" t="s">
        <v>598</v>
      </c>
      <c r="H79" s="1251" t="s">
        <v>1203</v>
      </c>
      <c r="I79" s="1206" t="s">
        <v>1203</v>
      </c>
      <c r="J79" s="1252"/>
      <c r="K79" s="1206">
        <v>1</v>
      </c>
      <c r="L79" s="616">
        <v>3</v>
      </c>
      <c r="M79" s="616">
        <v>2</v>
      </c>
      <c r="N79" s="616">
        <v>1</v>
      </c>
      <c r="O79" s="605">
        <v>25</v>
      </c>
      <c r="P79" s="582">
        <v>2</v>
      </c>
      <c r="Q79" s="615">
        <f t="shared" si="13"/>
        <v>25</v>
      </c>
      <c r="R79" s="582">
        <v>21</v>
      </c>
      <c r="S79" s="582">
        <v>4</v>
      </c>
      <c r="T79" s="582">
        <v>0</v>
      </c>
      <c r="U79" s="609">
        <v>0</v>
      </c>
      <c r="V79" s="1394">
        <f t="shared" si="18"/>
        <v>25</v>
      </c>
      <c r="W79" s="583">
        <v>25</v>
      </c>
      <c r="X79" s="617">
        <v>0</v>
      </c>
      <c r="Y79" s="582">
        <v>110.86</v>
      </c>
      <c r="Z79" s="619" t="s">
        <v>599</v>
      </c>
      <c r="AA79" s="689"/>
      <c r="AB79" s="689"/>
      <c r="AC79" s="1049"/>
      <c r="AD79" s="1049"/>
      <c r="AE79" s="1049"/>
      <c r="AF79" s="1049"/>
      <c r="AG79" s="1049"/>
      <c r="AH79" s="1049"/>
      <c r="AI79" s="1049"/>
      <c r="AJ79" s="1022">
        <v>1</v>
      </c>
      <c r="AK79" s="1050" t="s">
        <v>19</v>
      </c>
      <c r="AL79" s="1066" t="s">
        <v>286</v>
      </c>
      <c r="AM79" s="1052"/>
    </row>
    <row r="80" spans="1:140" s="841" customFormat="1" ht="24.95" customHeight="1">
      <c r="A80" s="879">
        <v>13</v>
      </c>
      <c r="B80" s="690" t="s">
        <v>229</v>
      </c>
      <c r="C80" s="607" t="s">
        <v>248</v>
      </c>
      <c r="D80" s="669" t="s">
        <v>310</v>
      </c>
      <c r="E80" s="669" t="s">
        <v>249</v>
      </c>
      <c r="F80" s="880" t="s">
        <v>600</v>
      </c>
      <c r="G80" s="1171" t="s">
        <v>601</v>
      </c>
      <c r="H80" s="1251" t="s">
        <v>1203</v>
      </c>
      <c r="I80" s="1206" t="s">
        <v>1203</v>
      </c>
      <c r="J80" s="1252"/>
      <c r="K80" s="1206">
        <v>1</v>
      </c>
      <c r="L80" s="616">
        <v>4</v>
      </c>
      <c r="M80" s="616">
        <v>3</v>
      </c>
      <c r="N80" s="616">
        <v>1</v>
      </c>
      <c r="O80" s="605">
        <v>35</v>
      </c>
      <c r="P80" s="582">
        <v>3</v>
      </c>
      <c r="Q80" s="615">
        <f t="shared" si="13"/>
        <v>31</v>
      </c>
      <c r="R80" s="451">
        <v>26</v>
      </c>
      <c r="S80" s="451">
        <v>5</v>
      </c>
      <c r="T80" s="582">
        <v>0</v>
      </c>
      <c r="U80" s="583">
        <v>0</v>
      </c>
      <c r="V80" s="1383">
        <f t="shared" si="18"/>
        <v>31</v>
      </c>
      <c r="W80" s="460">
        <v>28</v>
      </c>
      <c r="X80" s="617">
        <v>3</v>
      </c>
      <c r="Y80" s="582">
        <v>118</v>
      </c>
      <c r="Z80" s="619" t="s">
        <v>599</v>
      </c>
      <c r="AA80" s="689"/>
      <c r="AB80" s="689"/>
      <c r="AC80" s="1049"/>
      <c r="AD80" s="1049"/>
      <c r="AE80" s="1049"/>
      <c r="AF80" s="1049"/>
      <c r="AG80" s="1049"/>
      <c r="AH80" s="1049"/>
      <c r="AI80" s="1049"/>
      <c r="AJ80" s="1022">
        <v>1</v>
      </c>
      <c r="AK80" s="1050" t="s">
        <v>19</v>
      </c>
      <c r="AL80" s="1066" t="s">
        <v>286</v>
      </c>
      <c r="AM80" s="1052"/>
    </row>
    <row r="81" spans="1:140" s="841" customFormat="1" ht="24.95" customHeight="1">
      <c r="A81" s="879">
        <v>14</v>
      </c>
      <c r="B81" s="690" t="s">
        <v>229</v>
      </c>
      <c r="C81" s="607" t="s">
        <v>250</v>
      </c>
      <c r="D81" s="669" t="s">
        <v>311</v>
      </c>
      <c r="E81" s="669" t="s">
        <v>1242</v>
      </c>
      <c r="F81" s="874" t="s">
        <v>1064</v>
      </c>
      <c r="G81" s="1171" t="s">
        <v>980</v>
      </c>
      <c r="H81" s="1251" t="s">
        <v>1199</v>
      </c>
      <c r="I81" s="1206" t="s">
        <v>1203</v>
      </c>
      <c r="J81" s="1252"/>
      <c r="K81" s="1206"/>
      <c r="L81" s="616">
        <v>4</v>
      </c>
      <c r="M81" s="616">
        <v>3</v>
      </c>
      <c r="N81" s="616">
        <v>1</v>
      </c>
      <c r="O81" s="605">
        <v>35</v>
      </c>
      <c r="P81" s="582">
        <v>3</v>
      </c>
      <c r="Q81" s="615">
        <f t="shared" si="13"/>
        <v>30</v>
      </c>
      <c r="R81" s="451">
        <v>24</v>
      </c>
      <c r="S81" s="582">
        <v>4</v>
      </c>
      <c r="T81" s="582">
        <v>0</v>
      </c>
      <c r="U81" s="609">
        <v>2</v>
      </c>
      <c r="V81" s="1383">
        <f t="shared" si="18"/>
        <v>30</v>
      </c>
      <c r="W81" s="460">
        <v>28</v>
      </c>
      <c r="X81" s="617">
        <v>2</v>
      </c>
      <c r="Y81" s="582">
        <v>207.69</v>
      </c>
      <c r="Z81" s="621" t="s">
        <v>602</v>
      </c>
      <c r="AA81" s="578"/>
      <c r="AB81" s="578"/>
      <c r="AC81" s="1022">
        <v>1</v>
      </c>
      <c r="AD81" s="1022"/>
      <c r="AE81" s="1022"/>
      <c r="AF81" s="1022"/>
      <c r="AG81" s="1022"/>
      <c r="AH81" s="1022"/>
      <c r="AI81" s="1022"/>
      <c r="AJ81" s="1022">
        <v>1</v>
      </c>
      <c r="AK81" s="1050" t="s">
        <v>501</v>
      </c>
      <c r="AL81" s="1062" t="s">
        <v>287</v>
      </c>
      <c r="AM81" s="1064" t="s">
        <v>1063</v>
      </c>
    </row>
    <row r="82" spans="1:140" s="841" customFormat="1" ht="24.95" customHeight="1">
      <c r="A82" s="879">
        <v>15</v>
      </c>
      <c r="B82" s="690" t="s">
        <v>229</v>
      </c>
      <c r="C82" s="607" t="s">
        <v>251</v>
      </c>
      <c r="D82" s="669" t="s">
        <v>252</v>
      </c>
      <c r="E82" s="669" t="s">
        <v>252</v>
      </c>
      <c r="F82" s="880" t="s">
        <v>603</v>
      </c>
      <c r="G82" s="1171" t="s">
        <v>604</v>
      </c>
      <c r="H82" s="1251" t="s">
        <v>1199</v>
      </c>
      <c r="I82" s="1206" t="s">
        <v>1203</v>
      </c>
      <c r="J82" s="1252"/>
      <c r="K82" s="1206">
        <v>1</v>
      </c>
      <c r="L82" s="977">
        <v>3</v>
      </c>
      <c r="M82" s="616">
        <v>1</v>
      </c>
      <c r="N82" s="616">
        <v>2</v>
      </c>
      <c r="O82" s="605">
        <v>29</v>
      </c>
      <c r="P82" s="582">
        <v>2</v>
      </c>
      <c r="Q82" s="615">
        <f t="shared" si="13"/>
        <v>29</v>
      </c>
      <c r="R82" s="582">
        <v>25</v>
      </c>
      <c r="S82" s="582">
        <v>3</v>
      </c>
      <c r="T82" s="582">
        <v>1</v>
      </c>
      <c r="U82" s="583">
        <v>0</v>
      </c>
      <c r="V82" s="1383">
        <f t="shared" si="18"/>
        <v>29</v>
      </c>
      <c r="W82" s="583">
        <v>27</v>
      </c>
      <c r="X82" s="617">
        <v>2</v>
      </c>
      <c r="Y82" s="582">
        <v>128.42500000000001</v>
      </c>
      <c r="Z82" s="621" t="s">
        <v>605</v>
      </c>
      <c r="AA82" s="578"/>
      <c r="AB82" s="578"/>
      <c r="AC82" s="1022"/>
      <c r="AD82" s="1022"/>
      <c r="AE82" s="1022"/>
      <c r="AF82" s="1022"/>
      <c r="AG82" s="1022"/>
      <c r="AH82" s="1022"/>
      <c r="AI82" s="1022"/>
      <c r="AJ82" s="1022">
        <v>1</v>
      </c>
      <c r="AK82" s="1050" t="s">
        <v>19</v>
      </c>
      <c r="AL82" s="1067" t="s">
        <v>286</v>
      </c>
      <c r="AM82" s="1064" t="s">
        <v>1063</v>
      </c>
      <c r="AN82" s="881"/>
    </row>
    <row r="83" spans="1:140" s="841" customFormat="1" ht="24.95" customHeight="1">
      <c r="A83" s="879">
        <v>16</v>
      </c>
      <c r="B83" s="690" t="s">
        <v>229</v>
      </c>
      <c r="C83" s="607" t="s">
        <v>932</v>
      </c>
      <c r="D83" s="669" t="s">
        <v>253</v>
      </c>
      <c r="E83" s="669" t="s">
        <v>253</v>
      </c>
      <c r="F83" s="880" t="s">
        <v>606</v>
      </c>
      <c r="G83" s="1171" t="s">
        <v>607</v>
      </c>
      <c r="H83" s="1251" t="s">
        <v>1203</v>
      </c>
      <c r="I83" s="1206" t="s">
        <v>1203</v>
      </c>
      <c r="J83" s="1252" t="s">
        <v>1230</v>
      </c>
      <c r="K83" s="1206">
        <v>1</v>
      </c>
      <c r="L83" s="977">
        <v>2</v>
      </c>
      <c r="M83" s="616">
        <v>0</v>
      </c>
      <c r="N83" s="616">
        <v>2</v>
      </c>
      <c r="O83" s="605">
        <v>29</v>
      </c>
      <c r="P83" s="582">
        <v>2</v>
      </c>
      <c r="Q83" s="615">
        <f t="shared" si="13"/>
        <v>24</v>
      </c>
      <c r="R83" s="521">
        <v>19</v>
      </c>
      <c r="S83" s="611">
        <v>5</v>
      </c>
      <c r="T83" s="611">
        <v>0</v>
      </c>
      <c r="U83" s="1598">
        <v>0</v>
      </c>
      <c r="V83" s="1383">
        <f t="shared" si="18"/>
        <v>24</v>
      </c>
      <c r="W83" s="531">
        <v>24</v>
      </c>
      <c r="X83" s="1602">
        <v>0</v>
      </c>
      <c r="Y83" s="582">
        <v>100.8</v>
      </c>
      <c r="Z83" s="621" t="s">
        <v>608</v>
      </c>
      <c r="AA83" s="578"/>
      <c r="AB83" s="578"/>
      <c r="AC83" s="1022"/>
      <c r="AD83" s="1022"/>
      <c r="AE83" s="1022"/>
      <c r="AF83" s="1022"/>
      <c r="AG83" s="1022"/>
      <c r="AH83" s="1022">
        <v>1</v>
      </c>
      <c r="AI83" s="1022"/>
      <c r="AJ83" s="1022">
        <v>1</v>
      </c>
      <c r="AK83" s="1050" t="s">
        <v>19</v>
      </c>
      <c r="AL83" s="1065" t="s">
        <v>286</v>
      </c>
      <c r="AM83" s="1052"/>
    </row>
    <row r="84" spans="1:140" s="841" customFormat="1" ht="24.95" customHeight="1">
      <c r="A84" s="879">
        <v>17</v>
      </c>
      <c r="B84" s="690" t="s">
        <v>229</v>
      </c>
      <c r="C84" s="607" t="s">
        <v>254</v>
      </c>
      <c r="D84" s="669" t="s">
        <v>255</v>
      </c>
      <c r="E84" s="669" t="s">
        <v>255</v>
      </c>
      <c r="F84" s="880" t="s">
        <v>609</v>
      </c>
      <c r="G84" s="1171" t="s">
        <v>610</v>
      </c>
      <c r="H84" s="1251" t="s">
        <v>1203</v>
      </c>
      <c r="I84" s="1206" t="s">
        <v>1203</v>
      </c>
      <c r="J84" s="1252"/>
      <c r="K84" s="1206">
        <v>1</v>
      </c>
      <c r="L84" s="977">
        <v>1</v>
      </c>
      <c r="M84" s="616">
        <v>0</v>
      </c>
      <c r="N84" s="616">
        <v>1</v>
      </c>
      <c r="O84" s="605">
        <v>19</v>
      </c>
      <c r="P84" s="582">
        <v>1</v>
      </c>
      <c r="Q84" s="615">
        <f t="shared" si="13"/>
        <v>16</v>
      </c>
      <c r="R84" s="582">
        <v>13</v>
      </c>
      <c r="S84" s="582">
        <v>2</v>
      </c>
      <c r="T84" s="582">
        <v>1</v>
      </c>
      <c r="U84" s="583">
        <v>0</v>
      </c>
      <c r="V84" s="1383">
        <f t="shared" si="18"/>
        <v>16</v>
      </c>
      <c r="W84" s="583">
        <v>14</v>
      </c>
      <c r="X84" s="617">
        <v>2</v>
      </c>
      <c r="Y84" s="582">
        <v>106.5</v>
      </c>
      <c r="Z84" s="621" t="s">
        <v>611</v>
      </c>
      <c r="AA84" s="578"/>
      <c r="AB84" s="578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5" t="s">
        <v>286</v>
      </c>
      <c r="AM84" s="1052"/>
    </row>
    <row r="85" spans="1:140" s="841" customFormat="1" ht="24.95" customHeight="1">
      <c r="A85" s="879">
        <v>18</v>
      </c>
      <c r="B85" s="690" t="s">
        <v>229</v>
      </c>
      <c r="C85" s="607" t="s">
        <v>1065</v>
      </c>
      <c r="D85" s="578" t="s">
        <v>1066</v>
      </c>
      <c r="E85" s="578" t="s">
        <v>260</v>
      </c>
      <c r="F85" s="843" t="s">
        <v>1067</v>
      </c>
      <c r="G85" s="1172" t="s">
        <v>1068</v>
      </c>
      <c r="H85" s="1253" t="s">
        <v>1199</v>
      </c>
      <c r="I85" s="1206" t="s">
        <v>1203</v>
      </c>
      <c r="J85" s="1254"/>
      <c r="K85" s="1206">
        <v>1</v>
      </c>
      <c r="L85" s="616">
        <v>3</v>
      </c>
      <c r="M85" s="616">
        <v>2</v>
      </c>
      <c r="N85" s="616">
        <v>1</v>
      </c>
      <c r="O85" s="622">
        <v>28</v>
      </c>
      <c r="P85" s="578">
        <v>2</v>
      </c>
      <c r="Q85" s="615">
        <f t="shared" si="13"/>
        <v>26</v>
      </c>
      <c r="R85" s="517">
        <v>25</v>
      </c>
      <c r="S85" s="582">
        <v>1</v>
      </c>
      <c r="T85" s="578">
        <v>0</v>
      </c>
      <c r="U85" s="579">
        <v>0</v>
      </c>
      <c r="V85" s="1383">
        <f t="shared" si="18"/>
        <v>26</v>
      </c>
      <c r="W85" s="518">
        <v>21</v>
      </c>
      <c r="X85" s="1377">
        <v>5</v>
      </c>
      <c r="Y85" s="582">
        <v>110</v>
      </c>
      <c r="Z85" s="619" t="s">
        <v>1069</v>
      </c>
      <c r="AA85" s="689"/>
      <c r="AB85" s="689"/>
      <c r="AC85" s="1049">
        <v>1</v>
      </c>
      <c r="AD85" s="1049"/>
      <c r="AE85" s="1049"/>
      <c r="AF85" s="1049"/>
      <c r="AG85" s="1049"/>
      <c r="AH85" s="1049"/>
      <c r="AI85" s="1049"/>
      <c r="AJ85" s="1022">
        <v>1</v>
      </c>
      <c r="AK85" s="1050" t="s">
        <v>501</v>
      </c>
      <c r="AL85" s="1069" t="s">
        <v>286</v>
      </c>
      <c r="AM85" s="1052" t="s">
        <v>1061</v>
      </c>
      <c r="AN85" s="881"/>
    </row>
    <row r="86" spans="1:140" s="841" customFormat="1" ht="24.95" customHeight="1">
      <c r="A86" s="879">
        <v>19</v>
      </c>
      <c r="B86" s="690" t="s">
        <v>229</v>
      </c>
      <c r="C86" s="607" t="s">
        <v>256</v>
      </c>
      <c r="D86" s="669" t="s">
        <v>257</v>
      </c>
      <c r="E86" s="669" t="s">
        <v>612</v>
      </c>
      <c r="F86" s="880" t="s">
        <v>613</v>
      </c>
      <c r="G86" s="1171" t="s">
        <v>614</v>
      </c>
      <c r="H86" s="1251" t="s">
        <v>1203</v>
      </c>
      <c r="I86" s="1206" t="s">
        <v>1203</v>
      </c>
      <c r="J86" s="1252"/>
      <c r="K86" s="1206">
        <v>1</v>
      </c>
      <c r="L86" s="616">
        <v>2</v>
      </c>
      <c r="M86" s="616">
        <v>0</v>
      </c>
      <c r="N86" s="616">
        <v>2</v>
      </c>
      <c r="O86" s="605">
        <v>19</v>
      </c>
      <c r="P86" s="582">
        <v>1</v>
      </c>
      <c r="Q86" s="615">
        <f t="shared" si="13"/>
        <v>16</v>
      </c>
      <c r="R86" s="582">
        <v>16</v>
      </c>
      <c r="S86" s="582">
        <v>0</v>
      </c>
      <c r="T86" s="582">
        <v>0</v>
      </c>
      <c r="U86" s="609">
        <v>0</v>
      </c>
      <c r="V86" s="1383">
        <f t="shared" si="18"/>
        <v>16</v>
      </c>
      <c r="W86" s="583">
        <v>11</v>
      </c>
      <c r="X86" s="617">
        <v>5</v>
      </c>
      <c r="Y86" s="582">
        <v>151.19999999999999</v>
      </c>
      <c r="Z86" s="621" t="s">
        <v>615</v>
      </c>
      <c r="AA86" s="578"/>
      <c r="AB86" s="578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6" t="s">
        <v>286</v>
      </c>
      <c r="AM86" s="1052"/>
    </row>
    <row r="87" spans="1:140" s="841" customFormat="1" ht="24.95" customHeight="1">
      <c r="A87" s="879">
        <v>20</v>
      </c>
      <c r="B87" s="578" t="s">
        <v>229</v>
      </c>
      <c r="C87" s="274" t="s">
        <v>1070</v>
      </c>
      <c r="D87" s="578" t="s">
        <v>437</v>
      </c>
      <c r="E87" s="578" t="s">
        <v>1071</v>
      </c>
      <c r="F87" s="843" t="s">
        <v>659</v>
      </c>
      <c r="G87" s="1173" t="s">
        <v>981</v>
      </c>
      <c r="H87" s="1251" t="s">
        <v>1203</v>
      </c>
      <c r="I87" s="1206" t="s">
        <v>1203</v>
      </c>
      <c r="J87" s="1255" t="s">
        <v>1231</v>
      </c>
      <c r="K87" s="1206">
        <v>1</v>
      </c>
      <c r="L87" s="616">
        <v>2</v>
      </c>
      <c r="M87" s="616">
        <v>1</v>
      </c>
      <c r="N87" s="616">
        <v>1</v>
      </c>
      <c r="O87" s="623">
        <v>19</v>
      </c>
      <c r="P87" s="624">
        <v>1</v>
      </c>
      <c r="Q87" s="615">
        <f t="shared" si="13"/>
        <v>19</v>
      </c>
      <c r="R87" s="624">
        <v>17</v>
      </c>
      <c r="S87" s="624">
        <v>2</v>
      </c>
      <c r="T87" s="582">
        <v>0</v>
      </c>
      <c r="U87" s="625">
        <v>0</v>
      </c>
      <c r="V87" s="1383">
        <f t="shared" si="18"/>
        <v>19</v>
      </c>
      <c r="W87" s="583">
        <v>19</v>
      </c>
      <c r="X87" s="617">
        <v>0</v>
      </c>
      <c r="Y87" s="624">
        <v>82.65</v>
      </c>
      <c r="Z87" s="626" t="s">
        <v>660</v>
      </c>
      <c r="AA87" s="624"/>
      <c r="AB87" s="624"/>
      <c r="AC87" s="1071"/>
      <c r="AD87" s="1071"/>
      <c r="AE87" s="1071"/>
      <c r="AF87" s="1071"/>
      <c r="AG87" s="1071"/>
      <c r="AH87" s="1022">
        <v>1</v>
      </c>
      <c r="AI87" s="1071"/>
      <c r="AJ87" s="1071">
        <v>1</v>
      </c>
      <c r="AK87" s="1073" t="s">
        <v>19</v>
      </c>
      <c r="AL87" s="1071" t="s">
        <v>438</v>
      </c>
      <c r="AM87" s="1074"/>
    </row>
    <row r="88" spans="1:140" s="841" customFormat="1" ht="24.95" customHeight="1">
      <c r="A88" s="879">
        <v>21</v>
      </c>
      <c r="B88" s="668" t="s">
        <v>229</v>
      </c>
      <c r="C88" s="894" t="s">
        <v>258</v>
      </c>
      <c r="D88" s="885" t="s">
        <v>259</v>
      </c>
      <c r="E88" s="885" t="s">
        <v>259</v>
      </c>
      <c r="F88" s="886" t="s">
        <v>616</v>
      </c>
      <c r="G88" s="1171" t="s">
        <v>617</v>
      </c>
      <c r="H88" s="1251" t="s">
        <v>1203</v>
      </c>
      <c r="I88" s="1206" t="s">
        <v>1203</v>
      </c>
      <c r="J88" s="1257"/>
      <c r="K88" s="1207">
        <v>1</v>
      </c>
      <c r="L88" s="616">
        <v>2</v>
      </c>
      <c r="M88" s="582">
        <v>1</v>
      </c>
      <c r="N88" s="582">
        <v>1</v>
      </c>
      <c r="O88" s="605">
        <v>23</v>
      </c>
      <c r="P88" s="582">
        <v>2</v>
      </c>
      <c r="Q88" s="615">
        <f t="shared" si="13"/>
        <v>19</v>
      </c>
      <c r="R88" s="582">
        <v>13</v>
      </c>
      <c r="S88" s="582">
        <v>3</v>
      </c>
      <c r="T88" s="582">
        <v>0</v>
      </c>
      <c r="U88" s="583">
        <v>3</v>
      </c>
      <c r="V88" s="1383">
        <f t="shared" si="18"/>
        <v>19</v>
      </c>
      <c r="W88" s="583">
        <v>19</v>
      </c>
      <c r="X88" s="583">
        <v>0</v>
      </c>
      <c r="Y88" s="582">
        <v>116.7</v>
      </c>
      <c r="Z88" s="621" t="s">
        <v>618</v>
      </c>
      <c r="AA88" s="578"/>
      <c r="AB88" s="578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75" t="s">
        <v>286</v>
      </c>
      <c r="AM88" s="1052" t="s">
        <v>1063</v>
      </c>
    </row>
    <row r="89" spans="1:140" s="841" customFormat="1" ht="24.95" customHeight="1">
      <c r="A89" s="879">
        <v>22</v>
      </c>
      <c r="B89" s="668" t="s">
        <v>229</v>
      </c>
      <c r="C89" s="894" t="s">
        <v>261</v>
      </c>
      <c r="D89" s="1395" t="s">
        <v>1247</v>
      </c>
      <c r="E89" s="885" t="s">
        <v>262</v>
      </c>
      <c r="F89" s="886" t="s">
        <v>1072</v>
      </c>
      <c r="G89" s="1171" t="s">
        <v>619</v>
      </c>
      <c r="H89" s="1251" t="s">
        <v>1203</v>
      </c>
      <c r="I89" s="1206" t="s">
        <v>1203</v>
      </c>
      <c r="J89" s="1257"/>
      <c r="K89" s="1207">
        <v>1</v>
      </c>
      <c r="L89" s="616">
        <v>3</v>
      </c>
      <c r="M89" s="582">
        <v>1</v>
      </c>
      <c r="N89" s="582">
        <v>2</v>
      </c>
      <c r="O89" s="605">
        <v>29</v>
      </c>
      <c r="P89" s="582">
        <v>2</v>
      </c>
      <c r="Q89" s="615">
        <f t="shared" si="13"/>
        <v>28</v>
      </c>
      <c r="R89" s="582">
        <v>20</v>
      </c>
      <c r="S89" s="582">
        <v>4</v>
      </c>
      <c r="T89" s="582">
        <v>4</v>
      </c>
      <c r="U89" s="583">
        <v>0</v>
      </c>
      <c r="V89" s="1383">
        <f t="shared" si="18"/>
        <v>28</v>
      </c>
      <c r="W89" s="583">
        <v>24</v>
      </c>
      <c r="X89" s="583">
        <v>4</v>
      </c>
      <c r="Y89" s="582">
        <v>91.9</v>
      </c>
      <c r="Z89" s="619" t="s">
        <v>1251</v>
      </c>
      <c r="AA89" s="578"/>
      <c r="AB89" s="578"/>
      <c r="AC89" s="1022"/>
      <c r="AD89" s="1022"/>
      <c r="AE89" s="1022"/>
      <c r="AF89" s="1022"/>
      <c r="AG89" s="1022"/>
      <c r="AH89" s="1022"/>
      <c r="AI89" s="1022"/>
      <c r="AJ89" s="1022">
        <v>1</v>
      </c>
      <c r="AK89" s="1050" t="s">
        <v>19</v>
      </c>
      <c r="AL89" s="1076" t="s">
        <v>286</v>
      </c>
      <c r="AM89" s="738" t="s">
        <v>1257</v>
      </c>
    </row>
    <row r="90" spans="1:140" s="888" customFormat="1" ht="24.95" customHeight="1">
      <c r="A90" s="879">
        <v>23</v>
      </c>
      <c r="B90" s="872" t="s">
        <v>229</v>
      </c>
      <c r="C90" s="985" t="s">
        <v>167</v>
      </c>
      <c r="D90" s="669" t="s">
        <v>1074</v>
      </c>
      <c r="E90" s="669" t="s">
        <v>1248</v>
      </c>
      <c r="F90" s="880" t="s">
        <v>1225</v>
      </c>
      <c r="G90" s="1170" t="s">
        <v>621</v>
      </c>
      <c r="H90" s="1251" t="s">
        <v>1203</v>
      </c>
      <c r="I90" s="1206" t="s">
        <v>1203</v>
      </c>
      <c r="J90" s="1252"/>
      <c r="K90" s="1206">
        <v>1</v>
      </c>
      <c r="L90" s="977">
        <v>3</v>
      </c>
      <c r="M90" s="616">
        <v>3</v>
      </c>
      <c r="N90" s="616">
        <v>0</v>
      </c>
      <c r="O90" s="1435">
        <v>32</v>
      </c>
      <c r="P90" s="616">
        <v>3</v>
      </c>
      <c r="Q90" s="615">
        <f t="shared" si="13"/>
        <v>32</v>
      </c>
      <c r="R90" s="1378">
        <v>23</v>
      </c>
      <c r="S90" s="616">
        <v>7</v>
      </c>
      <c r="T90" s="616">
        <v>2</v>
      </c>
      <c r="U90" s="627">
        <v>0</v>
      </c>
      <c r="V90" s="1383">
        <f t="shared" si="18"/>
        <v>32</v>
      </c>
      <c r="W90" s="1377">
        <v>28</v>
      </c>
      <c r="X90" s="617">
        <v>4</v>
      </c>
      <c r="Y90" s="616">
        <v>215.08</v>
      </c>
      <c r="Z90" s="628" t="s">
        <v>1252</v>
      </c>
      <c r="AA90" s="692"/>
      <c r="AB90" s="692">
        <v>1</v>
      </c>
      <c r="AC90" s="1078">
        <v>1</v>
      </c>
      <c r="AD90" s="1078"/>
      <c r="AE90" s="1078"/>
      <c r="AF90" s="1078"/>
      <c r="AG90" s="1078"/>
      <c r="AH90" s="1078"/>
      <c r="AI90" s="1078"/>
      <c r="AJ90" s="1044">
        <v>1</v>
      </c>
      <c r="AK90" s="1061" t="s">
        <v>501</v>
      </c>
      <c r="AL90" s="1079" t="s">
        <v>286</v>
      </c>
      <c r="AM90" s="1080" t="s">
        <v>1224</v>
      </c>
      <c r="AN90" s="878"/>
      <c r="AO90" s="878"/>
      <c r="AP90" s="878"/>
      <c r="AQ90" s="878"/>
      <c r="AR90" s="878"/>
      <c r="AS90" s="878"/>
      <c r="AT90" s="878"/>
      <c r="AU90" s="878"/>
      <c r="AV90" s="878"/>
      <c r="AW90" s="878"/>
      <c r="AX90" s="878"/>
      <c r="AY90" s="878"/>
      <c r="AZ90" s="878"/>
      <c r="BA90" s="878"/>
      <c r="BB90" s="878"/>
      <c r="BC90" s="878"/>
      <c r="BD90" s="878"/>
      <c r="BE90" s="878"/>
      <c r="BF90" s="878"/>
      <c r="BG90" s="878"/>
      <c r="BH90" s="878"/>
      <c r="BI90" s="878"/>
      <c r="BJ90" s="878"/>
      <c r="BK90" s="878"/>
      <c r="BL90" s="878"/>
      <c r="BM90" s="878"/>
      <c r="BN90" s="878"/>
      <c r="BO90" s="878"/>
      <c r="BP90" s="878"/>
      <c r="BQ90" s="878"/>
      <c r="BR90" s="878"/>
      <c r="BS90" s="878"/>
      <c r="BT90" s="878"/>
      <c r="BU90" s="878"/>
      <c r="BV90" s="878"/>
      <c r="BW90" s="878"/>
      <c r="BX90" s="878"/>
      <c r="BY90" s="878"/>
      <c r="BZ90" s="878"/>
      <c r="CA90" s="878"/>
      <c r="CB90" s="878"/>
      <c r="CC90" s="878"/>
      <c r="CD90" s="878"/>
      <c r="CE90" s="878"/>
      <c r="CF90" s="878"/>
      <c r="CG90" s="878"/>
      <c r="CH90" s="878"/>
      <c r="CI90" s="878"/>
      <c r="CJ90" s="878"/>
      <c r="CK90" s="878"/>
      <c r="CL90" s="878"/>
      <c r="CM90" s="878"/>
      <c r="CN90" s="878"/>
      <c r="CO90" s="878"/>
      <c r="CP90" s="878"/>
      <c r="CQ90" s="878"/>
      <c r="CR90" s="878"/>
      <c r="CS90" s="878"/>
      <c r="CT90" s="878"/>
      <c r="CU90" s="878"/>
      <c r="CV90" s="878"/>
      <c r="CW90" s="878"/>
      <c r="CX90" s="878"/>
      <c r="CY90" s="878"/>
      <c r="CZ90" s="878"/>
      <c r="DA90" s="878"/>
      <c r="DB90" s="878"/>
      <c r="DC90" s="878"/>
      <c r="DD90" s="878"/>
      <c r="DE90" s="878"/>
      <c r="DF90" s="878"/>
      <c r="DG90" s="878"/>
      <c r="DH90" s="878"/>
      <c r="DI90" s="878"/>
      <c r="DJ90" s="878"/>
      <c r="DK90" s="878"/>
      <c r="DL90" s="878"/>
      <c r="DM90" s="878"/>
      <c r="DN90" s="878"/>
      <c r="DO90" s="878"/>
      <c r="DP90" s="878"/>
      <c r="DQ90" s="878"/>
      <c r="DR90" s="878"/>
      <c r="DS90" s="878"/>
      <c r="DT90" s="878"/>
      <c r="DU90" s="878"/>
      <c r="DV90" s="878"/>
      <c r="DW90" s="878"/>
      <c r="DX90" s="878"/>
      <c r="DY90" s="878"/>
      <c r="DZ90" s="878"/>
      <c r="EA90" s="878"/>
      <c r="EB90" s="878"/>
      <c r="EC90" s="878"/>
      <c r="ED90" s="878"/>
      <c r="EE90" s="878"/>
      <c r="EF90" s="878"/>
      <c r="EG90" s="878"/>
      <c r="EH90" s="878"/>
      <c r="EI90" s="878"/>
      <c r="EJ90" s="878"/>
    </row>
    <row r="91" spans="1:140" s="841" customFormat="1" ht="24.95" customHeight="1">
      <c r="A91" s="879">
        <v>24</v>
      </c>
      <c r="B91" s="668" t="s">
        <v>229</v>
      </c>
      <c r="C91" s="894" t="s">
        <v>933</v>
      </c>
      <c r="D91" s="670" t="s">
        <v>1077</v>
      </c>
      <c r="E91" s="669" t="s">
        <v>779</v>
      </c>
      <c r="F91" s="889" t="s">
        <v>1113</v>
      </c>
      <c r="G91" s="1171" t="s">
        <v>622</v>
      </c>
      <c r="H91" s="1251" t="s">
        <v>1203</v>
      </c>
      <c r="I91" s="1206" t="s">
        <v>1203</v>
      </c>
      <c r="J91" s="1252"/>
      <c r="K91" s="1206">
        <v>1</v>
      </c>
      <c r="L91" s="977">
        <v>2</v>
      </c>
      <c r="M91" s="616">
        <v>0</v>
      </c>
      <c r="N91" s="616">
        <v>2</v>
      </c>
      <c r="O91" s="608">
        <v>19</v>
      </c>
      <c r="P91" s="582">
        <v>1</v>
      </c>
      <c r="Q91" s="615">
        <f t="shared" si="13"/>
        <v>18</v>
      </c>
      <c r="R91" s="582">
        <v>11</v>
      </c>
      <c r="S91" s="582">
        <v>4</v>
      </c>
      <c r="T91" s="582">
        <v>2</v>
      </c>
      <c r="U91" s="609">
        <v>1</v>
      </c>
      <c r="V91" s="1383">
        <f t="shared" si="18"/>
        <v>18</v>
      </c>
      <c r="W91" s="583">
        <v>18</v>
      </c>
      <c r="X91" s="617">
        <v>0</v>
      </c>
      <c r="Y91" s="582">
        <v>172.9</v>
      </c>
      <c r="Z91" s="763" t="s">
        <v>1253</v>
      </c>
      <c r="AA91" s="764"/>
      <c r="AB91" s="764"/>
      <c r="AC91" s="1082"/>
      <c r="AD91" s="1082"/>
      <c r="AE91" s="1082"/>
      <c r="AF91" s="1082"/>
      <c r="AG91" s="1082"/>
      <c r="AH91" s="1082"/>
      <c r="AI91" s="1082"/>
      <c r="AJ91" s="1022">
        <v>1</v>
      </c>
      <c r="AK91" s="1050" t="s">
        <v>19</v>
      </c>
      <c r="AL91" s="1083" t="s">
        <v>286</v>
      </c>
      <c r="AM91" s="1052"/>
    </row>
    <row r="92" spans="1:140" s="841" customFormat="1" ht="24.95" customHeight="1">
      <c r="A92" s="879">
        <v>25</v>
      </c>
      <c r="B92" s="668" t="s">
        <v>229</v>
      </c>
      <c r="C92" s="894" t="s">
        <v>934</v>
      </c>
      <c r="D92" s="669" t="s">
        <v>264</v>
      </c>
      <c r="E92" s="669" t="s">
        <v>264</v>
      </c>
      <c r="F92" s="874" t="s">
        <v>1078</v>
      </c>
      <c r="G92" s="1171" t="s">
        <v>624</v>
      </c>
      <c r="H92" s="1251" t="s">
        <v>1203</v>
      </c>
      <c r="I92" s="1206" t="s">
        <v>1203</v>
      </c>
      <c r="J92" s="1252"/>
      <c r="K92" s="1206">
        <v>1</v>
      </c>
      <c r="L92" s="977">
        <v>2</v>
      </c>
      <c r="M92" s="616">
        <v>0</v>
      </c>
      <c r="N92" s="616">
        <v>2</v>
      </c>
      <c r="O92" s="608">
        <v>19</v>
      </c>
      <c r="P92" s="582">
        <v>1</v>
      </c>
      <c r="Q92" s="615">
        <f t="shared" si="13"/>
        <v>19</v>
      </c>
      <c r="R92" s="582">
        <v>16</v>
      </c>
      <c r="S92" s="582">
        <v>3</v>
      </c>
      <c r="T92" s="582">
        <v>0</v>
      </c>
      <c r="U92" s="583">
        <v>0</v>
      </c>
      <c r="V92" s="1383">
        <f t="shared" si="18"/>
        <v>19</v>
      </c>
      <c r="W92" s="583">
        <v>18</v>
      </c>
      <c r="X92" s="617">
        <v>1</v>
      </c>
      <c r="Y92" s="582">
        <v>78.680000000000007</v>
      </c>
      <c r="Z92" s="621" t="s">
        <v>625</v>
      </c>
      <c r="AA92" s="578"/>
      <c r="AB92" s="578"/>
      <c r="AC92" s="1022"/>
      <c r="AD92" s="1022"/>
      <c r="AE92" s="1022"/>
      <c r="AF92" s="1022"/>
      <c r="AG92" s="1022"/>
      <c r="AH92" s="1022"/>
      <c r="AI92" s="1022"/>
      <c r="AJ92" s="1022">
        <v>1</v>
      </c>
      <c r="AK92" s="1050" t="s">
        <v>19</v>
      </c>
      <c r="AL92" s="1062" t="s">
        <v>285</v>
      </c>
      <c r="AM92" s="1052"/>
    </row>
    <row r="93" spans="1:140" s="841" customFormat="1" ht="24.95" customHeight="1">
      <c r="A93" s="879">
        <v>26</v>
      </c>
      <c r="B93" s="668" t="s">
        <v>229</v>
      </c>
      <c r="C93" s="894" t="s">
        <v>265</v>
      </c>
      <c r="D93" s="669" t="s">
        <v>266</v>
      </c>
      <c r="E93" s="669" t="s">
        <v>1267</v>
      </c>
      <c r="F93" s="874" t="s">
        <v>1080</v>
      </c>
      <c r="G93" s="1171" t="s">
        <v>626</v>
      </c>
      <c r="H93" s="1251" t="s">
        <v>1203</v>
      </c>
      <c r="I93" s="1206" t="s">
        <v>1203</v>
      </c>
      <c r="J93" s="1252"/>
      <c r="K93" s="1206">
        <v>1</v>
      </c>
      <c r="L93" s="977">
        <v>4</v>
      </c>
      <c r="M93" s="616">
        <v>3</v>
      </c>
      <c r="N93" s="616">
        <v>1</v>
      </c>
      <c r="O93" s="608">
        <v>34</v>
      </c>
      <c r="P93" s="582">
        <v>3</v>
      </c>
      <c r="Q93" s="615">
        <f t="shared" si="13"/>
        <v>34</v>
      </c>
      <c r="R93" s="443">
        <v>25</v>
      </c>
      <c r="S93" s="443">
        <v>8</v>
      </c>
      <c r="T93" s="443">
        <v>1</v>
      </c>
      <c r="U93" s="606">
        <v>0</v>
      </c>
      <c r="V93" s="1383">
        <f t="shared" si="18"/>
        <v>34</v>
      </c>
      <c r="W93" s="448">
        <v>26</v>
      </c>
      <c r="X93" s="1603">
        <v>8</v>
      </c>
      <c r="Y93" s="582">
        <v>119.83</v>
      </c>
      <c r="Z93" s="621" t="s">
        <v>627</v>
      </c>
      <c r="AA93" s="578"/>
      <c r="AB93" s="578"/>
      <c r="AC93" s="1022"/>
      <c r="AD93" s="1022"/>
      <c r="AE93" s="1022">
        <v>1</v>
      </c>
      <c r="AF93" s="1022"/>
      <c r="AG93" s="1022"/>
      <c r="AH93" s="1022"/>
      <c r="AI93" s="1022"/>
      <c r="AJ93" s="1022">
        <v>1</v>
      </c>
      <c r="AK93" s="1050" t="s">
        <v>19</v>
      </c>
      <c r="AL93" s="1062" t="s">
        <v>287</v>
      </c>
      <c r="AM93" s="1052"/>
    </row>
    <row r="94" spans="1:140" s="841" customFormat="1" ht="24.95" customHeight="1">
      <c r="A94" s="879">
        <v>27</v>
      </c>
      <c r="B94" s="668" t="s">
        <v>229</v>
      </c>
      <c r="C94" s="1033" t="s">
        <v>629</v>
      </c>
      <c r="D94" s="669" t="s">
        <v>268</v>
      </c>
      <c r="E94" s="669" t="s">
        <v>1081</v>
      </c>
      <c r="F94" s="874" t="s">
        <v>630</v>
      </c>
      <c r="G94" s="1170" t="s">
        <v>631</v>
      </c>
      <c r="H94" s="1251" t="s">
        <v>1203</v>
      </c>
      <c r="I94" s="1206" t="s">
        <v>1203</v>
      </c>
      <c r="J94" s="1252"/>
      <c r="K94" s="1206"/>
      <c r="L94" s="977">
        <v>2</v>
      </c>
      <c r="M94" s="616">
        <v>2</v>
      </c>
      <c r="N94" s="616">
        <v>0</v>
      </c>
      <c r="O94" s="608">
        <v>25</v>
      </c>
      <c r="P94" s="582">
        <v>2</v>
      </c>
      <c r="Q94" s="615">
        <f t="shared" si="13"/>
        <v>22</v>
      </c>
      <c r="R94" s="582">
        <v>16</v>
      </c>
      <c r="S94" s="582">
        <v>6</v>
      </c>
      <c r="T94" s="582">
        <v>0</v>
      </c>
      <c r="U94" s="609">
        <v>0</v>
      </c>
      <c r="V94" s="1383">
        <f t="shared" si="18"/>
        <v>22</v>
      </c>
      <c r="W94" s="583">
        <v>16</v>
      </c>
      <c r="X94" s="617">
        <v>6</v>
      </c>
      <c r="Y94" s="582">
        <v>148.74</v>
      </c>
      <c r="Z94" s="621" t="s">
        <v>1104</v>
      </c>
      <c r="AA94" s="578"/>
      <c r="AB94" s="578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76" t="s">
        <v>286</v>
      </c>
      <c r="AM94" s="1064" t="s">
        <v>1063</v>
      </c>
    </row>
    <row r="95" spans="1:140" s="841" customFormat="1" ht="24.95" customHeight="1">
      <c r="A95" s="879">
        <v>28</v>
      </c>
      <c r="B95" s="668" t="s">
        <v>229</v>
      </c>
      <c r="C95" s="894" t="s">
        <v>269</v>
      </c>
      <c r="D95" s="669" t="s">
        <v>270</v>
      </c>
      <c r="E95" s="669" t="s">
        <v>270</v>
      </c>
      <c r="F95" s="874" t="s">
        <v>633</v>
      </c>
      <c r="G95" s="1171" t="s">
        <v>634</v>
      </c>
      <c r="H95" s="1251" t="s">
        <v>1203</v>
      </c>
      <c r="I95" s="1206" t="s">
        <v>1203</v>
      </c>
      <c r="J95" s="1257"/>
      <c r="K95" s="1208"/>
      <c r="L95" s="977">
        <v>3</v>
      </c>
      <c r="M95" s="616">
        <v>2</v>
      </c>
      <c r="N95" s="616">
        <v>1</v>
      </c>
      <c r="O95" s="608">
        <v>27</v>
      </c>
      <c r="P95" s="578">
        <v>1</v>
      </c>
      <c r="Q95" s="615">
        <f t="shared" si="13"/>
        <v>27</v>
      </c>
      <c r="R95" s="451">
        <v>22</v>
      </c>
      <c r="S95" s="582">
        <v>5</v>
      </c>
      <c r="T95" s="582">
        <v>0</v>
      </c>
      <c r="U95" s="583">
        <v>0</v>
      </c>
      <c r="V95" s="1394">
        <f t="shared" si="18"/>
        <v>27</v>
      </c>
      <c r="W95" s="460">
        <v>24</v>
      </c>
      <c r="X95" s="1377">
        <v>3</v>
      </c>
      <c r="Y95" s="578">
        <v>92.6</v>
      </c>
      <c r="Z95" s="621" t="s">
        <v>1110</v>
      </c>
      <c r="AA95" s="578"/>
      <c r="AB95" s="578"/>
      <c r="AC95" s="1022"/>
      <c r="AD95" s="1022"/>
      <c r="AE95" s="1022"/>
      <c r="AF95" s="1022"/>
      <c r="AG95" s="1022"/>
      <c r="AH95" s="1022"/>
      <c r="AI95" s="1022"/>
      <c r="AJ95" s="1022">
        <v>1</v>
      </c>
      <c r="AK95" s="1050" t="s">
        <v>19</v>
      </c>
      <c r="AL95" s="1084" t="s">
        <v>286</v>
      </c>
      <c r="AM95" s="1052"/>
    </row>
    <row r="96" spans="1:140" s="841" customFormat="1" ht="24.95" customHeight="1">
      <c r="A96" s="879">
        <v>29</v>
      </c>
      <c r="B96" s="668" t="s">
        <v>229</v>
      </c>
      <c r="C96" s="894" t="s">
        <v>1082</v>
      </c>
      <c r="D96" s="669" t="s">
        <v>1083</v>
      </c>
      <c r="E96" s="669" t="s">
        <v>236</v>
      </c>
      <c r="F96" s="880" t="s">
        <v>570</v>
      </c>
      <c r="G96" s="1171" t="s">
        <v>571</v>
      </c>
      <c r="H96" s="1251" t="s">
        <v>1203</v>
      </c>
      <c r="I96" s="1206" t="s">
        <v>1203</v>
      </c>
      <c r="J96" s="1252"/>
      <c r="K96" s="1206"/>
      <c r="L96" s="977">
        <v>2</v>
      </c>
      <c r="M96" s="616">
        <v>1</v>
      </c>
      <c r="N96" s="616">
        <v>1</v>
      </c>
      <c r="O96" s="608">
        <v>19</v>
      </c>
      <c r="P96" s="582">
        <v>2</v>
      </c>
      <c r="Q96" s="615">
        <f t="shared" si="13"/>
        <v>17</v>
      </c>
      <c r="R96" s="582">
        <v>15</v>
      </c>
      <c r="S96" s="582">
        <v>2</v>
      </c>
      <c r="T96" s="582">
        <v>0</v>
      </c>
      <c r="U96" s="583">
        <v>0</v>
      </c>
      <c r="V96" s="1383">
        <f t="shared" si="18"/>
        <v>17</v>
      </c>
      <c r="W96" s="583">
        <v>15</v>
      </c>
      <c r="X96" s="617">
        <v>2</v>
      </c>
      <c r="Y96" s="582">
        <v>104</v>
      </c>
      <c r="Z96" s="621" t="s">
        <v>632</v>
      </c>
      <c r="AA96" s="578"/>
      <c r="AB96" s="578">
        <v>1</v>
      </c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501</v>
      </c>
      <c r="AL96" s="1069" t="s">
        <v>286</v>
      </c>
      <c r="AM96" s="1052" t="s">
        <v>1085</v>
      </c>
    </row>
    <row r="97" spans="1:40" s="841" customFormat="1" ht="24.95" customHeight="1">
      <c r="A97" s="879">
        <v>30</v>
      </c>
      <c r="B97" s="668" t="s">
        <v>229</v>
      </c>
      <c r="C97" s="894" t="s">
        <v>930</v>
      </c>
      <c r="D97" s="1513" t="s">
        <v>307</v>
      </c>
      <c r="E97" s="1513" t="s">
        <v>1086</v>
      </c>
      <c r="F97" s="1514" t="s">
        <v>579</v>
      </c>
      <c r="G97" s="1171" t="s">
        <v>580</v>
      </c>
      <c r="H97" s="1251" t="s">
        <v>1203</v>
      </c>
      <c r="I97" s="1206" t="s">
        <v>1203</v>
      </c>
      <c r="J97" s="1252"/>
      <c r="K97" s="1206">
        <v>1</v>
      </c>
      <c r="L97" s="977">
        <v>4</v>
      </c>
      <c r="M97" s="616">
        <v>3</v>
      </c>
      <c r="N97" s="616">
        <v>1</v>
      </c>
      <c r="O97" s="608">
        <v>35</v>
      </c>
      <c r="P97" s="582">
        <v>2</v>
      </c>
      <c r="Q97" s="615">
        <f t="shared" si="13"/>
        <v>34</v>
      </c>
      <c r="R97" s="193">
        <v>28</v>
      </c>
      <c r="S97" s="193">
        <v>6</v>
      </c>
      <c r="T97" s="193">
        <v>0</v>
      </c>
      <c r="U97" s="197">
        <v>0</v>
      </c>
      <c r="V97" s="1383">
        <f t="shared" si="18"/>
        <v>34</v>
      </c>
      <c r="W97" s="197">
        <v>34</v>
      </c>
      <c r="X97" s="1031">
        <v>0</v>
      </c>
      <c r="Y97" s="582">
        <v>125.96</v>
      </c>
      <c r="Z97" s="621" t="s">
        <v>635</v>
      </c>
      <c r="AA97" s="578"/>
      <c r="AB97" s="578"/>
      <c r="AC97" s="1022">
        <v>1</v>
      </c>
      <c r="AD97" s="1022"/>
      <c r="AE97" s="1022"/>
      <c r="AF97" s="1022"/>
      <c r="AG97" s="1022"/>
      <c r="AH97" s="1022"/>
      <c r="AI97" s="1022"/>
      <c r="AJ97" s="1022">
        <v>1</v>
      </c>
      <c r="AK97" s="1050" t="s">
        <v>501</v>
      </c>
      <c r="AL97" s="1054" t="s">
        <v>287</v>
      </c>
      <c r="AM97" s="1085" t="s">
        <v>1087</v>
      </c>
    </row>
    <row r="98" spans="1:40" s="841" customFormat="1" ht="24.95" customHeight="1">
      <c r="A98" s="879">
        <v>31</v>
      </c>
      <c r="B98" s="668" t="s">
        <v>229</v>
      </c>
      <c r="C98" s="894" t="s">
        <v>935</v>
      </c>
      <c r="D98" s="669" t="s">
        <v>271</v>
      </c>
      <c r="E98" s="669" t="s">
        <v>272</v>
      </c>
      <c r="F98" s="874" t="s">
        <v>636</v>
      </c>
      <c r="G98" s="1171" t="s">
        <v>637</v>
      </c>
      <c r="H98" s="1251" t="s">
        <v>1203</v>
      </c>
      <c r="I98" s="1206" t="s">
        <v>1203</v>
      </c>
      <c r="J98" s="1252"/>
      <c r="K98" s="1206">
        <v>1</v>
      </c>
      <c r="L98" s="977">
        <v>2</v>
      </c>
      <c r="M98" s="616">
        <v>1</v>
      </c>
      <c r="N98" s="616">
        <v>1</v>
      </c>
      <c r="O98" s="608">
        <v>15</v>
      </c>
      <c r="P98" s="582">
        <v>1</v>
      </c>
      <c r="Q98" s="615">
        <f t="shared" si="13"/>
        <v>15</v>
      </c>
      <c r="R98" s="443">
        <v>12</v>
      </c>
      <c r="S98" s="444">
        <v>2</v>
      </c>
      <c r="T98" s="444">
        <v>1</v>
      </c>
      <c r="U98" s="1388">
        <v>0</v>
      </c>
      <c r="V98" s="1383">
        <f t="shared" si="18"/>
        <v>15</v>
      </c>
      <c r="W98" s="448">
        <v>15</v>
      </c>
      <c r="X98" s="1016">
        <v>0</v>
      </c>
      <c r="Y98" s="582">
        <v>104.5</v>
      </c>
      <c r="Z98" s="621" t="s">
        <v>1084</v>
      </c>
      <c r="AA98" s="578"/>
      <c r="AB98" s="578"/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19</v>
      </c>
      <c r="AL98" s="1084" t="s">
        <v>287</v>
      </c>
      <c r="AM98" s="1052"/>
    </row>
    <row r="99" spans="1:40" s="841" customFormat="1" ht="24.95" customHeight="1">
      <c r="A99" s="879">
        <v>32</v>
      </c>
      <c r="B99" s="668" t="s">
        <v>229</v>
      </c>
      <c r="C99" s="894" t="s">
        <v>273</v>
      </c>
      <c r="D99" s="669" t="s">
        <v>274</v>
      </c>
      <c r="E99" s="669" t="s">
        <v>639</v>
      </c>
      <c r="F99" s="874" t="s">
        <v>1088</v>
      </c>
      <c r="G99" s="1171" t="s">
        <v>640</v>
      </c>
      <c r="H99" s="1251" t="s">
        <v>1203</v>
      </c>
      <c r="I99" s="1206" t="s">
        <v>1203</v>
      </c>
      <c r="J99" s="1252"/>
      <c r="K99" s="1206"/>
      <c r="L99" s="977">
        <v>4</v>
      </c>
      <c r="M99" s="616">
        <v>4</v>
      </c>
      <c r="N99" s="616">
        <v>0</v>
      </c>
      <c r="O99" s="608">
        <v>38</v>
      </c>
      <c r="P99" s="582">
        <v>3</v>
      </c>
      <c r="Q99" s="615">
        <f t="shared" si="13"/>
        <v>33</v>
      </c>
      <c r="R99" s="582">
        <v>23</v>
      </c>
      <c r="S99" s="582">
        <v>4</v>
      </c>
      <c r="T99" s="582">
        <v>6</v>
      </c>
      <c r="U99" s="583">
        <v>0</v>
      </c>
      <c r="V99" s="1383">
        <f t="shared" si="18"/>
        <v>33</v>
      </c>
      <c r="W99" s="583">
        <v>33</v>
      </c>
      <c r="X99" s="617">
        <v>0</v>
      </c>
      <c r="Y99" s="582">
        <v>258.7</v>
      </c>
      <c r="Z99" s="621" t="s">
        <v>581</v>
      </c>
      <c r="AA99" s="578"/>
      <c r="AB99" s="578"/>
      <c r="AC99" s="1022"/>
      <c r="AD99" s="1022"/>
      <c r="AE99" s="1022"/>
      <c r="AF99" s="1022"/>
      <c r="AG99" s="1022"/>
      <c r="AH99" s="1022"/>
      <c r="AI99" s="1022"/>
      <c r="AJ99" s="1022">
        <v>1</v>
      </c>
      <c r="AK99" s="1050" t="s">
        <v>19</v>
      </c>
      <c r="AL99" s="1086" t="s">
        <v>287</v>
      </c>
      <c r="AM99" s="1052"/>
    </row>
    <row r="100" spans="1:40" s="841" customFormat="1" ht="24.95" customHeight="1">
      <c r="A100" s="879">
        <v>33</v>
      </c>
      <c r="B100" s="668" t="s">
        <v>229</v>
      </c>
      <c r="C100" s="894" t="s">
        <v>1089</v>
      </c>
      <c r="D100" s="669" t="s">
        <v>313</v>
      </c>
      <c r="E100" s="669" t="s">
        <v>314</v>
      </c>
      <c r="F100" s="874" t="s">
        <v>642</v>
      </c>
      <c r="G100" s="1171" t="s">
        <v>643</v>
      </c>
      <c r="H100" s="1251" t="s">
        <v>1199</v>
      </c>
      <c r="I100" s="1206" t="s">
        <v>1203</v>
      </c>
      <c r="J100" s="1252"/>
      <c r="K100" s="1206">
        <v>1</v>
      </c>
      <c r="L100" s="977">
        <v>2</v>
      </c>
      <c r="M100" s="616">
        <v>1</v>
      </c>
      <c r="N100" s="616">
        <v>1</v>
      </c>
      <c r="O100" s="608">
        <v>18</v>
      </c>
      <c r="P100" s="582">
        <v>1</v>
      </c>
      <c r="Q100" s="615">
        <f t="shared" si="13"/>
        <v>15</v>
      </c>
      <c r="R100" s="521">
        <v>11</v>
      </c>
      <c r="S100" s="611">
        <v>4</v>
      </c>
      <c r="T100" s="611">
        <v>0</v>
      </c>
      <c r="U100" s="1598">
        <v>0</v>
      </c>
      <c r="V100" s="1383">
        <f t="shared" si="18"/>
        <v>15</v>
      </c>
      <c r="W100" s="612">
        <v>15</v>
      </c>
      <c r="X100" s="1602">
        <v>0</v>
      </c>
      <c r="Y100" s="582">
        <v>95.59</v>
      </c>
      <c r="Z100" s="621" t="s">
        <v>638</v>
      </c>
      <c r="AA100" s="578"/>
      <c r="AB100" s="578"/>
      <c r="AC100" s="1022">
        <v>1</v>
      </c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501</v>
      </c>
      <c r="AL100" s="1087" t="s">
        <v>452</v>
      </c>
      <c r="AM100" s="1052"/>
    </row>
    <row r="101" spans="1:40" s="841" customFormat="1" ht="24.95" customHeight="1">
      <c r="A101" s="879">
        <v>34</v>
      </c>
      <c r="B101" s="668" t="s">
        <v>229</v>
      </c>
      <c r="C101" s="894" t="s">
        <v>275</v>
      </c>
      <c r="D101" s="669" t="s">
        <v>276</v>
      </c>
      <c r="E101" s="669" t="s">
        <v>276</v>
      </c>
      <c r="F101" s="874" t="s">
        <v>1090</v>
      </c>
      <c r="G101" s="1171" t="s">
        <v>645</v>
      </c>
      <c r="H101" s="1251" t="s">
        <v>1203</v>
      </c>
      <c r="I101" s="1206" t="s">
        <v>1203</v>
      </c>
      <c r="J101" s="1252"/>
      <c r="K101" s="1206">
        <v>1</v>
      </c>
      <c r="L101" s="977">
        <v>5</v>
      </c>
      <c r="M101" s="616">
        <v>4</v>
      </c>
      <c r="N101" s="616">
        <v>1</v>
      </c>
      <c r="O101" s="608">
        <v>33</v>
      </c>
      <c r="P101" s="582">
        <v>3</v>
      </c>
      <c r="Q101" s="615">
        <f t="shared" si="13"/>
        <v>31</v>
      </c>
      <c r="R101" s="522">
        <v>21</v>
      </c>
      <c r="S101" s="611">
        <v>7</v>
      </c>
      <c r="T101" s="611">
        <v>2</v>
      </c>
      <c r="U101" s="1600">
        <v>1</v>
      </c>
      <c r="V101" s="1383">
        <f t="shared" si="18"/>
        <v>31</v>
      </c>
      <c r="W101" s="1599">
        <v>25</v>
      </c>
      <c r="X101" s="1601">
        <v>6</v>
      </c>
      <c r="Y101" s="582">
        <v>181.5</v>
      </c>
      <c r="Z101" s="621" t="s">
        <v>641</v>
      </c>
      <c r="AA101" s="578"/>
      <c r="AB101" s="578"/>
      <c r="AC101" s="1022"/>
      <c r="AD101" s="1022"/>
      <c r="AE101" s="1022">
        <v>1</v>
      </c>
      <c r="AF101" s="1022"/>
      <c r="AG101" s="1022"/>
      <c r="AH101" s="1022"/>
      <c r="AI101" s="1022"/>
      <c r="AJ101" s="1022">
        <v>1</v>
      </c>
      <c r="AK101" s="1050" t="s">
        <v>19</v>
      </c>
      <c r="AL101" s="1088" t="s">
        <v>287</v>
      </c>
      <c r="AM101" s="1064" t="s">
        <v>1063</v>
      </c>
    </row>
    <row r="102" spans="1:40" s="841" customFormat="1" ht="24.95" customHeight="1">
      <c r="A102" s="879">
        <v>35</v>
      </c>
      <c r="B102" s="668" t="s">
        <v>229</v>
      </c>
      <c r="C102" s="894" t="s">
        <v>277</v>
      </c>
      <c r="D102" s="669" t="s">
        <v>311</v>
      </c>
      <c r="E102" s="669" t="s">
        <v>1091</v>
      </c>
      <c r="F102" s="874" t="s">
        <v>1092</v>
      </c>
      <c r="G102" s="1171" t="s">
        <v>647</v>
      </c>
      <c r="H102" s="1251" t="s">
        <v>1199</v>
      </c>
      <c r="I102" s="1206" t="s">
        <v>1203</v>
      </c>
      <c r="J102" s="1252"/>
      <c r="K102" s="1206"/>
      <c r="L102" s="977">
        <v>4</v>
      </c>
      <c r="M102" s="616">
        <v>3</v>
      </c>
      <c r="N102" s="616">
        <v>1</v>
      </c>
      <c r="O102" s="608">
        <v>39</v>
      </c>
      <c r="P102" s="582">
        <v>1</v>
      </c>
      <c r="Q102" s="615">
        <f t="shared" si="13"/>
        <v>35</v>
      </c>
      <c r="R102" s="582">
        <v>34</v>
      </c>
      <c r="S102" s="582">
        <v>0</v>
      </c>
      <c r="T102" s="582">
        <v>0</v>
      </c>
      <c r="U102" s="583">
        <v>1</v>
      </c>
      <c r="V102" s="1383">
        <f t="shared" si="18"/>
        <v>35</v>
      </c>
      <c r="W102" s="583">
        <v>33</v>
      </c>
      <c r="X102" s="617">
        <v>2</v>
      </c>
      <c r="Y102" s="582">
        <v>180.36</v>
      </c>
      <c r="Z102" s="621" t="s">
        <v>644</v>
      </c>
      <c r="AA102" s="578"/>
      <c r="AB102" s="578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9" t="s">
        <v>287</v>
      </c>
      <c r="AM102" s="1052"/>
    </row>
    <row r="103" spans="1:40" s="841" customFormat="1" ht="24.95" customHeight="1">
      <c r="A103" s="879">
        <v>36</v>
      </c>
      <c r="B103" s="668" t="s">
        <v>229</v>
      </c>
      <c r="C103" s="894" t="s">
        <v>278</v>
      </c>
      <c r="D103" s="669" t="s">
        <v>279</v>
      </c>
      <c r="E103" s="669" t="s">
        <v>279</v>
      </c>
      <c r="F103" s="880" t="s">
        <v>649</v>
      </c>
      <c r="G103" s="1171" t="s">
        <v>650</v>
      </c>
      <c r="H103" s="1251" t="s">
        <v>1203</v>
      </c>
      <c r="I103" s="1206" t="s">
        <v>1203</v>
      </c>
      <c r="J103" s="1252"/>
      <c r="K103" s="1206"/>
      <c r="L103" s="977">
        <v>3</v>
      </c>
      <c r="M103" s="616">
        <v>3</v>
      </c>
      <c r="N103" s="616">
        <v>0</v>
      </c>
      <c r="O103" s="608">
        <v>34</v>
      </c>
      <c r="P103" s="582">
        <v>3</v>
      </c>
      <c r="Q103" s="615">
        <f t="shared" ref="Q103:Q166" si="19">R103+S103+T103+U103</f>
        <v>33</v>
      </c>
      <c r="R103" s="522">
        <v>24</v>
      </c>
      <c r="S103" s="611">
        <v>7</v>
      </c>
      <c r="T103" s="611">
        <v>0</v>
      </c>
      <c r="U103" s="1600">
        <v>2</v>
      </c>
      <c r="V103" s="1383">
        <f t="shared" si="18"/>
        <v>33</v>
      </c>
      <c r="W103" s="612">
        <v>31</v>
      </c>
      <c r="X103" s="1602">
        <v>2</v>
      </c>
      <c r="Y103" s="582">
        <v>149.59</v>
      </c>
      <c r="Z103" s="621" t="s">
        <v>646</v>
      </c>
      <c r="AA103" s="578"/>
      <c r="AB103" s="578"/>
      <c r="AC103" s="1022"/>
      <c r="AD103" s="1022"/>
      <c r="AE103" s="1022"/>
      <c r="AF103" s="1022">
        <v>1</v>
      </c>
      <c r="AG103" s="1022"/>
      <c r="AH103" s="1022"/>
      <c r="AI103" s="1022"/>
      <c r="AJ103" s="1022">
        <v>1</v>
      </c>
      <c r="AK103" s="1050" t="s">
        <v>19</v>
      </c>
      <c r="AL103" s="1090" t="s">
        <v>286</v>
      </c>
      <c r="AM103" s="1064" t="s">
        <v>1063</v>
      </c>
    </row>
    <row r="104" spans="1:40" s="841" customFormat="1" ht="24.95" customHeight="1">
      <c r="A104" s="879">
        <v>37</v>
      </c>
      <c r="B104" s="668" t="s">
        <v>229</v>
      </c>
      <c r="C104" s="894" t="s">
        <v>936</v>
      </c>
      <c r="D104" s="669" t="s">
        <v>280</v>
      </c>
      <c r="E104" s="669" t="s">
        <v>1093</v>
      </c>
      <c r="F104" s="880" t="s">
        <v>652</v>
      </c>
      <c r="G104" s="1171" t="s">
        <v>653</v>
      </c>
      <c r="H104" s="1251" t="s">
        <v>1203</v>
      </c>
      <c r="I104" s="1206" t="s">
        <v>1203</v>
      </c>
      <c r="J104" s="1252"/>
      <c r="K104" s="1206"/>
      <c r="L104" s="977">
        <v>3</v>
      </c>
      <c r="M104" s="616">
        <v>2</v>
      </c>
      <c r="N104" s="616">
        <v>1</v>
      </c>
      <c r="O104" s="608">
        <v>27</v>
      </c>
      <c r="P104" s="582">
        <v>3</v>
      </c>
      <c r="Q104" s="615">
        <f t="shared" si="19"/>
        <v>26</v>
      </c>
      <c r="R104" s="611">
        <v>26</v>
      </c>
      <c r="S104" s="611">
        <v>0</v>
      </c>
      <c r="T104" s="611">
        <v>0</v>
      </c>
      <c r="U104" s="612">
        <v>0</v>
      </c>
      <c r="V104" s="1383">
        <f t="shared" si="18"/>
        <v>26</v>
      </c>
      <c r="W104" s="612">
        <v>25</v>
      </c>
      <c r="X104" s="1602">
        <v>1</v>
      </c>
      <c r="Y104" s="582">
        <v>193.04</v>
      </c>
      <c r="Z104" s="621" t="s">
        <v>648</v>
      </c>
      <c r="AA104" s="689"/>
      <c r="AB104" s="689"/>
      <c r="AC104" s="1049"/>
      <c r="AD104" s="1049"/>
      <c r="AE104" s="1049"/>
      <c r="AF104" s="1049"/>
      <c r="AG104" s="1049"/>
      <c r="AH104" s="1049"/>
      <c r="AI104" s="1049"/>
      <c r="AJ104" s="1022">
        <v>1</v>
      </c>
      <c r="AK104" s="1050" t="s">
        <v>19</v>
      </c>
      <c r="AL104" s="1091" t="s">
        <v>286</v>
      </c>
      <c r="AM104" s="1052" t="s">
        <v>1173</v>
      </c>
    </row>
    <row r="105" spans="1:40" s="841" customFormat="1" ht="24.95" customHeight="1">
      <c r="A105" s="879">
        <v>38</v>
      </c>
      <c r="B105" s="668" t="s">
        <v>229</v>
      </c>
      <c r="C105" s="894" t="s">
        <v>453</v>
      </c>
      <c r="D105" s="669" t="s">
        <v>281</v>
      </c>
      <c r="E105" s="669" t="s">
        <v>281</v>
      </c>
      <c r="F105" s="880" t="s">
        <v>654</v>
      </c>
      <c r="G105" s="1171" t="s">
        <v>655</v>
      </c>
      <c r="H105" s="1251" t="s">
        <v>1203</v>
      </c>
      <c r="I105" s="1206" t="s">
        <v>1203</v>
      </c>
      <c r="J105" s="1252" t="s">
        <v>1212</v>
      </c>
      <c r="K105" s="1206">
        <v>1</v>
      </c>
      <c r="L105" s="977">
        <v>4</v>
      </c>
      <c r="M105" s="616">
        <v>1</v>
      </c>
      <c r="N105" s="616">
        <v>3</v>
      </c>
      <c r="O105" s="608">
        <v>35</v>
      </c>
      <c r="P105" s="582">
        <v>3</v>
      </c>
      <c r="Q105" s="615">
        <f t="shared" si="19"/>
        <v>33</v>
      </c>
      <c r="R105" s="582">
        <v>21</v>
      </c>
      <c r="S105" s="582">
        <v>10</v>
      </c>
      <c r="T105" s="582">
        <v>1</v>
      </c>
      <c r="U105" s="609">
        <v>1</v>
      </c>
      <c r="V105" s="1383">
        <f t="shared" si="18"/>
        <v>33</v>
      </c>
      <c r="W105" s="583">
        <v>30</v>
      </c>
      <c r="X105" s="617">
        <v>3</v>
      </c>
      <c r="Y105" s="582">
        <v>109.18</v>
      </c>
      <c r="Z105" s="621" t="s">
        <v>651</v>
      </c>
      <c r="AA105" s="578"/>
      <c r="AB105" s="578"/>
      <c r="AC105" s="1022"/>
      <c r="AD105" s="1022"/>
      <c r="AE105" s="1022"/>
      <c r="AF105" s="1022"/>
      <c r="AG105" s="1022"/>
      <c r="AH105" s="1022">
        <v>1</v>
      </c>
      <c r="AI105" s="1022"/>
      <c r="AJ105" s="1022">
        <v>1</v>
      </c>
      <c r="AK105" s="1050" t="s">
        <v>19</v>
      </c>
      <c r="AL105" s="1091" t="s">
        <v>286</v>
      </c>
      <c r="AM105" s="1064" t="s">
        <v>1063</v>
      </c>
    </row>
    <row r="106" spans="1:40" s="878" customFormat="1" ht="24.95" customHeight="1">
      <c r="A106" s="879">
        <v>39</v>
      </c>
      <c r="B106" s="694" t="s">
        <v>229</v>
      </c>
      <c r="C106" s="1567" t="s">
        <v>1095</v>
      </c>
      <c r="D106" s="890" t="s">
        <v>1096</v>
      </c>
      <c r="E106" s="890" t="s">
        <v>1097</v>
      </c>
      <c r="F106" s="891" t="s">
        <v>1098</v>
      </c>
      <c r="G106" s="1174" t="s">
        <v>569</v>
      </c>
      <c r="H106" s="1251" t="s">
        <v>1203</v>
      </c>
      <c r="I106" s="1206" t="s">
        <v>1203</v>
      </c>
      <c r="J106" s="1252"/>
      <c r="K106" s="1206">
        <v>1</v>
      </c>
      <c r="L106" s="977">
        <v>3</v>
      </c>
      <c r="M106" s="661">
        <v>3</v>
      </c>
      <c r="N106" s="661">
        <v>0</v>
      </c>
      <c r="O106" s="1436">
        <v>29</v>
      </c>
      <c r="P106" s="582">
        <v>2</v>
      </c>
      <c r="Q106" s="615">
        <f t="shared" si="19"/>
        <v>29</v>
      </c>
      <c r="R106" s="631">
        <v>25</v>
      </c>
      <c r="S106" s="631">
        <v>3</v>
      </c>
      <c r="T106" s="631">
        <v>0</v>
      </c>
      <c r="U106" s="632">
        <v>1</v>
      </c>
      <c r="V106" s="1383">
        <f t="shared" si="18"/>
        <v>29</v>
      </c>
      <c r="W106" s="1331">
        <v>24</v>
      </c>
      <c r="X106" s="893">
        <v>5</v>
      </c>
      <c r="Y106" s="582">
        <v>86.7</v>
      </c>
      <c r="Z106" s="619" t="s">
        <v>599</v>
      </c>
      <c r="AA106" s="693"/>
      <c r="AB106" s="693">
        <v>1</v>
      </c>
      <c r="AC106" s="1094">
        <v>1</v>
      </c>
      <c r="AD106" s="1094">
        <v>1</v>
      </c>
      <c r="AE106" s="1094"/>
      <c r="AF106" s="1094"/>
      <c r="AG106" s="1094"/>
      <c r="AH106" s="1094"/>
      <c r="AI106" s="1094"/>
      <c r="AJ106" s="1071">
        <v>1</v>
      </c>
      <c r="AK106" s="1095" t="s">
        <v>501</v>
      </c>
      <c r="AL106" s="1096" t="s">
        <v>286</v>
      </c>
      <c r="AM106" s="1097" t="s">
        <v>1099</v>
      </c>
    </row>
    <row r="107" spans="1:40" s="32" customFormat="1" ht="24.95" customHeight="1">
      <c r="A107" s="879">
        <v>40</v>
      </c>
      <c r="B107" s="894" t="s">
        <v>229</v>
      </c>
      <c r="C107" s="894" t="s">
        <v>316</v>
      </c>
      <c r="D107" s="671" t="s">
        <v>1100</v>
      </c>
      <c r="E107" s="671" t="s">
        <v>282</v>
      </c>
      <c r="F107" s="895" t="s">
        <v>657</v>
      </c>
      <c r="G107" s="1168" t="s">
        <v>658</v>
      </c>
      <c r="H107" s="1251" t="s">
        <v>1199</v>
      </c>
      <c r="I107" s="1206" t="s">
        <v>1203</v>
      </c>
      <c r="J107" s="1259" t="s">
        <v>1216</v>
      </c>
      <c r="K107" s="1206">
        <v>1</v>
      </c>
      <c r="L107" s="977">
        <v>4</v>
      </c>
      <c r="M107" s="582">
        <v>2</v>
      </c>
      <c r="N107" s="582">
        <v>2</v>
      </c>
      <c r="O107" s="608">
        <v>40</v>
      </c>
      <c r="P107" s="582">
        <v>3</v>
      </c>
      <c r="Q107" s="615">
        <f t="shared" si="19"/>
        <v>33</v>
      </c>
      <c r="R107" s="443">
        <v>17</v>
      </c>
      <c r="S107" s="444">
        <v>12</v>
      </c>
      <c r="T107" s="444">
        <v>4</v>
      </c>
      <c r="U107" s="606">
        <v>0</v>
      </c>
      <c r="V107" s="1383">
        <f t="shared" si="18"/>
        <v>33</v>
      </c>
      <c r="W107" s="448">
        <v>29</v>
      </c>
      <c r="X107" s="583">
        <v>4</v>
      </c>
      <c r="Y107" s="582">
        <v>258.3</v>
      </c>
      <c r="Z107" s="621" t="s">
        <v>656</v>
      </c>
      <c r="AA107" s="578"/>
      <c r="AB107" s="578">
        <v>1</v>
      </c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501</v>
      </c>
      <c r="AL107" s="1098" t="s">
        <v>287</v>
      </c>
      <c r="AM107" s="1052" t="s">
        <v>1085</v>
      </c>
    </row>
    <row r="108" spans="1:40" s="841" customFormat="1" ht="24.95" customHeight="1">
      <c r="A108" s="897" t="s">
        <v>1101</v>
      </c>
      <c r="B108" s="898" t="s">
        <v>229</v>
      </c>
      <c r="C108" s="935" t="s">
        <v>267</v>
      </c>
      <c r="D108" s="936" t="s">
        <v>1096</v>
      </c>
      <c r="E108" s="936" t="s">
        <v>1102</v>
      </c>
      <c r="F108" s="937" t="s">
        <v>1103</v>
      </c>
      <c r="G108" s="1175" t="s">
        <v>628</v>
      </c>
      <c r="H108" s="1261" t="s">
        <v>1203</v>
      </c>
      <c r="I108" s="957" t="s">
        <v>1203</v>
      </c>
      <c r="J108" s="1260"/>
      <c r="K108" s="1209">
        <v>1</v>
      </c>
      <c r="L108" s="1380">
        <v>2</v>
      </c>
      <c r="M108" s="944">
        <v>2</v>
      </c>
      <c r="N108" s="944">
        <v>0</v>
      </c>
      <c r="O108" s="942">
        <v>29</v>
      </c>
      <c r="P108" s="940">
        <v>2</v>
      </c>
      <c r="Q108" s="1381">
        <f t="shared" si="19"/>
        <v>29</v>
      </c>
      <c r="R108" s="944">
        <v>28</v>
      </c>
      <c r="S108" s="944">
        <v>1</v>
      </c>
      <c r="T108" s="944">
        <v>0</v>
      </c>
      <c r="U108" s="945">
        <v>0</v>
      </c>
      <c r="V108" s="1384">
        <f t="shared" si="18"/>
        <v>29</v>
      </c>
      <c r="W108" s="945">
        <v>20</v>
      </c>
      <c r="X108" s="945">
        <v>9</v>
      </c>
      <c r="Y108" s="940">
        <v>148.74</v>
      </c>
      <c r="Z108" s="948" t="s">
        <v>1104</v>
      </c>
      <c r="AA108" s="949">
        <v>1</v>
      </c>
      <c r="AB108" s="949"/>
      <c r="AC108" s="1104"/>
      <c r="AD108" s="1104"/>
      <c r="AE108" s="1104"/>
      <c r="AF108" s="1104"/>
      <c r="AG108" s="1104"/>
      <c r="AH108" s="1104"/>
      <c r="AI108" s="1104"/>
      <c r="AJ108" s="1105"/>
      <c r="AK108" s="1106" t="s">
        <v>19</v>
      </c>
      <c r="AL108" s="1107" t="s">
        <v>286</v>
      </c>
      <c r="AM108" s="1108" t="s">
        <v>1105</v>
      </c>
    </row>
    <row r="109" spans="1:40" s="841" customFormat="1" ht="24.95" customHeight="1">
      <c r="A109" s="897" t="s">
        <v>1101</v>
      </c>
      <c r="B109" s="898" t="s">
        <v>229</v>
      </c>
      <c r="C109" s="954" t="s">
        <v>1106</v>
      </c>
      <c r="D109" s="954" t="s">
        <v>1107</v>
      </c>
      <c r="E109" s="954" t="s">
        <v>1107</v>
      </c>
      <c r="F109" s="955" t="s">
        <v>1108</v>
      </c>
      <c r="G109" s="1176" t="s">
        <v>1109</v>
      </c>
      <c r="H109" s="1261" t="s">
        <v>1203</v>
      </c>
      <c r="I109" s="1337" t="s">
        <v>1203</v>
      </c>
      <c r="J109" s="1262"/>
      <c r="K109" s="1210"/>
      <c r="L109" s="1380">
        <v>2</v>
      </c>
      <c r="M109" s="944">
        <v>2</v>
      </c>
      <c r="N109" s="944">
        <v>0</v>
      </c>
      <c r="O109" s="958">
        <v>19</v>
      </c>
      <c r="P109" s="944">
        <v>1</v>
      </c>
      <c r="Q109" s="1381">
        <f t="shared" si="19"/>
        <v>19</v>
      </c>
      <c r="R109" s="960">
        <v>19</v>
      </c>
      <c r="S109" s="960">
        <v>0</v>
      </c>
      <c r="T109" s="960">
        <v>0</v>
      </c>
      <c r="U109" s="961">
        <v>0</v>
      </c>
      <c r="V109" s="1384">
        <f t="shared" si="18"/>
        <v>19</v>
      </c>
      <c r="W109" s="962">
        <v>19</v>
      </c>
      <c r="X109" s="961">
        <v>0</v>
      </c>
      <c r="Y109" s="944">
        <v>92.6</v>
      </c>
      <c r="Z109" s="963" t="s">
        <v>1110</v>
      </c>
      <c r="AA109" s="960">
        <v>1</v>
      </c>
      <c r="AB109" s="960"/>
      <c r="AC109" s="1113"/>
      <c r="AD109" s="1113"/>
      <c r="AE109" s="1113"/>
      <c r="AF109" s="1113"/>
      <c r="AG109" s="1113"/>
      <c r="AH109" s="1113"/>
      <c r="AI109" s="1113"/>
      <c r="AJ109" s="1113"/>
      <c r="AK109" s="1114" t="s">
        <v>19</v>
      </c>
      <c r="AL109" s="1115" t="s">
        <v>286</v>
      </c>
      <c r="AM109" s="1116" t="s">
        <v>1111</v>
      </c>
    </row>
    <row r="110" spans="1:40" s="32" customFormat="1" ht="24.95" customHeight="1" thickBot="1">
      <c r="A110" s="899"/>
      <c r="B110" s="634" t="s">
        <v>283</v>
      </c>
      <c r="C110" s="900">
        <v>33</v>
      </c>
      <c r="D110" s="900"/>
      <c r="E110" s="900"/>
      <c r="F110" s="901"/>
      <c r="G110" s="1177"/>
      <c r="H110" s="1263"/>
      <c r="I110" s="1020"/>
      <c r="J110" s="1445"/>
      <c r="K110" s="1211">
        <f>SUM(K111:K143)</f>
        <v>27</v>
      </c>
      <c r="L110" s="634">
        <f>SUM(L111:L143)</f>
        <v>97</v>
      </c>
      <c r="M110" s="634">
        <f t="shared" ref="M110:AJ110" si="20">SUM(M111:M143)</f>
        <v>46</v>
      </c>
      <c r="N110" s="634">
        <f t="shared" si="20"/>
        <v>51</v>
      </c>
      <c r="O110" s="634">
        <f>SUM(O111:O143)</f>
        <v>902</v>
      </c>
      <c r="P110" s="634"/>
      <c r="Q110" s="634">
        <f t="shared" si="20"/>
        <v>844</v>
      </c>
      <c r="R110" s="634">
        <f>SUM(R111:R143)</f>
        <v>630</v>
      </c>
      <c r="S110" s="634">
        <f t="shared" si="20"/>
        <v>168</v>
      </c>
      <c r="T110" s="634">
        <f t="shared" si="20"/>
        <v>37</v>
      </c>
      <c r="U110" s="634">
        <f t="shared" si="20"/>
        <v>9</v>
      </c>
      <c r="V110" s="634">
        <f t="shared" si="20"/>
        <v>844</v>
      </c>
      <c r="W110" s="634">
        <f t="shared" si="20"/>
        <v>692</v>
      </c>
      <c r="X110" s="634">
        <f t="shared" si="20"/>
        <v>152</v>
      </c>
      <c r="Y110" s="634"/>
      <c r="Z110" s="634"/>
      <c r="AA110" s="634">
        <f t="shared" si="20"/>
        <v>0</v>
      </c>
      <c r="AB110" s="634">
        <f t="shared" si="20"/>
        <v>15</v>
      </c>
      <c r="AC110" s="204">
        <f t="shared" si="20"/>
        <v>14</v>
      </c>
      <c r="AD110" s="204">
        <f t="shared" si="20"/>
        <v>1</v>
      </c>
      <c r="AE110" s="204">
        <f t="shared" si="20"/>
        <v>0</v>
      </c>
      <c r="AF110" s="204">
        <f t="shared" si="20"/>
        <v>8</v>
      </c>
      <c r="AG110" s="204">
        <f t="shared" si="20"/>
        <v>2</v>
      </c>
      <c r="AH110" s="204">
        <f t="shared" si="20"/>
        <v>4</v>
      </c>
      <c r="AI110" s="1335">
        <v>0</v>
      </c>
      <c r="AJ110" s="204">
        <f t="shared" si="20"/>
        <v>33</v>
      </c>
      <c r="AK110" s="204"/>
      <c r="AL110" s="204"/>
      <c r="AM110" s="207"/>
      <c r="AN110" s="3"/>
    </row>
    <row r="111" spans="1:40" s="32" customFormat="1" ht="24.95" customHeight="1">
      <c r="A111" s="838">
        <v>1</v>
      </c>
      <c r="B111" s="274" t="s">
        <v>112</v>
      </c>
      <c r="C111" s="279" t="s">
        <v>113</v>
      </c>
      <c r="D111" s="279" t="s">
        <v>114</v>
      </c>
      <c r="E111" s="279" t="s">
        <v>115</v>
      </c>
      <c r="F111" s="283" t="s">
        <v>661</v>
      </c>
      <c r="G111" s="1178" t="s">
        <v>662</v>
      </c>
      <c r="H111" s="1320" t="s">
        <v>1202</v>
      </c>
      <c r="I111" s="1321" t="s">
        <v>1202</v>
      </c>
      <c r="J111" s="1460"/>
      <c r="K111" s="1212">
        <v>2</v>
      </c>
      <c r="L111" s="279">
        <v>2</v>
      </c>
      <c r="M111" s="279">
        <v>1</v>
      </c>
      <c r="N111" s="279">
        <v>1</v>
      </c>
      <c r="O111" s="635">
        <v>19</v>
      </c>
      <c r="P111" s="274">
        <v>1</v>
      </c>
      <c r="Q111" s="1437">
        <f t="shared" si="19"/>
        <v>15</v>
      </c>
      <c r="R111" s="274">
        <v>14</v>
      </c>
      <c r="S111" s="274">
        <v>1</v>
      </c>
      <c r="T111" s="274">
        <v>0</v>
      </c>
      <c r="U111" s="566">
        <v>0</v>
      </c>
      <c r="V111" s="1374">
        <f t="shared" si="18"/>
        <v>15</v>
      </c>
      <c r="W111" s="566">
        <v>13</v>
      </c>
      <c r="X111" s="566">
        <v>2</v>
      </c>
      <c r="Y111" s="274">
        <v>157.1</v>
      </c>
      <c r="Z111" s="637" t="s">
        <v>116</v>
      </c>
      <c r="AA111" s="637"/>
      <c r="AB111" s="637"/>
      <c r="AC111" s="210"/>
      <c r="AD111" s="210"/>
      <c r="AE111" s="211"/>
      <c r="AF111" s="210"/>
      <c r="AG111" s="210"/>
      <c r="AH111" s="210"/>
      <c r="AI111" s="210"/>
      <c r="AJ111" s="132">
        <v>1</v>
      </c>
      <c r="AK111" s="209" t="s">
        <v>19</v>
      </c>
      <c r="AL111" s="132" t="s">
        <v>286</v>
      </c>
      <c r="AM111" s="1353" t="s">
        <v>948</v>
      </c>
    </row>
    <row r="112" spans="1:40" s="32" customFormat="1" ht="24.95" customHeight="1">
      <c r="A112" s="838">
        <v>2</v>
      </c>
      <c r="B112" s="274" t="s">
        <v>112</v>
      </c>
      <c r="C112" s="638" t="s">
        <v>989</v>
      </c>
      <c r="D112" s="638" t="s">
        <v>663</v>
      </c>
      <c r="E112" s="638" t="s">
        <v>664</v>
      </c>
      <c r="F112" s="283" t="s">
        <v>665</v>
      </c>
      <c r="G112" s="1179" t="s">
        <v>117</v>
      </c>
      <c r="H112" s="1312" t="s">
        <v>1203</v>
      </c>
      <c r="I112" s="638" t="s">
        <v>1203</v>
      </c>
      <c r="J112" s="1313"/>
      <c r="K112" s="1212">
        <v>1</v>
      </c>
      <c r="L112" s="279">
        <v>2</v>
      </c>
      <c r="M112" s="279">
        <v>1</v>
      </c>
      <c r="N112" s="279">
        <v>1</v>
      </c>
      <c r="O112" s="635">
        <v>19</v>
      </c>
      <c r="P112" s="274">
        <v>1</v>
      </c>
      <c r="Q112" s="1437">
        <f t="shared" si="19"/>
        <v>16</v>
      </c>
      <c r="R112" s="1438">
        <v>13</v>
      </c>
      <c r="S112" s="274">
        <v>1</v>
      </c>
      <c r="T112" s="274">
        <v>0</v>
      </c>
      <c r="U112" s="566">
        <v>2</v>
      </c>
      <c r="V112" s="1374">
        <f t="shared" si="18"/>
        <v>16</v>
      </c>
      <c r="W112" s="1439">
        <v>15</v>
      </c>
      <c r="X112" s="566">
        <v>1</v>
      </c>
      <c r="Y112" s="274">
        <v>174.29</v>
      </c>
      <c r="Z112" s="637" t="s">
        <v>118</v>
      </c>
      <c r="AA112" s="637"/>
      <c r="AB112" s="637"/>
      <c r="AC112" s="210">
        <v>1</v>
      </c>
      <c r="AD112" s="1"/>
      <c r="AE112" s="211"/>
      <c r="AF112" s="210"/>
      <c r="AG112" s="210"/>
      <c r="AH112" s="210"/>
      <c r="AI112" s="210"/>
      <c r="AJ112" s="132">
        <v>1</v>
      </c>
      <c r="AK112" s="209" t="s">
        <v>666</v>
      </c>
      <c r="AL112" s="132" t="s">
        <v>287</v>
      </c>
      <c r="AM112" s="212" t="s">
        <v>986</v>
      </c>
    </row>
    <row r="113" spans="1:39" s="32" customFormat="1" ht="24.95" customHeight="1">
      <c r="A113" s="838">
        <v>3</v>
      </c>
      <c r="B113" s="274" t="s">
        <v>112</v>
      </c>
      <c r="C113" s="638" t="s">
        <v>119</v>
      </c>
      <c r="D113" s="638" t="s">
        <v>120</v>
      </c>
      <c r="E113" s="638" t="s">
        <v>120</v>
      </c>
      <c r="F113" s="283" t="s">
        <v>667</v>
      </c>
      <c r="G113" s="1179" t="s">
        <v>668</v>
      </c>
      <c r="H113" s="1312" t="s">
        <v>1204</v>
      </c>
      <c r="I113" s="638" t="s">
        <v>1204</v>
      </c>
      <c r="J113" s="1313"/>
      <c r="K113" s="1212">
        <v>2</v>
      </c>
      <c r="L113" s="279">
        <v>2</v>
      </c>
      <c r="M113" s="279">
        <v>1</v>
      </c>
      <c r="N113" s="279">
        <v>1</v>
      </c>
      <c r="O113" s="635">
        <v>25</v>
      </c>
      <c r="P113" s="274">
        <v>2</v>
      </c>
      <c r="Q113" s="1437">
        <f t="shared" si="19"/>
        <v>21</v>
      </c>
      <c r="R113" s="274">
        <v>16</v>
      </c>
      <c r="S113" s="274">
        <v>5</v>
      </c>
      <c r="T113" s="274">
        <v>0</v>
      </c>
      <c r="U113" s="566">
        <v>0</v>
      </c>
      <c r="V113" s="1374">
        <f t="shared" si="18"/>
        <v>21</v>
      </c>
      <c r="W113" s="566">
        <v>17</v>
      </c>
      <c r="X113" s="566">
        <v>4</v>
      </c>
      <c r="Y113" s="274">
        <v>101.4</v>
      </c>
      <c r="Z113" s="637" t="s">
        <v>669</v>
      </c>
      <c r="AA113" s="637"/>
      <c r="AB113" s="637"/>
      <c r="AC113" s="210"/>
      <c r="AD113" s="210"/>
      <c r="AE113" s="211"/>
      <c r="AF113" s="210">
        <v>1</v>
      </c>
      <c r="AG113" s="210"/>
      <c r="AH113" s="210"/>
      <c r="AI113" s="210"/>
      <c r="AJ113" s="132">
        <v>1</v>
      </c>
      <c r="AK113" s="135" t="s">
        <v>19</v>
      </c>
      <c r="AL113" s="132" t="s">
        <v>286</v>
      </c>
      <c r="AM113" s="212" t="s">
        <v>944</v>
      </c>
    </row>
    <row r="114" spans="1:39" s="32" customFormat="1" ht="24.95" customHeight="1">
      <c r="A114" s="838">
        <v>4</v>
      </c>
      <c r="B114" s="274" t="s">
        <v>112</v>
      </c>
      <c r="C114" s="279" t="s">
        <v>990</v>
      </c>
      <c r="D114" s="638" t="s">
        <v>991</v>
      </c>
      <c r="E114" s="638" t="s">
        <v>992</v>
      </c>
      <c r="F114" s="283" t="s">
        <v>993</v>
      </c>
      <c r="G114" s="1179" t="s">
        <v>711</v>
      </c>
      <c r="H114" s="1312" t="s">
        <v>1199</v>
      </c>
      <c r="I114" s="638" t="s">
        <v>1199</v>
      </c>
      <c r="J114" s="1313"/>
      <c r="K114" s="1212">
        <v>2</v>
      </c>
      <c r="L114" s="279">
        <v>4</v>
      </c>
      <c r="M114" s="279">
        <v>3</v>
      </c>
      <c r="N114" s="279">
        <v>1</v>
      </c>
      <c r="O114" s="635">
        <v>33</v>
      </c>
      <c r="P114" s="274">
        <v>3</v>
      </c>
      <c r="Q114" s="1437">
        <f t="shared" si="19"/>
        <v>31</v>
      </c>
      <c r="R114" s="1501">
        <v>26</v>
      </c>
      <c r="S114" s="1438">
        <v>5</v>
      </c>
      <c r="T114" s="274">
        <v>0</v>
      </c>
      <c r="U114" s="1397">
        <v>0</v>
      </c>
      <c r="V114" s="1374">
        <f t="shared" si="18"/>
        <v>31</v>
      </c>
      <c r="W114" s="1439">
        <v>23</v>
      </c>
      <c r="X114" s="1503">
        <v>8</v>
      </c>
      <c r="Y114" s="274">
        <v>114.66</v>
      </c>
      <c r="Z114" s="637" t="s">
        <v>994</v>
      </c>
      <c r="AA114" s="637"/>
      <c r="AB114" s="637">
        <v>1</v>
      </c>
      <c r="AC114" s="210">
        <v>1</v>
      </c>
      <c r="AD114" s="210"/>
      <c r="AE114" s="211"/>
      <c r="AF114" s="210"/>
      <c r="AG114" s="210"/>
      <c r="AH114" s="210"/>
      <c r="AI114" s="210"/>
      <c r="AJ114" s="132">
        <v>1</v>
      </c>
      <c r="AK114" s="209" t="s">
        <v>995</v>
      </c>
      <c r="AL114" s="132" t="s">
        <v>286</v>
      </c>
      <c r="AM114" s="1119" t="s">
        <v>943</v>
      </c>
    </row>
    <row r="115" spans="1:39" s="32" customFormat="1" ht="24.95" customHeight="1">
      <c r="A115" s="838">
        <v>5</v>
      </c>
      <c r="B115" s="274" t="s">
        <v>112</v>
      </c>
      <c r="C115" s="638" t="s">
        <v>996</v>
      </c>
      <c r="D115" s="638" t="s">
        <v>991</v>
      </c>
      <c r="E115" s="638" t="s">
        <v>154</v>
      </c>
      <c r="F115" s="283" t="s">
        <v>730</v>
      </c>
      <c r="G115" s="1179" t="s">
        <v>731</v>
      </c>
      <c r="H115" s="1312" t="s">
        <v>1200</v>
      </c>
      <c r="I115" s="638" t="s">
        <v>1200</v>
      </c>
      <c r="J115" s="1313" t="s">
        <v>1205</v>
      </c>
      <c r="K115" s="1212">
        <v>1</v>
      </c>
      <c r="L115" s="279">
        <v>4</v>
      </c>
      <c r="M115" s="279">
        <v>2</v>
      </c>
      <c r="N115" s="279">
        <v>2</v>
      </c>
      <c r="O115" s="635">
        <v>31</v>
      </c>
      <c r="P115" s="274">
        <v>3</v>
      </c>
      <c r="Q115" s="1437">
        <f t="shared" si="19"/>
        <v>31</v>
      </c>
      <c r="R115" s="274">
        <v>23</v>
      </c>
      <c r="S115" s="274">
        <v>4</v>
      </c>
      <c r="T115" s="274">
        <v>3</v>
      </c>
      <c r="U115" s="566">
        <v>1</v>
      </c>
      <c r="V115" s="1374">
        <f t="shared" si="18"/>
        <v>31</v>
      </c>
      <c r="W115" s="566">
        <v>26</v>
      </c>
      <c r="X115" s="566">
        <v>5</v>
      </c>
      <c r="Y115" s="274">
        <v>93.6</v>
      </c>
      <c r="Z115" s="637" t="s">
        <v>994</v>
      </c>
      <c r="AA115" s="637"/>
      <c r="AB115" s="637">
        <v>1</v>
      </c>
      <c r="AC115" s="210">
        <v>1</v>
      </c>
      <c r="AD115" s="210"/>
      <c r="AE115" s="211"/>
      <c r="AF115" s="210"/>
      <c r="AG115" s="210"/>
      <c r="AH115" s="210"/>
      <c r="AI115" s="210"/>
      <c r="AJ115" s="132">
        <v>1</v>
      </c>
      <c r="AK115" s="209" t="s">
        <v>995</v>
      </c>
      <c r="AL115" s="132" t="s">
        <v>286</v>
      </c>
      <c r="AM115" s="1119" t="s">
        <v>944</v>
      </c>
    </row>
    <row r="116" spans="1:39" s="32" customFormat="1" ht="24.95" customHeight="1">
      <c r="A116" s="838">
        <v>6</v>
      </c>
      <c r="B116" s="274" t="s">
        <v>112</v>
      </c>
      <c r="C116" s="638" t="s">
        <v>997</v>
      </c>
      <c r="D116" s="638" t="s">
        <v>991</v>
      </c>
      <c r="E116" s="638" t="s">
        <v>155</v>
      </c>
      <c r="F116" s="283" t="s">
        <v>732</v>
      </c>
      <c r="G116" s="1179" t="s">
        <v>733</v>
      </c>
      <c r="H116" s="1312" t="s">
        <v>1206</v>
      </c>
      <c r="I116" s="638" t="s">
        <v>1206</v>
      </c>
      <c r="J116" s="1313"/>
      <c r="K116" s="1212">
        <v>0</v>
      </c>
      <c r="L116" s="279">
        <v>3</v>
      </c>
      <c r="M116" s="279">
        <v>2</v>
      </c>
      <c r="N116" s="279">
        <v>1</v>
      </c>
      <c r="O116" s="635">
        <v>29</v>
      </c>
      <c r="P116" s="274">
        <v>2</v>
      </c>
      <c r="Q116" s="1437">
        <f t="shared" si="19"/>
        <v>28</v>
      </c>
      <c r="R116" s="1501">
        <v>19</v>
      </c>
      <c r="S116" s="1438">
        <v>7</v>
      </c>
      <c r="T116" s="1438">
        <v>2</v>
      </c>
      <c r="U116" s="566">
        <v>0</v>
      </c>
      <c r="V116" s="1374">
        <f t="shared" si="18"/>
        <v>28</v>
      </c>
      <c r="W116" s="1439">
        <v>25</v>
      </c>
      <c r="X116" s="1503">
        <v>3</v>
      </c>
      <c r="Y116" s="274">
        <v>118.56</v>
      </c>
      <c r="Z116" s="637" t="s">
        <v>994</v>
      </c>
      <c r="AA116" s="637"/>
      <c r="AB116" s="637">
        <v>1</v>
      </c>
      <c r="AC116" s="210">
        <v>1</v>
      </c>
      <c r="AD116" s="210"/>
      <c r="AE116" s="211"/>
      <c r="AF116" s="210"/>
      <c r="AG116" s="210"/>
      <c r="AH116" s="210"/>
      <c r="AI116" s="210"/>
      <c r="AJ116" s="132">
        <v>1</v>
      </c>
      <c r="AK116" s="135" t="s">
        <v>995</v>
      </c>
      <c r="AL116" s="132" t="s">
        <v>286</v>
      </c>
      <c r="AM116" s="212" t="s">
        <v>948</v>
      </c>
    </row>
    <row r="117" spans="1:39" s="32" customFormat="1" ht="24.95" customHeight="1">
      <c r="A117" s="838">
        <v>7</v>
      </c>
      <c r="B117" s="274" t="s">
        <v>112</v>
      </c>
      <c r="C117" s="638" t="s">
        <v>998</v>
      </c>
      <c r="D117" s="638" t="s">
        <v>999</v>
      </c>
      <c r="E117" s="638" t="s">
        <v>1000</v>
      </c>
      <c r="F117" s="283" t="s">
        <v>685</v>
      </c>
      <c r="G117" s="1179" t="s">
        <v>686</v>
      </c>
      <c r="H117" s="1312" t="s">
        <v>1200</v>
      </c>
      <c r="I117" s="638" t="s">
        <v>1207</v>
      </c>
      <c r="J117" s="1313" t="s">
        <v>1208</v>
      </c>
      <c r="K117" s="1212">
        <v>1</v>
      </c>
      <c r="L117" s="279">
        <v>4</v>
      </c>
      <c r="M117" s="279">
        <v>2</v>
      </c>
      <c r="N117" s="279">
        <v>2</v>
      </c>
      <c r="O117" s="635">
        <v>32</v>
      </c>
      <c r="P117" s="274">
        <v>3</v>
      </c>
      <c r="Q117" s="1437">
        <f t="shared" si="19"/>
        <v>32</v>
      </c>
      <c r="R117" s="274">
        <v>32</v>
      </c>
      <c r="S117" s="274">
        <v>0</v>
      </c>
      <c r="T117" s="274">
        <v>0</v>
      </c>
      <c r="U117" s="566">
        <v>0</v>
      </c>
      <c r="V117" s="1374">
        <f t="shared" si="18"/>
        <v>32</v>
      </c>
      <c r="W117" s="566">
        <v>23</v>
      </c>
      <c r="X117" s="566">
        <v>9</v>
      </c>
      <c r="Y117" s="274">
        <v>170.02</v>
      </c>
      <c r="Z117" s="637" t="s">
        <v>1001</v>
      </c>
      <c r="AA117" s="637"/>
      <c r="AB117" s="637">
        <v>1</v>
      </c>
      <c r="AC117" s="210"/>
      <c r="AD117" s="210"/>
      <c r="AE117" s="211"/>
      <c r="AF117" s="210"/>
      <c r="AG117" s="210"/>
      <c r="AH117" s="210"/>
      <c r="AI117" s="210"/>
      <c r="AJ117" s="132">
        <v>1</v>
      </c>
      <c r="AK117" s="209" t="s">
        <v>1002</v>
      </c>
      <c r="AL117" s="132" t="s">
        <v>286</v>
      </c>
      <c r="AM117" s="212" t="s">
        <v>943</v>
      </c>
    </row>
    <row r="118" spans="1:39" s="32" customFormat="1" ht="24.95" customHeight="1">
      <c r="A118" s="838">
        <v>8</v>
      </c>
      <c r="B118" s="274" t="s">
        <v>112</v>
      </c>
      <c r="C118" s="638" t="s">
        <v>171</v>
      </c>
      <c r="D118" s="638" t="s">
        <v>172</v>
      </c>
      <c r="E118" s="638" t="s">
        <v>172</v>
      </c>
      <c r="F118" s="283" t="s">
        <v>670</v>
      </c>
      <c r="G118" s="1179" t="s">
        <v>671</v>
      </c>
      <c r="H118" s="1312" t="s">
        <v>1199</v>
      </c>
      <c r="I118" s="638" t="s">
        <v>1199</v>
      </c>
      <c r="J118" s="1313" t="s">
        <v>1209</v>
      </c>
      <c r="K118" s="1212">
        <v>1</v>
      </c>
      <c r="L118" s="279">
        <v>2</v>
      </c>
      <c r="M118" s="279">
        <v>1</v>
      </c>
      <c r="N118" s="279">
        <v>1</v>
      </c>
      <c r="O118" s="635">
        <v>19</v>
      </c>
      <c r="P118" s="274">
        <v>1</v>
      </c>
      <c r="Q118" s="1437">
        <f t="shared" si="19"/>
        <v>19</v>
      </c>
      <c r="R118" s="274">
        <v>17</v>
      </c>
      <c r="S118" s="274">
        <v>2</v>
      </c>
      <c r="T118" s="274">
        <v>0</v>
      </c>
      <c r="U118" s="1397">
        <v>0</v>
      </c>
      <c r="V118" s="1374">
        <f t="shared" si="18"/>
        <v>19</v>
      </c>
      <c r="W118" s="566">
        <v>16</v>
      </c>
      <c r="X118" s="566">
        <v>3</v>
      </c>
      <c r="Y118" s="274">
        <v>130.19999999999999</v>
      </c>
      <c r="Z118" s="637" t="s">
        <v>317</v>
      </c>
      <c r="AA118" s="637"/>
      <c r="AB118" s="637"/>
      <c r="AC118" s="210"/>
      <c r="AD118" s="210"/>
      <c r="AE118" s="211"/>
      <c r="AF118" s="210"/>
      <c r="AG118" s="210"/>
      <c r="AH118" s="210"/>
      <c r="AI118" s="210"/>
      <c r="AJ118" s="132">
        <v>1</v>
      </c>
      <c r="AK118" s="135" t="s">
        <v>19</v>
      </c>
      <c r="AL118" s="132" t="s">
        <v>286</v>
      </c>
      <c r="AM118" s="212" t="s">
        <v>986</v>
      </c>
    </row>
    <row r="119" spans="1:39" s="32" customFormat="1" ht="24.95" customHeight="1">
      <c r="A119" s="838">
        <v>9</v>
      </c>
      <c r="B119" s="274" t="s">
        <v>112</v>
      </c>
      <c r="C119" s="638" t="s">
        <v>121</v>
      </c>
      <c r="D119" s="638" t="s">
        <v>122</v>
      </c>
      <c r="E119" s="638" t="s">
        <v>122</v>
      </c>
      <c r="F119" s="283" t="s">
        <v>672</v>
      </c>
      <c r="G119" s="1179" t="s">
        <v>673</v>
      </c>
      <c r="H119" s="1312" t="s">
        <v>1210</v>
      </c>
      <c r="I119" s="638" t="s">
        <v>1211</v>
      </c>
      <c r="J119" s="1313" t="s">
        <v>1212</v>
      </c>
      <c r="K119" s="1212">
        <v>3</v>
      </c>
      <c r="L119" s="279">
        <v>4</v>
      </c>
      <c r="M119" s="279">
        <v>1</v>
      </c>
      <c r="N119" s="279">
        <v>3</v>
      </c>
      <c r="O119" s="635">
        <v>35</v>
      </c>
      <c r="P119" s="274">
        <v>3</v>
      </c>
      <c r="Q119" s="1437">
        <f t="shared" si="19"/>
        <v>34</v>
      </c>
      <c r="R119" s="274">
        <v>27</v>
      </c>
      <c r="S119" s="274">
        <v>5</v>
      </c>
      <c r="T119" s="274">
        <v>2</v>
      </c>
      <c r="U119" s="566">
        <v>0</v>
      </c>
      <c r="V119" s="1374">
        <f t="shared" si="18"/>
        <v>34</v>
      </c>
      <c r="W119" s="274">
        <v>27</v>
      </c>
      <c r="X119" s="274">
        <v>7</v>
      </c>
      <c r="Y119" s="274">
        <v>205.69</v>
      </c>
      <c r="Z119" s="637" t="s">
        <v>674</v>
      </c>
      <c r="AA119" s="637"/>
      <c r="AB119" s="637"/>
      <c r="AC119" s="210"/>
      <c r="AD119" s="210"/>
      <c r="AE119" s="211"/>
      <c r="AF119" s="210">
        <v>1</v>
      </c>
      <c r="AG119" s="210"/>
      <c r="AH119" s="210">
        <v>1</v>
      </c>
      <c r="AI119" s="210"/>
      <c r="AJ119" s="132">
        <v>1</v>
      </c>
      <c r="AK119" s="209" t="s">
        <v>19</v>
      </c>
      <c r="AL119" s="132" t="s">
        <v>287</v>
      </c>
      <c r="AM119" s="1319" t="s">
        <v>1264</v>
      </c>
    </row>
    <row r="120" spans="1:39" s="32" customFormat="1" ht="24.95" customHeight="1">
      <c r="A120" s="838">
        <v>10</v>
      </c>
      <c r="B120" s="274" t="s">
        <v>112</v>
      </c>
      <c r="C120" s="638" t="s">
        <v>124</v>
      </c>
      <c r="D120" s="638" t="s">
        <v>125</v>
      </c>
      <c r="E120" s="638" t="s">
        <v>319</v>
      </c>
      <c r="F120" s="283" t="s">
        <v>679</v>
      </c>
      <c r="G120" s="1179" t="s">
        <v>680</v>
      </c>
      <c r="H120" s="1312" t="s">
        <v>1213</v>
      </c>
      <c r="I120" s="638" t="s">
        <v>1199</v>
      </c>
      <c r="J120" s="1313" t="s">
        <v>1214</v>
      </c>
      <c r="K120" s="1212">
        <v>1</v>
      </c>
      <c r="L120" s="279">
        <v>4</v>
      </c>
      <c r="M120" s="279">
        <v>1</v>
      </c>
      <c r="N120" s="279">
        <v>3</v>
      </c>
      <c r="O120" s="635">
        <v>35</v>
      </c>
      <c r="P120" s="274">
        <v>3</v>
      </c>
      <c r="Q120" s="1437">
        <f t="shared" si="19"/>
        <v>34</v>
      </c>
      <c r="R120" s="281">
        <v>25</v>
      </c>
      <c r="S120" s="274">
        <v>8</v>
      </c>
      <c r="T120" s="274">
        <v>1</v>
      </c>
      <c r="U120" s="566">
        <v>0</v>
      </c>
      <c r="V120" s="1374">
        <f t="shared" si="18"/>
        <v>33</v>
      </c>
      <c r="W120" s="566">
        <v>30</v>
      </c>
      <c r="X120" s="566">
        <v>3</v>
      </c>
      <c r="Y120" s="274">
        <v>139.49</v>
      </c>
      <c r="Z120" s="638" t="s">
        <v>126</v>
      </c>
      <c r="AA120" s="637"/>
      <c r="AB120" s="638"/>
      <c r="AC120" s="209"/>
      <c r="AD120" s="209"/>
      <c r="AE120" s="213"/>
      <c r="AF120" s="209">
        <v>1</v>
      </c>
      <c r="AG120" s="209"/>
      <c r="AH120" s="209">
        <v>1</v>
      </c>
      <c r="AI120" s="209"/>
      <c r="AJ120" s="132">
        <v>1</v>
      </c>
      <c r="AK120" s="135" t="s">
        <v>19</v>
      </c>
      <c r="AL120" s="132" t="s">
        <v>286</v>
      </c>
      <c r="AM120" s="905" t="s">
        <v>942</v>
      </c>
    </row>
    <row r="121" spans="1:39" s="32" customFormat="1" ht="24.95" customHeight="1">
      <c r="A121" s="838">
        <v>11</v>
      </c>
      <c r="B121" s="274" t="s">
        <v>112</v>
      </c>
      <c r="C121" s="279" t="s">
        <v>162</v>
      </c>
      <c r="D121" s="279" t="s">
        <v>321</v>
      </c>
      <c r="E121" s="638" t="s">
        <v>163</v>
      </c>
      <c r="F121" s="283" t="s">
        <v>1114</v>
      </c>
      <c r="G121" s="1179" t="s">
        <v>687</v>
      </c>
      <c r="H121" s="1312" t="s">
        <v>1174</v>
      </c>
      <c r="I121" s="638" t="s">
        <v>1174</v>
      </c>
      <c r="J121" s="1313"/>
      <c r="K121" s="1212">
        <v>1</v>
      </c>
      <c r="L121" s="279">
        <v>3</v>
      </c>
      <c r="M121" s="279">
        <v>2</v>
      </c>
      <c r="N121" s="279">
        <v>1</v>
      </c>
      <c r="O121" s="635">
        <v>25</v>
      </c>
      <c r="P121" s="274">
        <v>2</v>
      </c>
      <c r="Q121" s="1437">
        <f t="shared" si="19"/>
        <v>25</v>
      </c>
      <c r="R121" s="274">
        <v>20</v>
      </c>
      <c r="S121" s="274">
        <v>3</v>
      </c>
      <c r="T121" s="274">
        <v>1</v>
      </c>
      <c r="U121" s="566">
        <v>1</v>
      </c>
      <c r="V121" s="1374">
        <f t="shared" si="18"/>
        <v>25</v>
      </c>
      <c r="W121" s="1439">
        <v>22</v>
      </c>
      <c r="X121" s="1439">
        <v>3</v>
      </c>
      <c r="Y121" s="274">
        <v>100.348</v>
      </c>
      <c r="Z121" s="638" t="s">
        <v>322</v>
      </c>
      <c r="AA121" s="637"/>
      <c r="AB121" s="638">
        <v>1</v>
      </c>
      <c r="AC121" s="209"/>
      <c r="AD121" s="209"/>
      <c r="AE121" s="213"/>
      <c r="AF121" s="209">
        <v>1</v>
      </c>
      <c r="AG121" s="209"/>
      <c r="AH121" s="209"/>
      <c r="AI121" s="209"/>
      <c r="AJ121" s="132">
        <v>1</v>
      </c>
      <c r="AK121" s="209" t="s">
        <v>19</v>
      </c>
      <c r="AL121" s="132" t="s">
        <v>286</v>
      </c>
      <c r="AM121" s="1319" t="s">
        <v>1162</v>
      </c>
    </row>
    <row r="122" spans="1:39" s="841" customFormat="1" ht="24.95" customHeight="1">
      <c r="A122" s="838">
        <v>12</v>
      </c>
      <c r="B122" s="274" t="s">
        <v>112</v>
      </c>
      <c r="C122" s="638" t="s">
        <v>128</v>
      </c>
      <c r="D122" s="638" t="s">
        <v>129</v>
      </c>
      <c r="E122" s="638" t="s">
        <v>129</v>
      </c>
      <c r="F122" s="283" t="s">
        <v>1003</v>
      </c>
      <c r="G122" s="1179" t="s">
        <v>688</v>
      </c>
      <c r="H122" s="1312" t="s">
        <v>1199</v>
      </c>
      <c r="I122" s="638" t="s">
        <v>1199</v>
      </c>
      <c r="J122" s="1313"/>
      <c r="K122" s="1212">
        <v>0</v>
      </c>
      <c r="L122" s="279">
        <v>3</v>
      </c>
      <c r="M122" s="279">
        <v>1</v>
      </c>
      <c r="N122" s="279">
        <v>2</v>
      </c>
      <c r="O122" s="635">
        <v>29</v>
      </c>
      <c r="P122" s="274">
        <v>2</v>
      </c>
      <c r="Q122" s="1437">
        <f t="shared" si="19"/>
        <v>25</v>
      </c>
      <c r="R122" s="274">
        <v>24</v>
      </c>
      <c r="S122" s="274">
        <v>1</v>
      </c>
      <c r="T122" s="274">
        <v>0</v>
      </c>
      <c r="U122" s="1397">
        <v>0</v>
      </c>
      <c r="V122" s="1374">
        <f t="shared" si="18"/>
        <v>25</v>
      </c>
      <c r="W122" s="566">
        <v>21</v>
      </c>
      <c r="X122" s="566">
        <v>4</v>
      </c>
      <c r="Y122" s="274">
        <v>170.28</v>
      </c>
      <c r="Z122" s="637" t="s">
        <v>130</v>
      </c>
      <c r="AA122" s="637"/>
      <c r="AB122" s="637"/>
      <c r="AC122" s="210"/>
      <c r="AD122" s="210"/>
      <c r="AE122" s="211"/>
      <c r="AF122" s="210"/>
      <c r="AG122" s="210"/>
      <c r="AH122" s="210"/>
      <c r="AI122" s="210"/>
      <c r="AJ122" s="132">
        <v>1</v>
      </c>
      <c r="AK122" s="209" t="s">
        <v>19</v>
      </c>
      <c r="AL122" s="132" t="s">
        <v>286</v>
      </c>
      <c r="AM122" s="1353" t="s">
        <v>946</v>
      </c>
    </row>
    <row r="123" spans="1:39" s="32" customFormat="1" ht="24.95" customHeight="1">
      <c r="A123" s="838">
        <v>13</v>
      </c>
      <c r="B123" s="274" t="s">
        <v>112</v>
      </c>
      <c r="C123" s="638" t="s">
        <v>131</v>
      </c>
      <c r="D123" s="638" t="s">
        <v>132</v>
      </c>
      <c r="E123" s="638" t="s">
        <v>132</v>
      </c>
      <c r="F123" s="283" t="s">
        <v>1115</v>
      </c>
      <c r="G123" s="1179" t="s">
        <v>689</v>
      </c>
      <c r="H123" s="1312" t="s">
        <v>1210</v>
      </c>
      <c r="I123" s="638" t="s">
        <v>1200</v>
      </c>
      <c r="J123" s="1313" t="s">
        <v>1209</v>
      </c>
      <c r="K123" s="1212">
        <v>0</v>
      </c>
      <c r="L123" s="279">
        <v>3</v>
      </c>
      <c r="M123" s="279">
        <v>1</v>
      </c>
      <c r="N123" s="279">
        <v>2</v>
      </c>
      <c r="O123" s="635">
        <v>25</v>
      </c>
      <c r="P123" s="274">
        <v>2</v>
      </c>
      <c r="Q123" s="1437">
        <f t="shared" si="19"/>
        <v>22</v>
      </c>
      <c r="R123" s="274">
        <v>11</v>
      </c>
      <c r="S123" s="274">
        <v>9</v>
      </c>
      <c r="T123" s="274">
        <v>1</v>
      </c>
      <c r="U123" s="566">
        <v>1</v>
      </c>
      <c r="V123" s="1374">
        <f t="shared" si="18"/>
        <v>22</v>
      </c>
      <c r="W123" s="566">
        <v>21</v>
      </c>
      <c r="X123" s="566">
        <v>1</v>
      </c>
      <c r="Y123" s="274">
        <v>91.83</v>
      </c>
      <c r="Z123" s="637" t="s">
        <v>133</v>
      </c>
      <c r="AA123" s="637"/>
      <c r="AB123" s="637"/>
      <c r="AC123" s="210"/>
      <c r="AD123" s="210"/>
      <c r="AE123" s="211"/>
      <c r="AF123" s="210"/>
      <c r="AG123" s="210"/>
      <c r="AH123" s="210"/>
      <c r="AI123" s="210"/>
      <c r="AJ123" s="132">
        <v>1</v>
      </c>
      <c r="AK123" s="209" t="s">
        <v>19</v>
      </c>
      <c r="AL123" s="132" t="s">
        <v>286</v>
      </c>
      <c r="AM123" s="905" t="s">
        <v>942</v>
      </c>
    </row>
    <row r="124" spans="1:39" s="841" customFormat="1" ht="24.95" customHeight="1">
      <c r="A124" s="838">
        <v>14</v>
      </c>
      <c r="B124" s="575" t="s">
        <v>112</v>
      </c>
      <c r="C124" s="279" t="s">
        <v>134</v>
      </c>
      <c r="D124" s="717" t="s">
        <v>690</v>
      </c>
      <c r="E124" s="717" t="s">
        <v>691</v>
      </c>
      <c r="F124" s="674" t="s">
        <v>692</v>
      </c>
      <c r="G124" s="1180" t="s">
        <v>693</v>
      </c>
      <c r="H124" s="1312" t="s">
        <v>1199</v>
      </c>
      <c r="I124" s="717" t="s">
        <v>1199</v>
      </c>
      <c r="J124" s="1314"/>
      <c r="K124" s="1212">
        <v>1</v>
      </c>
      <c r="L124" s="279">
        <v>2</v>
      </c>
      <c r="M124" s="279">
        <v>1</v>
      </c>
      <c r="N124" s="279">
        <v>1</v>
      </c>
      <c r="O124" s="635">
        <v>19</v>
      </c>
      <c r="P124" s="274">
        <v>1</v>
      </c>
      <c r="Q124" s="1437">
        <f t="shared" si="19"/>
        <v>14</v>
      </c>
      <c r="R124" s="281">
        <v>11</v>
      </c>
      <c r="S124" s="274">
        <v>3</v>
      </c>
      <c r="T124" s="274">
        <v>0</v>
      </c>
      <c r="U124" s="566">
        <v>0</v>
      </c>
      <c r="V124" s="1374">
        <f t="shared" si="18"/>
        <v>14</v>
      </c>
      <c r="W124" s="260">
        <v>10</v>
      </c>
      <c r="X124" s="566">
        <v>4</v>
      </c>
      <c r="Y124" s="575">
        <v>153.63200000000001</v>
      </c>
      <c r="Z124" s="718" t="s">
        <v>54</v>
      </c>
      <c r="AA124" s="718"/>
      <c r="AB124" s="718"/>
      <c r="AC124" s="721">
        <v>1</v>
      </c>
      <c r="AD124" s="721"/>
      <c r="AE124" s="1120"/>
      <c r="AF124" s="721"/>
      <c r="AG124" s="721"/>
      <c r="AH124" s="721"/>
      <c r="AI124" s="721"/>
      <c r="AJ124" s="132">
        <v>1</v>
      </c>
      <c r="AK124" s="80" t="s">
        <v>315</v>
      </c>
      <c r="AL124" s="132" t="s">
        <v>287</v>
      </c>
      <c r="AM124" s="905" t="s">
        <v>946</v>
      </c>
    </row>
    <row r="125" spans="1:39" s="32" customFormat="1" ht="24.95" customHeight="1">
      <c r="A125" s="838">
        <v>15</v>
      </c>
      <c r="B125" s="274" t="s">
        <v>112</v>
      </c>
      <c r="C125" s="638" t="s">
        <v>164</v>
      </c>
      <c r="D125" s="637" t="s">
        <v>165</v>
      </c>
      <c r="E125" s="637" t="s">
        <v>165</v>
      </c>
      <c r="F125" s="283" t="s">
        <v>694</v>
      </c>
      <c r="G125" s="1179" t="s">
        <v>695</v>
      </c>
      <c r="H125" s="1312" t="s">
        <v>1213</v>
      </c>
      <c r="I125" s="638" t="s">
        <v>1213</v>
      </c>
      <c r="J125" s="1313"/>
      <c r="K125" s="1212">
        <v>4</v>
      </c>
      <c r="L125" s="279">
        <v>3</v>
      </c>
      <c r="M125" s="279">
        <v>1</v>
      </c>
      <c r="N125" s="279">
        <v>2</v>
      </c>
      <c r="O125" s="635">
        <v>29</v>
      </c>
      <c r="P125" s="274">
        <v>2</v>
      </c>
      <c r="Q125" s="1437">
        <f t="shared" si="19"/>
        <v>28</v>
      </c>
      <c r="R125" s="274">
        <v>19</v>
      </c>
      <c r="S125" s="274">
        <v>6</v>
      </c>
      <c r="T125" s="274">
        <v>3</v>
      </c>
      <c r="U125" s="566">
        <v>0</v>
      </c>
      <c r="V125" s="1374">
        <f t="shared" si="18"/>
        <v>28</v>
      </c>
      <c r="W125" s="566">
        <v>20</v>
      </c>
      <c r="X125" s="566">
        <v>8</v>
      </c>
      <c r="Y125" s="274">
        <v>182.24</v>
      </c>
      <c r="Z125" s="637" t="s">
        <v>166</v>
      </c>
      <c r="AA125" s="637"/>
      <c r="AB125" s="637"/>
      <c r="AC125" s="210"/>
      <c r="AD125" s="210"/>
      <c r="AE125" s="211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285</v>
      </c>
      <c r="AM125" s="905" t="s">
        <v>942</v>
      </c>
    </row>
    <row r="126" spans="1:39" s="32" customFormat="1" ht="24.95" customHeight="1">
      <c r="A126" s="838">
        <v>16</v>
      </c>
      <c r="B126" s="274" t="s">
        <v>112</v>
      </c>
      <c r="C126" s="638" t="s">
        <v>696</v>
      </c>
      <c r="D126" s="638" t="s">
        <v>135</v>
      </c>
      <c r="E126" s="638" t="s">
        <v>323</v>
      </c>
      <c r="F126" s="283" t="s">
        <v>697</v>
      </c>
      <c r="G126" s="1179" t="s">
        <v>698</v>
      </c>
      <c r="H126" s="1312" t="s">
        <v>1215</v>
      </c>
      <c r="I126" s="638" t="s">
        <v>1215</v>
      </c>
      <c r="J126" s="1313" t="s">
        <v>1216</v>
      </c>
      <c r="K126" s="1212">
        <v>0</v>
      </c>
      <c r="L126" s="279">
        <v>4</v>
      </c>
      <c r="M126" s="279">
        <v>2</v>
      </c>
      <c r="N126" s="279">
        <v>2</v>
      </c>
      <c r="O126" s="635">
        <v>39</v>
      </c>
      <c r="P126" s="274">
        <v>3</v>
      </c>
      <c r="Q126" s="1437">
        <f t="shared" si="19"/>
        <v>39</v>
      </c>
      <c r="R126" s="274">
        <v>22</v>
      </c>
      <c r="S126" s="274">
        <v>12</v>
      </c>
      <c r="T126" s="274">
        <v>3</v>
      </c>
      <c r="U126" s="566">
        <v>2</v>
      </c>
      <c r="V126" s="1374">
        <f t="shared" si="18"/>
        <v>39</v>
      </c>
      <c r="W126" s="566">
        <v>32</v>
      </c>
      <c r="X126" s="566">
        <v>7</v>
      </c>
      <c r="Y126" s="274">
        <v>158.97</v>
      </c>
      <c r="Z126" s="637" t="s">
        <v>699</v>
      </c>
      <c r="AA126" s="637"/>
      <c r="AB126" s="637"/>
      <c r="AC126" s="210"/>
      <c r="AD126" s="210"/>
      <c r="AE126" s="211"/>
      <c r="AF126" s="210">
        <v>1</v>
      </c>
      <c r="AG126" s="210"/>
      <c r="AH126" s="210">
        <v>1</v>
      </c>
      <c r="AI126" s="210"/>
      <c r="AJ126" s="132">
        <v>1</v>
      </c>
      <c r="AK126" s="209" t="s">
        <v>19</v>
      </c>
      <c r="AL126" s="132" t="s">
        <v>287</v>
      </c>
      <c r="AM126" s="906" t="s">
        <v>947</v>
      </c>
    </row>
    <row r="127" spans="1:39" s="32" customFormat="1" ht="24.95" customHeight="1">
      <c r="A127" s="842">
        <v>17</v>
      </c>
      <c r="B127" s="274" t="s">
        <v>112</v>
      </c>
      <c r="C127" s="638" t="s">
        <v>136</v>
      </c>
      <c r="D127" s="638" t="s">
        <v>663</v>
      </c>
      <c r="E127" s="638" t="s">
        <v>700</v>
      </c>
      <c r="F127" s="907" t="s">
        <v>701</v>
      </c>
      <c r="G127" s="1179" t="s">
        <v>702</v>
      </c>
      <c r="H127" s="1312" t="s">
        <v>1215</v>
      </c>
      <c r="I127" s="638" t="s">
        <v>1215</v>
      </c>
      <c r="J127" s="1313" t="s">
        <v>1201</v>
      </c>
      <c r="K127" s="1212">
        <v>2</v>
      </c>
      <c r="L127" s="279">
        <v>4</v>
      </c>
      <c r="M127" s="279">
        <v>3</v>
      </c>
      <c r="N127" s="279">
        <v>1</v>
      </c>
      <c r="O127" s="635">
        <v>39</v>
      </c>
      <c r="P127" s="274">
        <v>3</v>
      </c>
      <c r="Q127" s="1437">
        <f t="shared" si="19"/>
        <v>37</v>
      </c>
      <c r="R127" s="281">
        <v>23</v>
      </c>
      <c r="S127" s="274">
        <v>9</v>
      </c>
      <c r="T127" s="274">
        <v>4</v>
      </c>
      <c r="U127" s="1397">
        <v>1</v>
      </c>
      <c r="V127" s="1374">
        <f t="shared" si="18"/>
        <v>37</v>
      </c>
      <c r="W127" s="1503">
        <v>28</v>
      </c>
      <c r="X127" s="1439">
        <v>9</v>
      </c>
      <c r="Y127" s="274" t="s">
        <v>137</v>
      </c>
      <c r="Z127" s="637" t="s">
        <v>138</v>
      </c>
      <c r="AA127" s="637"/>
      <c r="AB127" s="637">
        <v>1</v>
      </c>
      <c r="AC127" s="210">
        <v>1</v>
      </c>
      <c r="AD127" s="210"/>
      <c r="AE127" s="211"/>
      <c r="AF127" s="210">
        <v>1</v>
      </c>
      <c r="AG127" s="210"/>
      <c r="AH127" s="210">
        <v>1</v>
      </c>
      <c r="AI127" s="210"/>
      <c r="AJ127" s="132">
        <v>1</v>
      </c>
      <c r="AK127" s="135" t="s">
        <v>666</v>
      </c>
      <c r="AL127" s="132" t="s">
        <v>286</v>
      </c>
      <c r="AM127" s="970" t="s">
        <v>1265</v>
      </c>
    </row>
    <row r="128" spans="1:39" s="32" customFormat="1" ht="24.95" customHeight="1">
      <c r="A128" s="842">
        <v>18</v>
      </c>
      <c r="B128" s="274" t="s">
        <v>112</v>
      </c>
      <c r="C128" s="638" t="s">
        <v>140</v>
      </c>
      <c r="D128" s="638" t="s">
        <v>141</v>
      </c>
      <c r="E128" s="638" t="s">
        <v>142</v>
      </c>
      <c r="F128" s="283" t="s">
        <v>704</v>
      </c>
      <c r="G128" s="1179" t="s">
        <v>143</v>
      </c>
      <c r="H128" s="1312" t="s">
        <v>1217</v>
      </c>
      <c r="I128" s="638" t="s">
        <v>1217</v>
      </c>
      <c r="J128" s="1313"/>
      <c r="K128" s="1212">
        <v>0</v>
      </c>
      <c r="L128" s="279">
        <v>2</v>
      </c>
      <c r="M128" s="279">
        <v>1</v>
      </c>
      <c r="N128" s="279">
        <v>1</v>
      </c>
      <c r="O128" s="635">
        <v>19</v>
      </c>
      <c r="P128" s="274">
        <v>1</v>
      </c>
      <c r="Q128" s="1437">
        <f t="shared" si="19"/>
        <v>19</v>
      </c>
      <c r="R128" s="281">
        <v>9</v>
      </c>
      <c r="S128" s="274">
        <v>6</v>
      </c>
      <c r="T128" s="274">
        <v>4</v>
      </c>
      <c r="U128" s="566">
        <v>0</v>
      </c>
      <c r="V128" s="1374">
        <f t="shared" si="18"/>
        <v>19</v>
      </c>
      <c r="W128" s="260">
        <v>16</v>
      </c>
      <c r="X128" s="566">
        <v>3</v>
      </c>
      <c r="Y128" s="639">
        <v>93.79</v>
      </c>
      <c r="Z128" s="637" t="s">
        <v>144</v>
      </c>
      <c r="AA128" s="637"/>
      <c r="AB128" s="637"/>
      <c r="AC128" s="210"/>
      <c r="AD128" s="210"/>
      <c r="AE128" s="211"/>
      <c r="AF128" s="210"/>
      <c r="AG128" s="210">
        <v>1</v>
      </c>
      <c r="AH128" s="210"/>
      <c r="AI128" s="210"/>
      <c r="AJ128" s="132">
        <v>1</v>
      </c>
      <c r="AK128" s="209" t="s">
        <v>19</v>
      </c>
      <c r="AL128" s="132" t="s">
        <v>286</v>
      </c>
      <c r="AM128" s="906" t="s">
        <v>986</v>
      </c>
    </row>
    <row r="129" spans="1:40" s="32" customFormat="1" ht="24.95" customHeight="1">
      <c r="A129" s="842">
        <v>19</v>
      </c>
      <c r="B129" s="274" t="s">
        <v>112</v>
      </c>
      <c r="C129" s="638" t="s">
        <v>705</v>
      </c>
      <c r="D129" s="638" t="s">
        <v>145</v>
      </c>
      <c r="E129" s="638" t="s">
        <v>145</v>
      </c>
      <c r="F129" s="283" t="s">
        <v>706</v>
      </c>
      <c r="G129" s="1179" t="s">
        <v>707</v>
      </c>
      <c r="H129" s="1312" t="s">
        <v>1202</v>
      </c>
      <c r="I129" s="638" t="s">
        <v>1202</v>
      </c>
      <c r="J129" s="1313"/>
      <c r="K129" s="1212">
        <v>0</v>
      </c>
      <c r="L129" s="279">
        <v>2</v>
      </c>
      <c r="M129" s="279">
        <v>1</v>
      </c>
      <c r="N129" s="279">
        <v>1</v>
      </c>
      <c r="O129" s="635">
        <v>19</v>
      </c>
      <c r="P129" s="274">
        <v>1</v>
      </c>
      <c r="Q129" s="1437">
        <f t="shared" si="19"/>
        <v>19</v>
      </c>
      <c r="R129" s="274">
        <v>18</v>
      </c>
      <c r="S129" s="274">
        <v>1</v>
      </c>
      <c r="T129" s="274">
        <v>0</v>
      </c>
      <c r="U129" s="566">
        <v>0</v>
      </c>
      <c r="V129" s="1374">
        <f t="shared" si="18"/>
        <v>19</v>
      </c>
      <c r="W129" s="566">
        <v>16</v>
      </c>
      <c r="X129" s="566">
        <v>3</v>
      </c>
      <c r="Y129" s="274">
        <v>70.98</v>
      </c>
      <c r="Z129" s="637" t="s">
        <v>708</v>
      </c>
      <c r="AA129" s="637"/>
      <c r="AB129" s="637"/>
      <c r="AC129" s="210"/>
      <c r="AD129" s="210"/>
      <c r="AE129" s="211"/>
      <c r="AF129" s="210"/>
      <c r="AG129" s="210"/>
      <c r="AH129" s="210"/>
      <c r="AI129" s="210"/>
      <c r="AJ129" s="132">
        <v>1</v>
      </c>
      <c r="AK129" s="135" t="s">
        <v>19</v>
      </c>
      <c r="AL129" s="132" t="s">
        <v>285</v>
      </c>
      <c r="AM129" s="1319" t="s">
        <v>1264</v>
      </c>
    </row>
    <row r="130" spans="1:40" s="32" customFormat="1" ht="24.95" customHeight="1">
      <c r="A130" s="842">
        <v>20</v>
      </c>
      <c r="B130" s="274" t="s">
        <v>112</v>
      </c>
      <c r="C130" s="279" t="s">
        <v>167</v>
      </c>
      <c r="D130" s="279" t="s">
        <v>168</v>
      </c>
      <c r="E130" s="279" t="s">
        <v>1243</v>
      </c>
      <c r="F130" s="283" t="s">
        <v>709</v>
      </c>
      <c r="G130" s="1178" t="s">
        <v>710</v>
      </c>
      <c r="H130" s="1315" t="s">
        <v>1199</v>
      </c>
      <c r="I130" s="904" t="s">
        <v>1199</v>
      </c>
      <c r="J130" s="1316"/>
      <c r="K130" s="1212">
        <v>0</v>
      </c>
      <c r="L130" s="279">
        <v>2</v>
      </c>
      <c r="M130" s="279">
        <v>1</v>
      </c>
      <c r="N130" s="279">
        <v>1</v>
      </c>
      <c r="O130" s="635">
        <v>29</v>
      </c>
      <c r="P130" s="274">
        <v>2</v>
      </c>
      <c r="Q130" s="1437">
        <f t="shared" si="19"/>
        <v>22</v>
      </c>
      <c r="R130" s="274">
        <v>11</v>
      </c>
      <c r="S130" s="274">
        <v>10</v>
      </c>
      <c r="T130" s="274">
        <v>1</v>
      </c>
      <c r="U130" s="566">
        <v>0</v>
      </c>
      <c r="V130" s="1374">
        <f t="shared" si="18"/>
        <v>22</v>
      </c>
      <c r="W130" s="566">
        <v>17</v>
      </c>
      <c r="X130" s="1439">
        <v>5</v>
      </c>
      <c r="Y130" s="274">
        <v>120.1</v>
      </c>
      <c r="Z130" s="637" t="s">
        <v>169</v>
      </c>
      <c r="AA130" s="637"/>
      <c r="AB130" s="637"/>
      <c r="AC130" s="210"/>
      <c r="AD130" s="210"/>
      <c r="AE130" s="211"/>
      <c r="AF130" s="210"/>
      <c r="AG130" s="210"/>
      <c r="AH130" s="210"/>
      <c r="AI130" s="210"/>
      <c r="AJ130" s="132">
        <v>1</v>
      </c>
      <c r="AK130" s="209" t="s">
        <v>19</v>
      </c>
      <c r="AL130" s="132" t="s">
        <v>286</v>
      </c>
      <c r="AM130" s="1353" t="s">
        <v>944</v>
      </c>
    </row>
    <row r="131" spans="1:40" s="32" customFormat="1" ht="24.95" customHeight="1">
      <c r="A131" s="842">
        <v>21</v>
      </c>
      <c r="B131" s="274" t="s">
        <v>112</v>
      </c>
      <c r="C131" s="638" t="s">
        <v>146</v>
      </c>
      <c r="D131" s="638" t="s">
        <v>147</v>
      </c>
      <c r="E131" s="638" t="s">
        <v>147</v>
      </c>
      <c r="F131" s="283" t="s">
        <v>712</v>
      </c>
      <c r="G131" s="1179" t="s">
        <v>713</v>
      </c>
      <c r="H131" s="1312" t="s">
        <v>1210</v>
      </c>
      <c r="I131" s="638" t="s">
        <v>1210</v>
      </c>
      <c r="J131" s="1313" t="s">
        <v>1209</v>
      </c>
      <c r="K131" s="1212">
        <v>0</v>
      </c>
      <c r="L131" s="279">
        <v>2</v>
      </c>
      <c r="M131" s="279">
        <v>0</v>
      </c>
      <c r="N131" s="279">
        <v>2</v>
      </c>
      <c r="O131" s="635">
        <v>19</v>
      </c>
      <c r="P131" s="274">
        <v>1</v>
      </c>
      <c r="Q131" s="1437">
        <f t="shared" si="19"/>
        <v>15</v>
      </c>
      <c r="R131" s="274">
        <v>7</v>
      </c>
      <c r="S131" s="281">
        <v>8</v>
      </c>
      <c r="T131" s="274">
        <v>0</v>
      </c>
      <c r="U131" s="566">
        <v>0</v>
      </c>
      <c r="V131" s="1374">
        <f t="shared" si="18"/>
        <v>15</v>
      </c>
      <c r="W131" s="1439">
        <v>13</v>
      </c>
      <c r="X131" s="260">
        <v>2</v>
      </c>
      <c r="Y131" s="274">
        <v>103.56</v>
      </c>
      <c r="Z131" s="637" t="s">
        <v>148</v>
      </c>
      <c r="AA131" s="637"/>
      <c r="AB131" s="637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209" t="s">
        <v>19</v>
      </c>
      <c r="AL131" s="132" t="s">
        <v>289</v>
      </c>
      <c r="AM131" s="970" t="s">
        <v>1250</v>
      </c>
    </row>
    <row r="132" spans="1:40" s="32" customFormat="1" ht="24.95" customHeight="1">
      <c r="A132" s="842">
        <v>22</v>
      </c>
      <c r="B132" s="274" t="s">
        <v>112</v>
      </c>
      <c r="C132" s="638" t="s">
        <v>721</v>
      </c>
      <c r="D132" s="638" t="s">
        <v>170</v>
      </c>
      <c r="E132" s="638" t="s">
        <v>1263</v>
      </c>
      <c r="F132" s="283" t="s">
        <v>723</v>
      </c>
      <c r="G132" s="1179" t="s">
        <v>724</v>
      </c>
      <c r="H132" s="1312" t="s">
        <v>1199</v>
      </c>
      <c r="I132" s="638" t="s">
        <v>1212</v>
      </c>
      <c r="J132" s="1313"/>
      <c r="K132" s="1212">
        <v>1</v>
      </c>
      <c r="L132" s="279">
        <v>4</v>
      </c>
      <c r="M132" s="279">
        <v>4</v>
      </c>
      <c r="N132" s="279">
        <v>0</v>
      </c>
      <c r="O132" s="635">
        <v>35</v>
      </c>
      <c r="P132" s="274">
        <v>3</v>
      </c>
      <c r="Q132" s="1437">
        <f t="shared" si="19"/>
        <v>35</v>
      </c>
      <c r="R132" s="281">
        <v>23</v>
      </c>
      <c r="S132" s="274">
        <v>11</v>
      </c>
      <c r="T132" s="274">
        <v>1</v>
      </c>
      <c r="U132" s="566">
        <v>0</v>
      </c>
      <c r="V132" s="1374">
        <f t="shared" si="18"/>
        <v>35</v>
      </c>
      <c r="W132" s="260">
        <v>31</v>
      </c>
      <c r="X132" s="566">
        <v>4</v>
      </c>
      <c r="Y132" s="274">
        <v>119.85</v>
      </c>
      <c r="Z132" s="637" t="s">
        <v>725</v>
      </c>
      <c r="AA132" s="637"/>
      <c r="AB132" s="637"/>
      <c r="AC132" s="210"/>
      <c r="AD132" s="210"/>
      <c r="AE132" s="211"/>
      <c r="AF132" s="210"/>
      <c r="AG132" s="210"/>
      <c r="AH132" s="210"/>
      <c r="AI132" s="210"/>
      <c r="AJ132" s="132">
        <v>1</v>
      </c>
      <c r="AK132" s="135" t="s">
        <v>19</v>
      </c>
      <c r="AL132" s="132" t="s">
        <v>286</v>
      </c>
      <c r="AM132" s="906" t="s">
        <v>987</v>
      </c>
    </row>
    <row r="133" spans="1:40" s="32" customFormat="1" ht="24.95" customHeight="1">
      <c r="A133" s="842">
        <v>23</v>
      </c>
      <c r="B133" s="274" t="s">
        <v>112</v>
      </c>
      <c r="C133" s="638" t="s">
        <v>1222</v>
      </c>
      <c r="D133" s="638" t="s">
        <v>1005</v>
      </c>
      <c r="E133" s="638" t="s">
        <v>123</v>
      </c>
      <c r="F133" s="283" t="s">
        <v>677</v>
      </c>
      <c r="G133" s="1179" t="s">
        <v>678</v>
      </c>
      <c r="H133" s="1312" t="s">
        <v>1215</v>
      </c>
      <c r="I133" s="638" t="s">
        <v>1215</v>
      </c>
      <c r="J133" s="1313"/>
      <c r="K133" s="1212">
        <v>0</v>
      </c>
      <c r="L133" s="279">
        <v>3</v>
      </c>
      <c r="M133" s="279">
        <v>1</v>
      </c>
      <c r="N133" s="279">
        <v>2</v>
      </c>
      <c r="O133" s="635">
        <v>29</v>
      </c>
      <c r="P133" s="274">
        <v>2</v>
      </c>
      <c r="Q133" s="1437">
        <f t="shared" si="19"/>
        <v>25</v>
      </c>
      <c r="R133" s="1438">
        <v>18</v>
      </c>
      <c r="S133" s="274">
        <v>5</v>
      </c>
      <c r="T133" s="274">
        <v>2</v>
      </c>
      <c r="U133" s="1397">
        <v>0</v>
      </c>
      <c r="V133" s="1374">
        <f t="shared" si="18"/>
        <v>25</v>
      </c>
      <c r="W133" s="1397">
        <v>19</v>
      </c>
      <c r="X133" s="1397">
        <v>6</v>
      </c>
      <c r="Y133" s="274">
        <v>159.54</v>
      </c>
      <c r="Z133" s="637" t="s">
        <v>1006</v>
      </c>
      <c r="AA133" s="637"/>
      <c r="AB133" s="637">
        <v>1</v>
      </c>
      <c r="AC133" s="210">
        <v>1</v>
      </c>
      <c r="AD133" s="210"/>
      <c r="AE133" s="211"/>
      <c r="AF133" s="210"/>
      <c r="AG133" s="210"/>
      <c r="AH133" s="210"/>
      <c r="AI133" s="210"/>
      <c r="AJ133" s="132">
        <v>1</v>
      </c>
      <c r="AK133" s="135" t="s">
        <v>501</v>
      </c>
      <c r="AL133" s="132" t="s">
        <v>286</v>
      </c>
      <c r="AM133" s="905" t="s">
        <v>986</v>
      </c>
    </row>
    <row r="134" spans="1:40" s="32" customFormat="1" ht="24.95" customHeight="1">
      <c r="A134" s="842">
        <v>24</v>
      </c>
      <c r="B134" s="274" t="s">
        <v>112</v>
      </c>
      <c r="C134" s="279" t="s">
        <v>1223</v>
      </c>
      <c r="D134" s="638" t="s">
        <v>1005</v>
      </c>
      <c r="E134" s="638" t="s">
        <v>320</v>
      </c>
      <c r="F134" s="283" t="s">
        <v>681</v>
      </c>
      <c r="G134" s="1179" t="s">
        <v>682</v>
      </c>
      <c r="H134" s="1312" t="s">
        <v>1218</v>
      </c>
      <c r="I134" s="638" t="s">
        <v>1218</v>
      </c>
      <c r="J134" s="1313" t="s">
        <v>1209</v>
      </c>
      <c r="K134" s="1212">
        <v>0</v>
      </c>
      <c r="L134" s="279">
        <v>3</v>
      </c>
      <c r="M134" s="279">
        <v>1</v>
      </c>
      <c r="N134" s="279">
        <v>2</v>
      </c>
      <c r="O134" s="635">
        <v>25</v>
      </c>
      <c r="P134" s="274">
        <v>2</v>
      </c>
      <c r="Q134" s="1437">
        <f t="shared" si="19"/>
        <v>25</v>
      </c>
      <c r="R134" s="281">
        <v>22</v>
      </c>
      <c r="S134" s="274">
        <v>3</v>
      </c>
      <c r="T134" s="274">
        <v>0</v>
      </c>
      <c r="U134" s="566">
        <v>0</v>
      </c>
      <c r="V134" s="1374">
        <f t="shared" si="18"/>
        <v>25</v>
      </c>
      <c r="W134" s="260">
        <v>21</v>
      </c>
      <c r="X134" s="260">
        <v>4</v>
      </c>
      <c r="Y134" s="274">
        <v>107.28</v>
      </c>
      <c r="Z134" s="637" t="s">
        <v>1006</v>
      </c>
      <c r="AA134" s="637"/>
      <c r="AB134" s="637">
        <v>1</v>
      </c>
      <c r="AC134" s="210">
        <v>1</v>
      </c>
      <c r="AD134" s="210"/>
      <c r="AE134" s="211"/>
      <c r="AF134" s="210"/>
      <c r="AG134" s="210">
        <v>1</v>
      </c>
      <c r="AH134" s="210"/>
      <c r="AI134" s="210"/>
      <c r="AJ134" s="111">
        <v>1</v>
      </c>
      <c r="AK134" s="209" t="s">
        <v>501</v>
      </c>
      <c r="AL134" s="132" t="s">
        <v>286</v>
      </c>
      <c r="AM134" s="906" t="s">
        <v>944</v>
      </c>
    </row>
    <row r="135" spans="1:40" s="32" customFormat="1" ht="24.95" customHeight="1">
      <c r="A135" s="842">
        <v>25</v>
      </c>
      <c r="B135" s="274" t="s">
        <v>112</v>
      </c>
      <c r="C135" s="279" t="s">
        <v>149</v>
      </c>
      <c r="D135" s="638" t="s">
        <v>150</v>
      </c>
      <c r="E135" s="638" t="s">
        <v>151</v>
      </c>
      <c r="F135" s="283" t="s">
        <v>726</v>
      </c>
      <c r="G135" s="1179" t="s">
        <v>727</v>
      </c>
      <c r="H135" s="1312" t="s">
        <v>1178</v>
      </c>
      <c r="I135" s="638" t="s">
        <v>1178</v>
      </c>
      <c r="J135" s="1313"/>
      <c r="K135" s="1212">
        <v>0</v>
      </c>
      <c r="L135" s="279">
        <v>3</v>
      </c>
      <c r="M135" s="279">
        <v>2</v>
      </c>
      <c r="N135" s="279">
        <v>1</v>
      </c>
      <c r="O135" s="635">
        <v>29</v>
      </c>
      <c r="P135" s="274">
        <v>2</v>
      </c>
      <c r="Q135" s="1437">
        <f t="shared" si="19"/>
        <v>28</v>
      </c>
      <c r="R135" s="274">
        <v>21</v>
      </c>
      <c r="S135" s="274">
        <v>6</v>
      </c>
      <c r="T135" s="274">
        <v>0</v>
      </c>
      <c r="U135" s="566">
        <v>1</v>
      </c>
      <c r="V135" s="1374">
        <f t="shared" si="18"/>
        <v>28</v>
      </c>
      <c r="W135" s="566">
        <v>22</v>
      </c>
      <c r="X135" s="566">
        <v>6</v>
      </c>
      <c r="Y135" s="274">
        <v>106</v>
      </c>
      <c r="Z135" s="274" t="s">
        <v>127</v>
      </c>
      <c r="AA135" s="637"/>
      <c r="AB135" s="274"/>
      <c r="AC135" s="111"/>
      <c r="AD135" s="111"/>
      <c r="AE135" s="217"/>
      <c r="AF135" s="111"/>
      <c r="AG135" s="111"/>
      <c r="AH135" s="111"/>
      <c r="AI135" s="111"/>
      <c r="AJ135" s="111">
        <v>1</v>
      </c>
      <c r="AK135" s="135" t="s">
        <v>19</v>
      </c>
      <c r="AL135" s="132" t="s">
        <v>286</v>
      </c>
      <c r="AM135" s="1353" t="s">
        <v>986</v>
      </c>
    </row>
    <row r="136" spans="1:40" s="32" customFormat="1" ht="24.95" customHeight="1">
      <c r="A136" s="842">
        <v>26</v>
      </c>
      <c r="B136" s="274" t="s">
        <v>112</v>
      </c>
      <c r="C136" s="279" t="s">
        <v>714</v>
      </c>
      <c r="D136" s="638" t="s">
        <v>715</v>
      </c>
      <c r="E136" s="638" t="s">
        <v>716</v>
      </c>
      <c r="F136" s="907" t="s">
        <v>717</v>
      </c>
      <c r="G136" s="1179" t="s">
        <v>718</v>
      </c>
      <c r="H136" s="1312" t="s">
        <v>1200</v>
      </c>
      <c r="I136" s="638" t="s">
        <v>1200</v>
      </c>
      <c r="J136" s="1313"/>
      <c r="K136" s="1212">
        <v>0</v>
      </c>
      <c r="L136" s="279">
        <v>3</v>
      </c>
      <c r="M136" s="279">
        <v>2</v>
      </c>
      <c r="N136" s="279">
        <v>1</v>
      </c>
      <c r="O136" s="635">
        <v>35</v>
      </c>
      <c r="P136" s="274">
        <v>3</v>
      </c>
      <c r="Q136" s="1437">
        <f t="shared" si="19"/>
        <v>29</v>
      </c>
      <c r="R136" s="1438">
        <v>17</v>
      </c>
      <c r="S136" s="1438">
        <v>10</v>
      </c>
      <c r="T136" s="274">
        <v>2</v>
      </c>
      <c r="U136" s="1397">
        <v>0</v>
      </c>
      <c r="V136" s="1374">
        <f t="shared" si="18"/>
        <v>29</v>
      </c>
      <c r="W136" s="1397">
        <v>22</v>
      </c>
      <c r="X136" s="1397">
        <v>7</v>
      </c>
      <c r="Y136" s="274">
        <v>130.77000000000001</v>
      </c>
      <c r="Z136" s="637" t="s">
        <v>719</v>
      </c>
      <c r="AA136" s="637"/>
      <c r="AB136" s="637">
        <v>1</v>
      </c>
      <c r="AC136" s="210">
        <v>1</v>
      </c>
      <c r="AD136" s="210"/>
      <c r="AE136" s="211"/>
      <c r="AF136" s="210"/>
      <c r="AG136" s="210"/>
      <c r="AH136" s="210"/>
      <c r="AI136" s="210"/>
      <c r="AJ136" s="111">
        <v>1</v>
      </c>
      <c r="AK136" s="209" t="s">
        <v>720</v>
      </c>
      <c r="AL136" s="132" t="s">
        <v>287</v>
      </c>
      <c r="AM136" s="906" t="s">
        <v>944</v>
      </c>
    </row>
    <row r="137" spans="1:40" s="32" customFormat="1" ht="24.95" customHeight="1">
      <c r="A137" s="842">
        <v>27</v>
      </c>
      <c r="B137" s="274" t="s">
        <v>112</v>
      </c>
      <c r="C137" s="638" t="s">
        <v>1008</v>
      </c>
      <c r="D137" s="638" t="s">
        <v>1009</v>
      </c>
      <c r="E137" s="638" t="s">
        <v>318</v>
      </c>
      <c r="F137" s="283" t="s">
        <v>675</v>
      </c>
      <c r="G137" s="1179" t="s">
        <v>676</v>
      </c>
      <c r="H137" s="1312" t="s">
        <v>1218</v>
      </c>
      <c r="I137" s="638" t="s">
        <v>1218</v>
      </c>
      <c r="J137" s="1313"/>
      <c r="K137" s="1212">
        <v>0</v>
      </c>
      <c r="L137" s="279">
        <v>4</v>
      </c>
      <c r="M137" s="279">
        <v>1</v>
      </c>
      <c r="N137" s="279">
        <v>3</v>
      </c>
      <c r="O137" s="635">
        <v>35</v>
      </c>
      <c r="P137" s="274">
        <v>3</v>
      </c>
      <c r="Q137" s="1437">
        <f t="shared" si="19"/>
        <v>33</v>
      </c>
      <c r="R137" s="281">
        <v>28</v>
      </c>
      <c r="S137" s="281">
        <v>5</v>
      </c>
      <c r="T137" s="274">
        <v>0</v>
      </c>
      <c r="U137" s="1397">
        <v>0</v>
      </c>
      <c r="V137" s="1374">
        <f t="shared" si="18"/>
        <v>33</v>
      </c>
      <c r="W137" s="566">
        <v>29</v>
      </c>
      <c r="X137" s="566">
        <v>4</v>
      </c>
      <c r="Y137" s="274">
        <v>164.92</v>
      </c>
      <c r="Z137" s="637" t="s">
        <v>1006</v>
      </c>
      <c r="AA137" s="637"/>
      <c r="AB137" s="637">
        <v>1</v>
      </c>
      <c r="AC137" s="210">
        <v>1</v>
      </c>
      <c r="AD137" s="210">
        <v>1</v>
      </c>
      <c r="AE137" s="211"/>
      <c r="AF137" s="210"/>
      <c r="AG137" s="210"/>
      <c r="AH137" s="210"/>
      <c r="AI137" s="210"/>
      <c r="AJ137" s="111">
        <v>1</v>
      </c>
      <c r="AK137" s="135" t="s">
        <v>501</v>
      </c>
      <c r="AL137" s="132" t="s">
        <v>286</v>
      </c>
      <c r="AM137" s="1319" t="s">
        <v>1264</v>
      </c>
    </row>
    <row r="138" spans="1:40" s="841" customFormat="1" ht="24.95" customHeight="1">
      <c r="A138" s="838">
        <v>28</v>
      </c>
      <c r="B138" s="575" t="s">
        <v>112</v>
      </c>
      <c r="C138" s="279" t="s">
        <v>1010</v>
      </c>
      <c r="D138" s="717" t="s">
        <v>1121</v>
      </c>
      <c r="E138" s="593" t="s">
        <v>1011</v>
      </c>
      <c r="F138" s="674" t="s">
        <v>683</v>
      </c>
      <c r="G138" s="1181" t="s">
        <v>684</v>
      </c>
      <c r="H138" s="1317" t="s">
        <v>1219</v>
      </c>
      <c r="I138" s="908" t="s">
        <v>1220</v>
      </c>
      <c r="J138" s="1318"/>
      <c r="K138" s="1212">
        <v>1</v>
      </c>
      <c r="L138" s="279">
        <v>2</v>
      </c>
      <c r="M138" s="279">
        <v>1</v>
      </c>
      <c r="N138" s="279">
        <v>1</v>
      </c>
      <c r="O138" s="635">
        <v>19</v>
      </c>
      <c r="P138" s="274">
        <v>1</v>
      </c>
      <c r="Q138" s="1437">
        <f t="shared" si="19"/>
        <v>18</v>
      </c>
      <c r="R138" s="274">
        <v>17</v>
      </c>
      <c r="S138" s="274">
        <v>0</v>
      </c>
      <c r="T138" s="274">
        <v>1</v>
      </c>
      <c r="U138" s="1397">
        <v>0</v>
      </c>
      <c r="V138" s="1374">
        <f t="shared" si="18"/>
        <v>18</v>
      </c>
      <c r="W138" s="566">
        <v>13</v>
      </c>
      <c r="X138" s="566">
        <v>5</v>
      </c>
      <c r="Y138" s="575">
        <v>89.525000000000006</v>
      </c>
      <c r="Z138" s="718" t="s">
        <v>1012</v>
      </c>
      <c r="AA138" s="718"/>
      <c r="AB138" s="718">
        <v>1</v>
      </c>
      <c r="AC138" s="721">
        <v>1</v>
      </c>
      <c r="AD138" s="721"/>
      <c r="AE138" s="1120"/>
      <c r="AF138" s="721"/>
      <c r="AG138" s="721"/>
      <c r="AH138" s="721"/>
      <c r="AI138" s="721"/>
      <c r="AJ138" s="132">
        <v>1</v>
      </c>
      <c r="AK138" s="463" t="s">
        <v>501</v>
      </c>
      <c r="AL138" s="721" t="s">
        <v>286</v>
      </c>
      <c r="AM138" s="905" t="s">
        <v>948</v>
      </c>
    </row>
    <row r="139" spans="1:40" s="32" customFormat="1" ht="24.95" customHeight="1">
      <c r="A139" s="842">
        <v>29</v>
      </c>
      <c r="B139" s="274" t="s">
        <v>112</v>
      </c>
      <c r="C139" s="638" t="s">
        <v>785</v>
      </c>
      <c r="D139" s="638" t="s">
        <v>786</v>
      </c>
      <c r="E139" s="638" t="s">
        <v>139</v>
      </c>
      <c r="F139" s="283" t="s">
        <v>1116</v>
      </c>
      <c r="G139" s="1179" t="s">
        <v>703</v>
      </c>
      <c r="H139" s="1312" t="s">
        <v>1215</v>
      </c>
      <c r="I139" s="638" t="s">
        <v>1215</v>
      </c>
      <c r="J139" s="1313"/>
      <c r="K139" s="1212">
        <v>0</v>
      </c>
      <c r="L139" s="279">
        <v>4</v>
      </c>
      <c r="M139" s="279">
        <v>2</v>
      </c>
      <c r="N139" s="279">
        <v>2</v>
      </c>
      <c r="O139" s="635">
        <v>35</v>
      </c>
      <c r="P139" s="274">
        <v>3</v>
      </c>
      <c r="Q139" s="1437">
        <f t="shared" si="19"/>
        <v>34</v>
      </c>
      <c r="R139" s="281">
        <v>28</v>
      </c>
      <c r="S139" s="274">
        <v>4</v>
      </c>
      <c r="T139" s="274">
        <v>2</v>
      </c>
      <c r="U139" s="566">
        <v>0</v>
      </c>
      <c r="V139" s="1374">
        <f t="shared" si="18"/>
        <v>34</v>
      </c>
      <c r="W139" s="260">
        <v>25</v>
      </c>
      <c r="X139" s="566">
        <v>9</v>
      </c>
      <c r="Y139" s="274">
        <v>118.86</v>
      </c>
      <c r="Z139" s="637" t="s">
        <v>787</v>
      </c>
      <c r="AA139" s="637"/>
      <c r="AB139" s="637">
        <v>1</v>
      </c>
      <c r="AC139" s="210">
        <v>1</v>
      </c>
      <c r="AD139" s="210"/>
      <c r="AE139" s="211"/>
      <c r="AF139" s="210">
        <v>1</v>
      </c>
      <c r="AG139" s="210"/>
      <c r="AH139" s="210"/>
      <c r="AI139" s="210"/>
      <c r="AJ139" s="111">
        <v>1</v>
      </c>
      <c r="AK139" s="209" t="s">
        <v>788</v>
      </c>
      <c r="AL139" s="132" t="s">
        <v>286</v>
      </c>
      <c r="AM139" s="969" t="s">
        <v>1266</v>
      </c>
    </row>
    <row r="140" spans="1:40" s="841" customFormat="1" ht="24.95" customHeight="1">
      <c r="A140" s="838">
        <v>30</v>
      </c>
      <c r="B140" s="575" t="s">
        <v>112</v>
      </c>
      <c r="C140" s="638" t="s">
        <v>1013</v>
      </c>
      <c r="D140" s="717" t="s">
        <v>1009</v>
      </c>
      <c r="E140" s="717" t="s">
        <v>38</v>
      </c>
      <c r="F140" s="674" t="s">
        <v>1014</v>
      </c>
      <c r="G140" s="1180" t="s">
        <v>728</v>
      </c>
      <c r="H140" s="1312" t="s">
        <v>1199</v>
      </c>
      <c r="I140" s="638" t="s">
        <v>1199</v>
      </c>
      <c r="J140" s="1314"/>
      <c r="K140" s="1212">
        <v>1</v>
      </c>
      <c r="L140" s="279">
        <v>2</v>
      </c>
      <c r="M140" s="279">
        <v>0</v>
      </c>
      <c r="N140" s="279">
        <v>2</v>
      </c>
      <c r="O140" s="635">
        <v>19</v>
      </c>
      <c r="P140" s="274">
        <v>1</v>
      </c>
      <c r="Q140" s="1437">
        <f t="shared" si="19"/>
        <v>19</v>
      </c>
      <c r="R140" s="274">
        <v>18</v>
      </c>
      <c r="S140" s="274">
        <v>1</v>
      </c>
      <c r="T140" s="274">
        <v>0</v>
      </c>
      <c r="U140" s="1397">
        <v>0</v>
      </c>
      <c r="V140" s="1374">
        <f t="shared" si="18"/>
        <v>19</v>
      </c>
      <c r="W140" s="566">
        <v>17</v>
      </c>
      <c r="X140" s="566">
        <v>2</v>
      </c>
      <c r="Y140" s="575">
        <v>100.72</v>
      </c>
      <c r="Z140" s="718" t="s">
        <v>1015</v>
      </c>
      <c r="AA140" s="718"/>
      <c r="AB140" s="718">
        <v>1</v>
      </c>
      <c r="AC140" s="721">
        <v>1</v>
      </c>
      <c r="AD140" s="721"/>
      <c r="AE140" s="1120"/>
      <c r="AF140" s="721"/>
      <c r="AG140" s="721"/>
      <c r="AH140" s="721"/>
      <c r="AI140" s="721"/>
      <c r="AJ140" s="132">
        <v>1</v>
      </c>
      <c r="AK140" s="80" t="s">
        <v>1016</v>
      </c>
      <c r="AL140" s="132" t="s">
        <v>287</v>
      </c>
      <c r="AM140" s="905" t="s">
        <v>942</v>
      </c>
    </row>
    <row r="141" spans="1:40" s="32" customFormat="1" ht="24.95" customHeight="1">
      <c r="A141" s="842">
        <v>31</v>
      </c>
      <c r="B141" s="274" t="s">
        <v>112</v>
      </c>
      <c r="C141" s="638" t="s">
        <v>1017</v>
      </c>
      <c r="D141" s="638" t="s">
        <v>1009</v>
      </c>
      <c r="E141" s="638" t="s">
        <v>152</v>
      </c>
      <c r="F141" s="283" t="s">
        <v>1018</v>
      </c>
      <c r="G141" s="1179" t="s">
        <v>729</v>
      </c>
      <c r="H141" s="1312" t="s">
        <v>1178</v>
      </c>
      <c r="I141" s="638" t="s">
        <v>1178</v>
      </c>
      <c r="J141" s="1313"/>
      <c r="K141" s="1212">
        <v>1</v>
      </c>
      <c r="L141" s="279">
        <v>4</v>
      </c>
      <c r="M141" s="279">
        <v>2</v>
      </c>
      <c r="N141" s="279">
        <v>2</v>
      </c>
      <c r="O141" s="635">
        <v>35</v>
      </c>
      <c r="P141" s="274">
        <v>3</v>
      </c>
      <c r="Q141" s="1437">
        <f t="shared" si="19"/>
        <v>35</v>
      </c>
      <c r="R141" s="274">
        <v>24</v>
      </c>
      <c r="S141" s="274">
        <v>8</v>
      </c>
      <c r="T141" s="274">
        <v>3</v>
      </c>
      <c r="U141" s="1397">
        <v>0</v>
      </c>
      <c r="V141" s="1374">
        <f t="shared" si="18"/>
        <v>35</v>
      </c>
      <c r="W141" s="1397">
        <v>29</v>
      </c>
      <c r="X141" s="1397">
        <v>6</v>
      </c>
      <c r="Y141" s="274">
        <v>132.857</v>
      </c>
      <c r="Z141" s="637" t="s">
        <v>1006</v>
      </c>
      <c r="AA141" s="637"/>
      <c r="AB141" s="637">
        <v>1</v>
      </c>
      <c r="AC141" s="210">
        <v>1</v>
      </c>
      <c r="AD141" s="210"/>
      <c r="AE141" s="211"/>
      <c r="AF141" s="210">
        <v>1</v>
      </c>
      <c r="AG141" s="210"/>
      <c r="AH141" s="210"/>
      <c r="AI141" s="210"/>
      <c r="AJ141" s="111">
        <v>1</v>
      </c>
      <c r="AK141" s="135" t="s">
        <v>1016</v>
      </c>
      <c r="AL141" s="132" t="s">
        <v>286</v>
      </c>
      <c r="AM141" s="906" t="s">
        <v>947</v>
      </c>
    </row>
    <row r="142" spans="1:40" s="32" customFormat="1" ht="24.95" customHeight="1">
      <c r="A142" s="838">
        <v>32</v>
      </c>
      <c r="B142" s="274" t="s">
        <v>112</v>
      </c>
      <c r="C142" s="638" t="s">
        <v>1244</v>
      </c>
      <c r="D142" s="638" t="s">
        <v>1146</v>
      </c>
      <c r="E142" s="638" t="s">
        <v>1147</v>
      </c>
      <c r="F142" s="283" t="s">
        <v>1117</v>
      </c>
      <c r="G142" s="1179" t="s">
        <v>735</v>
      </c>
      <c r="H142" s="1312" t="s">
        <v>1199</v>
      </c>
      <c r="I142" s="638" t="s">
        <v>1199</v>
      </c>
      <c r="J142" s="1313"/>
      <c r="K142" s="1212">
        <v>1</v>
      </c>
      <c r="L142" s="279">
        <v>2</v>
      </c>
      <c r="M142" s="279">
        <v>0</v>
      </c>
      <c r="N142" s="279">
        <v>2</v>
      </c>
      <c r="O142" s="635">
        <v>19</v>
      </c>
      <c r="P142" s="274">
        <v>1</v>
      </c>
      <c r="Q142" s="1437">
        <f t="shared" si="19"/>
        <v>19</v>
      </c>
      <c r="R142" s="274">
        <v>10</v>
      </c>
      <c r="S142" s="274">
        <v>9</v>
      </c>
      <c r="T142" s="274">
        <v>0</v>
      </c>
      <c r="U142" s="566">
        <v>0</v>
      </c>
      <c r="V142" s="1374">
        <f t="shared" ref="V142:V199" si="21">W142+X142</f>
        <v>19</v>
      </c>
      <c r="W142" s="566">
        <v>19</v>
      </c>
      <c r="X142" s="566">
        <v>0</v>
      </c>
      <c r="Y142" s="274">
        <v>108.98</v>
      </c>
      <c r="Z142" s="637" t="s">
        <v>158</v>
      </c>
      <c r="AA142" s="637"/>
      <c r="AB142" s="637"/>
      <c r="AC142" s="210"/>
      <c r="AD142" s="210"/>
      <c r="AE142" s="211"/>
      <c r="AF142" s="210"/>
      <c r="AG142" s="210"/>
      <c r="AH142" s="210"/>
      <c r="AI142" s="210"/>
      <c r="AJ142" s="111">
        <v>1</v>
      </c>
      <c r="AK142" s="279" t="s">
        <v>1221</v>
      </c>
      <c r="AL142" s="132" t="s">
        <v>286</v>
      </c>
      <c r="AM142" s="905" t="s">
        <v>986</v>
      </c>
    </row>
    <row r="143" spans="1:40" s="32" customFormat="1" ht="24.95" customHeight="1">
      <c r="A143" s="838">
        <v>33</v>
      </c>
      <c r="B143" s="274" t="s">
        <v>112</v>
      </c>
      <c r="C143" s="279" t="s">
        <v>159</v>
      </c>
      <c r="D143" s="638" t="s">
        <v>160</v>
      </c>
      <c r="E143" s="638" t="s">
        <v>160</v>
      </c>
      <c r="F143" s="283" t="s">
        <v>1118</v>
      </c>
      <c r="G143" s="1179" t="s">
        <v>736</v>
      </c>
      <c r="H143" s="1312" t="s">
        <v>1213</v>
      </c>
      <c r="I143" s="638" t="s">
        <v>1213</v>
      </c>
      <c r="J143" s="1313" t="s">
        <v>1209</v>
      </c>
      <c r="K143" s="1212">
        <v>0</v>
      </c>
      <c r="L143" s="279">
        <v>2</v>
      </c>
      <c r="M143" s="279">
        <v>1</v>
      </c>
      <c r="N143" s="279">
        <v>1</v>
      </c>
      <c r="O143" s="635">
        <v>19</v>
      </c>
      <c r="P143" s="274">
        <v>1</v>
      </c>
      <c r="Q143" s="1437">
        <f t="shared" si="19"/>
        <v>18</v>
      </c>
      <c r="R143" s="281">
        <v>17</v>
      </c>
      <c r="S143" s="274">
        <v>0</v>
      </c>
      <c r="T143" s="274">
        <v>1</v>
      </c>
      <c r="U143" s="1397">
        <v>0</v>
      </c>
      <c r="V143" s="1374">
        <f t="shared" si="21"/>
        <v>19</v>
      </c>
      <c r="W143" s="260">
        <v>14</v>
      </c>
      <c r="X143" s="566">
        <v>5</v>
      </c>
      <c r="Y143" s="274">
        <v>188.76</v>
      </c>
      <c r="Z143" s="637" t="s">
        <v>161</v>
      </c>
      <c r="AA143" s="637"/>
      <c r="AB143" s="637">
        <v>1</v>
      </c>
      <c r="AC143" s="210"/>
      <c r="AD143" s="210"/>
      <c r="AE143" s="211"/>
      <c r="AF143" s="210"/>
      <c r="AG143" s="210"/>
      <c r="AH143" s="210"/>
      <c r="AI143" s="210"/>
      <c r="AJ143" s="111">
        <v>1</v>
      </c>
      <c r="AK143" s="209" t="s">
        <v>19</v>
      </c>
      <c r="AL143" s="132" t="s">
        <v>289</v>
      </c>
      <c r="AM143" s="906" t="s">
        <v>986</v>
      </c>
    </row>
    <row r="144" spans="1:40" s="32" customFormat="1" ht="24.95" customHeight="1">
      <c r="A144" s="909"/>
      <c r="B144" s="589" t="s">
        <v>283</v>
      </c>
      <c r="C144" s="910">
        <v>24</v>
      </c>
      <c r="D144" s="910"/>
      <c r="E144" s="910"/>
      <c r="F144" s="911"/>
      <c r="G144" s="1182"/>
      <c r="H144" s="1342"/>
      <c r="I144" s="574"/>
      <c r="J144" s="1343"/>
      <c r="K144" s="1195">
        <f>SUM(K145:K167)</f>
        <v>24</v>
      </c>
      <c r="L144" s="589">
        <f>SUM(L145:L168)</f>
        <v>59</v>
      </c>
      <c r="M144" s="589">
        <f t="shared" ref="M144:X144" si="22">SUM(M145:M168)</f>
        <v>25</v>
      </c>
      <c r="N144" s="589">
        <f t="shared" si="22"/>
        <v>34</v>
      </c>
      <c r="O144" s="589">
        <f>SUM(O145:O168)</f>
        <v>582</v>
      </c>
      <c r="P144" s="589"/>
      <c r="Q144" s="589">
        <f t="shared" si="22"/>
        <v>557</v>
      </c>
      <c r="R144" s="589">
        <f t="shared" si="22"/>
        <v>431</v>
      </c>
      <c r="S144" s="589">
        <f t="shared" si="22"/>
        <v>96</v>
      </c>
      <c r="T144" s="589">
        <f t="shared" si="22"/>
        <v>16</v>
      </c>
      <c r="U144" s="589">
        <f t="shared" si="22"/>
        <v>14</v>
      </c>
      <c r="V144" s="589">
        <f t="shared" si="22"/>
        <v>557</v>
      </c>
      <c r="W144" s="589">
        <f t="shared" si="22"/>
        <v>475</v>
      </c>
      <c r="X144" s="589">
        <f t="shared" si="22"/>
        <v>82</v>
      </c>
      <c r="Y144" s="589"/>
      <c r="Z144" s="589"/>
      <c r="AA144" s="589">
        <f t="shared" ref="AA144:AJ144" si="23">SUM(AA145:AA167)</f>
        <v>0</v>
      </c>
      <c r="AB144" s="589">
        <f t="shared" si="23"/>
        <v>0</v>
      </c>
      <c r="AC144" s="164">
        <f t="shared" si="23"/>
        <v>7</v>
      </c>
      <c r="AD144" s="164">
        <f t="shared" si="23"/>
        <v>0</v>
      </c>
      <c r="AE144" s="164">
        <f t="shared" si="23"/>
        <v>0</v>
      </c>
      <c r="AF144" s="164">
        <f t="shared" si="23"/>
        <v>1</v>
      </c>
      <c r="AG144" s="164">
        <f t="shared" si="23"/>
        <v>10</v>
      </c>
      <c r="AH144" s="164">
        <f t="shared" si="23"/>
        <v>7</v>
      </c>
      <c r="AI144" s="164">
        <v>0</v>
      </c>
      <c r="AJ144" s="164">
        <f t="shared" si="23"/>
        <v>23</v>
      </c>
      <c r="AK144" s="164"/>
      <c r="AL144" s="164"/>
      <c r="AM144" s="81"/>
      <c r="AN144" s="3"/>
    </row>
    <row r="145" spans="1:39" s="841" customFormat="1" ht="24.95" customHeight="1">
      <c r="A145" s="575">
        <v>1</v>
      </c>
      <c r="B145" s="575" t="s">
        <v>173</v>
      </c>
      <c r="C145" s="1568" t="s">
        <v>884</v>
      </c>
      <c r="D145" s="593" t="s">
        <v>868</v>
      </c>
      <c r="E145" s="575" t="s">
        <v>1148</v>
      </c>
      <c r="F145" s="674" t="s">
        <v>531</v>
      </c>
      <c r="G145" s="1183" t="s">
        <v>175</v>
      </c>
      <c r="H145" s="1340" t="s">
        <v>1178</v>
      </c>
      <c r="I145" s="662" t="s">
        <v>1178</v>
      </c>
      <c r="J145" s="1268" t="s">
        <v>1183</v>
      </c>
      <c r="K145" s="1216">
        <v>1</v>
      </c>
      <c r="L145" s="575">
        <v>3</v>
      </c>
      <c r="M145" s="575">
        <v>2</v>
      </c>
      <c r="N145" s="575">
        <v>1</v>
      </c>
      <c r="O145" s="591">
        <v>29</v>
      </c>
      <c r="P145" s="593">
        <v>2</v>
      </c>
      <c r="Q145" s="591">
        <f t="shared" si="19"/>
        <v>27</v>
      </c>
      <c r="R145" s="593">
        <v>17</v>
      </c>
      <c r="S145" s="593">
        <v>10</v>
      </c>
      <c r="T145" s="593">
        <v>0</v>
      </c>
      <c r="U145" s="593">
        <v>0</v>
      </c>
      <c r="V145" s="1349">
        <f t="shared" si="21"/>
        <v>27</v>
      </c>
      <c r="W145" s="640">
        <v>24</v>
      </c>
      <c r="X145" s="640">
        <v>3</v>
      </c>
      <c r="Y145" s="641">
        <v>115.35</v>
      </c>
      <c r="Z145" s="642" t="s">
        <v>966</v>
      </c>
      <c r="AA145" s="642"/>
      <c r="AB145" s="642"/>
      <c r="AC145" s="171">
        <v>1</v>
      </c>
      <c r="AD145" s="221"/>
      <c r="AE145" s="221"/>
      <c r="AF145" s="221"/>
      <c r="AG145" s="221"/>
      <c r="AH145" s="80">
        <v>1</v>
      </c>
      <c r="AI145" s="80"/>
      <c r="AJ145" s="132">
        <v>1</v>
      </c>
      <c r="AK145" s="80" t="s">
        <v>882</v>
      </c>
      <c r="AL145" s="132" t="s">
        <v>287</v>
      </c>
      <c r="AM145" s="169" t="s">
        <v>869</v>
      </c>
    </row>
    <row r="146" spans="1:39" s="841" customFormat="1" ht="24.75" customHeight="1">
      <c r="A146" s="575">
        <v>2</v>
      </c>
      <c r="B146" s="575" t="s">
        <v>173</v>
      </c>
      <c r="C146" s="279" t="s">
        <v>845</v>
      </c>
      <c r="D146" s="593" t="s">
        <v>846</v>
      </c>
      <c r="E146" s="593" t="s">
        <v>176</v>
      </c>
      <c r="F146" s="674" t="s">
        <v>847</v>
      </c>
      <c r="G146" s="1162" t="s">
        <v>177</v>
      </c>
      <c r="H146" s="1240" t="s">
        <v>1184</v>
      </c>
      <c r="I146" s="593" t="s">
        <v>1184</v>
      </c>
      <c r="J146" s="1241"/>
      <c r="K146" s="1199"/>
      <c r="L146" s="575">
        <v>3</v>
      </c>
      <c r="M146" s="575">
        <v>1</v>
      </c>
      <c r="N146" s="575">
        <v>2</v>
      </c>
      <c r="O146" s="591">
        <v>29</v>
      </c>
      <c r="P146" s="593">
        <v>2</v>
      </c>
      <c r="Q146" s="591">
        <f t="shared" si="19"/>
        <v>29</v>
      </c>
      <c r="R146" s="241">
        <v>23</v>
      </c>
      <c r="S146" s="241">
        <v>4</v>
      </c>
      <c r="T146" s="241">
        <v>1</v>
      </c>
      <c r="U146" s="643">
        <v>1</v>
      </c>
      <c r="V146" s="1349">
        <f t="shared" si="21"/>
        <v>29</v>
      </c>
      <c r="W146" s="239">
        <v>22</v>
      </c>
      <c r="X146" s="242">
        <v>7</v>
      </c>
      <c r="Y146" s="644">
        <v>148.83000000000001</v>
      </c>
      <c r="Z146" s="575" t="s">
        <v>1239</v>
      </c>
      <c r="AA146" s="575"/>
      <c r="AB146" s="575"/>
      <c r="AC146" s="171">
        <v>1</v>
      </c>
      <c r="AD146" s="132"/>
      <c r="AE146" s="132"/>
      <c r="AF146" s="132"/>
      <c r="AG146" s="132"/>
      <c r="AH146" s="132"/>
      <c r="AI146" s="132"/>
      <c r="AJ146" s="132">
        <v>1</v>
      </c>
      <c r="AK146" s="80" t="s">
        <v>848</v>
      </c>
      <c r="AL146" s="132" t="s">
        <v>286</v>
      </c>
      <c r="AM146" s="133"/>
    </row>
    <row r="147" spans="1:39" s="841" customFormat="1" ht="24.95" customHeight="1">
      <c r="A147" s="575">
        <v>3</v>
      </c>
      <c r="B147" s="575" t="s">
        <v>173</v>
      </c>
      <c r="C147" s="279" t="s">
        <v>178</v>
      </c>
      <c r="D147" s="675" t="s">
        <v>324</v>
      </c>
      <c r="E147" s="593" t="s">
        <v>532</v>
      </c>
      <c r="F147" s="674" t="s">
        <v>533</v>
      </c>
      <c r="G147" s="1157" t="s">
        <v>179</v>
      </c>
      <c r="H147" s="1232" t="s">
        <v>1174</v>
      </c>
      <c r="I147" s="575" t="s">
        <v>1174</v>
      </c>
      <c r="J147" s="1233"/>
      <c r="K147" s="1196">
        <v>1</v>
      </c>
      <c r="L147" s="575">
        <v>2</v>
      </c>
      <c r="M147" s="575">
        <v>0</v>
      </c>
      <c r="N147" s="575">
        <v>2</v>
      </c>
      <c r="O147" s="591">
        <v>19</v>
      </c>
      <c r="P147" s="593">
        <v>1</v>
      </c>
      <c r="Q147" s="591">
        <f t="shared" si="19"/>
        <v>19</v>
      </c>
      <c r="R147" s="593">
        <v>15</v>
      </c>
      <c r="S147" s="593">
        <v>3</v>
      </c>
      <c r="T147" s="593">
        <v>0</v>
      </c>
      <c r="U147" s="643">
        <v>1</v>
      </c>
      <c r="V147" s="1349">
        <f t="shared" si="21"/>
        <v>19</v>
      </c>
      <c r="W147" s="640">
        <v>15</v>
      </c>
      <c r="X147" s="643">
        <v>4</v>
      </c>
      <c r="Y147" s="644">
        <v>75.400000000000006</v>
      </c>
      <c r="Z147" s="593" t="s">
        <v>546</v>
      </c>
      <c r="AA147" s="593"/>
      <c r="AB147" s="593"/>
      <c r="AC147" s="80"/>
      <c r="AD147" s="80"/>
      <c r="AE147" s="80"/>
      <c r="AF147" s="80"/>
      <c r="AG147" s="80"/>
      <c r="AH147" s="80"/>
      <c r="AI147" s="80"/>
      <c r="AJ147" s="132">
        <v>1</v>
      </c>
      <c r="AK147" s="80" t="s">
        <v>325</v>
      </c>
      <c r="AL147" s="132" t="s">
        <v>287</v>
      </c>
      <c r="AM147" s="133"/>
    </row>
    <row r="148" spans="1:39" s="841" customFormat="1" ht="24.95" customHeight="1">
      <c r="A148" s="575">
        <v>4</v>
      </c>
      <c r="B148" s="575" t="s">
        <v>173</v>
      </c>
      <c r="C148" s="279" t="s">
        <v>789</v>
      </c>
      <c r="D148" s="593" t="s">
        <v>790</v>
      </c>
      <c r="E148" s="593" t="s">
        <v>180</v>
      </c>
      <c r="F148" s="674" t="s">
        <v>791</v>
      </c>
      <c r="G148" s="1162" t="s">
        <v>534</v>
      </c>
      <c r="H148" s="1240" t="s">
        <v>1185</v>
      </c>
      <c r="I148" s="593" t="s">
        <v>1185</v>
      </c>
      <c r="J148" s="1241" t="s">
        <v>1186</v>
      </c>
      <c r="K148" s="1199">
        <v>2</v>
      </c>
      <c r="L148" s="575">
        <v>2</v>
      </c>
      <c r="M148" s="575">
        <v>0</v>
      </c>
      <c r="N148" s="575">
        <v>2</v>
      </c>
      <c r="O148" s="591">
        <v>19</v>
      </c>
      <c r="P148" s="593">
        <v>1</v>
      </c>
      <c r="Q148" s="591">
        <f t="shared" si="19"/>
        <v>18</v>
      </c>
      <c r="R148" s="238">
        <v>14</v>
      </c>
      <c r="S148" s="238">
        <v>2</v>
      </c>
      <c r="T148" s="238">
        <v>0</v>
      </c>
      <c r="U148" s="643">
        <v>2</v>
      </c>
      <c r="V148" s="1349">
        <f t="shared" si="21"/>
        <v>18</v>
      </c>
      <c r="W148" s="239">
        <v>18</v>
      </c>
      <c r="X148" s="242">
        <v>0</v>
      </c>
      <c r="Y148" s="644">
        <v>99.32</v>
      </c>
      <c r="Z148" s="593" t="s">
        <v>967</v>
      </c>
      <c r="AA148" s="593"/>
      <c r="AB148" s="593"/>
      <c r="AC148" s="171">
        <v>1</v>
      </c>
      <c r="AD148" s="80"/>
      <c r="AE148" s="80"/>
      <c r="AF148" s="80">
        <v>1</v>
      </c>
      <c r="AG148" s="80"/>
      <c r="AH148" s="80">
        <v>1</v>
      </c>
      <c r="AI148" s="80"/>
      <c r="AJ148" s="132">
        <v>1</v>
      </c>
      <c r="AK148" s="80" t="s">
        <v>793</v>
      </c>
      <c r="AL148" s="132" t="s">
        <v>286</v>
      </c>
      <c r="AM148" s="133"/>
    </row>
    <row r="149" spans="1:39" s="841" customFormat="1" ht="24.95" customHeight="1">
      <c r="A149" s="575">
        <v>5</v>
      </c>
      <c r="B149" s="575" t="s">
        <v>173</v>
      </c>
      <c r="C149" s="1568" t="s">
        <v>181</v>
      </c>
      <c r="D149" s="575" t="s">
        <v>182</v>
      </c>
      <c r="E149" s="575" t="s">
        <v>326</v>
      </c>
      <c r="F149" s="674" t="s">
        <v>535</v>
      </c>
      <c r="G149" s="1183" t="s">
        <v>183</v>
      </c>
      <c r="H149" s="1267" t="s">
        <v>1187</v>
      </c>
      <c r="I149" s="662" t="s">
        <v>1187</v>
      </c>
      <c r="J149" s="1268"/>
      <c r="K149" s="1216">
        <v>1</v>
      </c>
      <c r="L149" s="575">
        <v>3</v>
      </c>
      <c r="M149" s="575">
        <v>2</v>
      </c>
      <c r="N149" s="575">
        <v>1</v>
      </c>
      <c r="O149" s="591">
        <v>29</v>
      </c>
      <c r="P149" s="593">
        <v>2</v>
      </c>
      <c r="Q149" s="591">
        <f t="shared" si="19"/>
        <v>29</v>
      </c>
      <c r="R149" s="593">
        <v>24</v>
      </c>
      <c r="S149" s="593">
        <v>5</v>
      </c>
      <c r="T149" s="593">
        <v>0</v>
      </c>
      <c r="U149" s="640"/>
      <c r="V149" s="1349">
        <f t="shared" si="21"/>
        <v>29</v>
      </c>
      <c r="W149" s="640">
        <v>29</v>
      </c>
      <c r="X149" s="640">
        <v>0</v>
      </c>
      <c r="Y149" s="641">
        <v>123.12</v>
      </c>
      <c r="Z149" s="642" t="s">
        <v>968</v>
      </c>
      <c r="AA149" s="642"/>
      <c r="AB149" s="642"/>
      <c r="AC149" s="221"/>
      <c r="AD149" s="221"/>
      <c r="AE149" s="221"/>
      <c r="AF149" s="221"/>
      <c r="AG149" s="80">
        <v>1</v>
      </c>
      <c r="AH149" s="221"/>
      <c r="AI149" s="221"/>
      <c r="AJ149" s="132">
        <v>1</v>
      </c>
      <c r="AK149" s="80" t="s">
        <v>19</v>
      </c>
      <c r="AL149" s="132" t="s">
        <v>287</v>
      </c>
      <c r="AM149" s="169"/>
    </row>
    <row r="150" spans="1:39" s="841" customFormat="1" ht="24.95" customHeight="1">
      <c r="A150" s="575">
        <v>6</v>
      </c>
      <c r="B150" s="575" t="s">
        <v>173</v>
      </c>
      <c r="C150" s="279" t="s">
        <v>184</v>
      </c>
      <c r="D150" s="593" t="s">
        <v>185</v>
      </c>
      <c r="E150" s="593" t="s">
        <v>897</v>
      </c>
      <c r="F150" s="674" t="s">
        <v>536</v>
      </c>
      <c r="G150" s="1162" t="s">
        <v>186</v>
      </c>
      <c r="H150" s="1240" t="s">
        <v>1187</v>
      </c>
      <c r="I150" s="593" t="s">
        <v>1188</v>
      </c>
      <c r="J150" s="1241"/>
      <c r="K150" s="1199"/>
      <c r="L150" s="575">
        <v>2</v>
      </c>
      <c r="M150" s="575">
        <v>1</v>
      </c>
      <c r="N150" s="575">
        <v>1</v>
      </c>
      <c r="O150" s="591">
        <v>19</v>
      </c>
      <c r="P150" s="593">
        <v>1</v>
      </c>
      <c r="Q150" s="591">
        <f t="shared" si="19"/>
        <v>18</v>
      </c>
      <c r="R150" s="593">
        <v>14</v>
      </c>
      <c r="S150" s="593">
        <v>4</v>
      </c>
      <c r="T150" s="593">
        <v>0</v>
      </c>
      <c r="U150" s="643"/>
      <c r="V150" s="1349">
        <f t="shared" si="21"/>
        <v>18</v>
      </c>
      <c r="W150" s="640">
        <v>16</v>
      </c>
      <c r="X150" s="643">
        <v>2</v>
      </c>
      <c r="Y150" s="644">
        <v>227.64</v>
      </c>
      <c r="Z150" s="593" t="s">
        <v>792</v>
      </c>
      <c r="AA150" s="593"/>
      <c r="AB150" s="593"/>
      <c r="AC150" s="80"/>
      <c r="AD150" s="80"/>
      <c r="AE150" s="80"/>
      <c r="AF150" s="80"/>
      <c r="AG150" s="80">
        <v>1</v>
      </c>
      <c r="AH150" s="80"/>
      <c r="AI150" s="80"/>
      <c r="AJ150" s="132">
        <v>1</v>
      </c>
      <c r="AK150" s="80" t="s">
        <v>19</v>
      </c>
      <c r="AL150" s="132" t="s">
        <v>286</v>
      </c>
      <c r="AM150" s="133"/>
    </row>
    <row r="151" spans="1:39" s="841" customFormat="1" ht="24.95" customHeight="1">
      <c r="A151" s="575">
        <v>7</v>
      </c>
      <c r="B151" s="575" t="s">
        <v>173</v>
      </c>
      <c r="C151" s="279" t="s">
        <v>187</v>
      </c>
      <c r="D151" s="593" t="s">
        <v>188</v>
      </c>
      <c r="E151" s="593" t="s">
        <v>188</v>
      </c>
      <c r="F151" s="674" t="s">
        <v>542</v>
      </c>
      <c r="G151" s="1162" t="s">
        <v>189</v>
      </c>
      <c r="H151" s="1240" t="s">
        <v>1175</v>
      </c>
      <c r="I151" s="593" t="s">
        <v>1189</v>
      </c>
      <c r="J151" s="1241"/>
      <c r="K151" s="1199"/>
      <c r="L151" s="575">
        <v>3</v>
      </c>
      <c r="M151" s="575">
        <v>1</v>
      </c>
      <c r="N151" s="575">
        <v>2</v>
      </c>
      <c r="O151" s="591">
        <v>29</v>
      </c>
      <c r="P151" s="593">
        <v>2</v>
      </c>
      <c r="Q151" s="591">
        <f t="shared" si="19"/>
        <v>29</v>
      </c>
      <c r="R151" s="238">
        <v>18</v>
      </c>
      <c r="S151" s="238">
        <v>2</v>
      </c>
      <c r="T151" s="238">
        <v>0</v>
      </c>
      <c r="U151" s="643">
        <v>9</v>
      </c>
      <c r="V151" s="1349">
        <f t="shared" si="21"/>
        <v>29</v>
      </c>
      <c r="W151" s="239">
        <v>29</v>
      </c>
      <c r="X151" s="242">
        <v>0</v>
      </c>
      <c r="Y151" s="644">
        <v>109.3</v>
      </c>
      <c r="Z151" s="593" t="s">
        <v>967</v>
      </c>
      <c r="AA151" s="593"/>
      <c r="AB151" s="593"/>
      <c r="AC151" s="80"/>
      <c r="AD151" s="80"/>
      <c r="AE151" s="80"/>
      <c r="AF151" s="80"/>
      <c r="AG151" s="80"/>
      <c r="AH151" s="80"/>
      <c r="AI151" s="80"/>
      <c r="AJ151" s="132">
        <v>1</v>
      </c>
      <c r="AK151" s="80" t="s">
        <v>19</v>
      </c>
      <c r="AL151" s="132" t="s">
        <v>285</v>
      </c>
      <c r="AM151" s="133"/>
    </row>
    <row r="152" spans="1:39" s="841" customFormat="1" ht="24.95" customHeight="1">
      <c r="A152" s="575">
        <v>8</v>
      </c>
      <c r="B152" s="575" t="s">
        <v>173</v>
      </c>
      <c r="C152" s="279" t="s">
        <v>191</v>
      </c>
      <c r="D152" s="593" t="s">
        <v>192</v>
      </c>
      <c r="E152" s="593" t="s">
        <v>193</v>
      </c>
      <c r="F152" s="674" t="s">
        <v>543</v>
      </c>
      <c r="G152" s="1162" t="s">
        <v>194</v>
      </c>
      <c r="H152" s="1240" t="s">
        <v>1190</v>
      </c>
      <c r="I152" s="593" t="s">
        <v>1191</v>
      </c>
      <c r="J152" s="1241"/>
      <c r="K152" s="1199">
        <v>1</v>
      </c>
      <c r="L152" s="274">
        <v>2</v>
      </c>
      <c r="M152" s="575">
        <v>0</v>
      </c>
      <c r="N152" s="575">
        <v>2</v>
      </c>
      <c r="O152" s="591">
        <v>29</v>
      </c>
      <c r="P152" s="593">
        <v>2</v>
      </c>
      <c r="Q152" s="591">
        <f t="shared" si="19"/>
        <v>28</v>
      </c>
      <c r="R152" s="593">
        <v>24</v>
      </c>
      <c r="S152" s="593">
        <v>4</v>
      </c>
      <c r="T152" s="593">
        <v>0</v>
      </c>
      <c r="U152" s="593"/>
      <c r="V152" s="1349">
        <f t="shared" si="21"/>
        <v>28</v>
      </c>
      <c r="W152" s="640">
        <v>28</v>
      </c>
      <c r="X152" s="643">
        <v>0</v>
      </c>
      <c r="Y152" s="644">
        <v>141</v>
      </c>
      <c r="Z152" s="593" t="s">
        <v>205</v>
      </c>
      <c r="AA152" s="593"/>
      <c r="AB152" s="593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39" s="841" customFormat="1" ht="24.95" customHeight="1">
      <c r="A153" s="575">
        <v>9</v>
      </c>
      <c r="B153" s="575" t="s">
        <v>173</v>
      </c>
      <c r="C153" s="279" t="s">
        <v>195</v>
      </c>
      <c r="D153" s="593" t="s">
        <v>196</v>
      </c>
      <c r="E153" s="593" t="s">
        <v>327</v>
      </c>
      <c r="F153" s="674" t="s">
        <v>545</v>
      </c>
      <c r="G153" s="1162" t="s">
        <v>197</v>
      </c>
      <c r="H153" s="1240" t="s">
        <v>1187</v>
      </c>
      <c r="I153" s="593" t="s">
        <v>1187</v>
      </c>
      <c r="J153" s="1241" t="s">
        <v>1192</v>
      </c>
      <c r="K153" s="1199">
        <v>2</v>
      </c>
      <c r="L153" s="575">
        <v>2</v>
      </c>
      <c r="M153" s="575">
        <v>0</v>
      </c>
      <c r="N153" s="575">
        <v>2</v>
      </c>
      <c r="O153" s="591">
        <v>19</v>
      </c>
      <c r="P153" s="593">
        <v>1</v>
      </c>
      <c r="Q153" s="591">
        <f t="shared" si="19"/>
        <v>19</v>
      </c>
      <c r="R153" s="593">
        <v>19</v>
      </c>
      <c r="S153" s="593">
        <v>0</v>
      </c>
      <c r="T153" s="593">
        <v>0</v>
      </c>
      <c r="U153" s="593"/>
      <c r="V153" s="1349">
        <f t="shared" si="21"/>
        <v>19</v>
      </c>
      <c r="W153" s="640">
        <v>14</v>
      </c>
      <c r="X153" s="643">
        <v>5</v>
      </c>
      <c r="Y153" s="644">
        <v>104.69</v>
      </c>
      <c r="Z153" s="593" t="s">
        <v>209</v>
      </c>
      <c r="AA153" s="593"/>
      <c r="AB153" s="593"/>
      <c r="AC153" s="80"/>
      <c r="AD153" s="80"/>
      <c r="AE153" s="80"/>
      <c r="AF153" s="80"/>
      <c r="AG153" s="80">
        <v>1</v>
      </c>
      <c r="AH153" s="80">
        <v>1</v>
      </c>
      <c r="AI153" s="80"/>
      <c r="AJ153" s="132">
        <v>1</v>
      </c>
      <c r="AK153" s="80" t="s">
        <v>19</v>
      </c>
      <c r="AL153" s="132" t="s">
        <v>286</v>
      </c>
      <c r="AM153" s="133"/>
    </row>
    <row r="154" spans="1:39" s="841" customFormat="1" ht="24.95" customHeight="1">
      <c r="A154" s="575">
        <v>10</v>
      </c>
      <c r="B154" s="575" t="s">
        <v>173</v>
      </c>
      <c r="C154" s="279" t="s">
        <v>870</v>
      </c>
      <c r="D154" s="593" t="s">
        <v>868</v>
      </c>
      <c r="E154" s="593" t="s">
        <v>328</v>
      </c>
      <c r="F154" s="674" t="s">
        <v>547</v>
      </c>
      <c r="G154" s="1162" t="s">
        <v>794</v>
      </c>
      <c r="H154" s="1240" t="s">
        <v>1193</v>
      </c>
      <c r="I154" s="593" t="s">
        <v>1193</v>
      </c>
      <c r="J154" s="1241" t="s">
        <v>1192</v>
      </c>
      <c r="K154" s="1199">
        <v>3</v>
      </c>
      <c r="L154" s="575">
        <v>3</v>
      </c>
      <c r="M154" s="575">
        <v>1</v>
      </c>
      <c r="N154" s="575">
        <v>2</v>
      </c>
      <c r="O154" s="591">
        <v>29</v>
      </c>
      <c r="P154" s="593">
        <v>2</v>
      </c>
      <c r="Q154" s="591">
        <f t="shared" si="19"/>
        <v>29</v>
      </c>
      <c r="R154" s="593">
        <v>24</v>
      </c>
      <c r="S154" s="593">
        <v>4</v>
      </c>
      <c r="T154" s="593">
        <v>1</v>
      </c>
      <c r="U154" s="593"/>
      <c r="V154" s="1349">
        <f t="shared" si="21"/>
        <v>29</v>
      </c>
      <c r="W154" s="640">
        <v>24</v>
      </c>
      <c r="X154" s="643">
        <v>5</v>
      </c>
      <c r="Y154" s="644">
        <v>98.26</v>
      </c>
      <c r="Z154" s="593" t="s">
        <v>969</v>
      </c>
      <c r="AA154" s="593"/>
      <c r="AB154" s="593"/>
      <c r="AC154" s="171">
        <v>1</v>
      </c>
      <c r="AD154" s="80"/>
      <c r="AE154" s="80"/>
      <c r="AF154" s="80"/>
      <c r="AG154" s="80"/>
      <c r="AH154" s="80">
        <v>1</v>
      </c>
      <c r="AI154" s="80"/>
      <c r="AJ154" s="132">
        <v>1</v>
      </c>
      <c r="AK154" s="80" t="s">
        <v>882</v>
      </c>
      <c r="AL154" s="132" t="s">
        <v>285</v>
      </c>
      <c r="AM154" s="169" t="s">
        <v>871</v>
      </c>
    </row>
    <row r="155" spans="1:39" s="841" customFormat="1" ht="24.95" customHeight="1">
      <c r="A155" s="575">
        <v>11</v>
      </c>
      <c r="B155" s="575" t="s">
        <v>173</v>
      </c>
      <c r="C155" s="279" t="s">
        <v>198</v>
      </c>
      <c r="D155" s="593" t="s">
        <v>548</v>
      </c>
      <c r="E155" s="593" t="s">
        <v>199</v>
      </c>
      <c r="F155" s="674" t="s">
        <v>795</v>
      </c>
      <c r="G155" s="1162" t="s">
        <v>200</v>
      </c>
      <c r="H155" s="1240" t="s">
        <v>1187</v>
      </c>
      <c r="I155" s="593" t="s">
        <v>1187</v>
      </c>
      <c r="J155" s="1241"/>
      <c r="K155" s="1199">
        <v>3</v>
      </c>
      <c r="L155" s="575">
        <v>2</v>
      </c>
      <c r="M155" s="575">
        <v>1</v>
      </c>
      <c r="N155" s="575">
        <v>1</v>
      </c>
      <c r="O155" s="591">
        <v>19</v>
      </c>
      <c r="P155" s="593">
        <v>1</v>
      </c>
      <c r="Q155" s="591">
        <f t="shared" si="19"/>
        <v>19</v>
      </c>
      <c r="R155" s="593">
        <v>16</v>
      </c>
      <c r="S155" s="593">
        <v>3</v>
      </c>
      <c r="T155" s="593">
        <v>0</v>
      </c>
      <c r="U155" s="593"/>
      <c r="V155" s="1349">
        <f t="shared" si="21"/>
        <v>19</v>
      </c>
      <c r="W155" s="640">
        <v>17</v>
      </c>
      <c r="X155" s="643">
        <v>2</v>
      </c>
      <c r="Y155" s="644">
        <v>102.54</v>
      </c>
      <c r="Z155" s="593" t="s">
        <v>970</v>
      </c>
      <c r="AA155" s="593"/>
      <c r="AB155" s="593"/>
      <c r="AC155" s="80"/>
      <c r="AD155" s="80"/>
      <c r="AE155" s="80"/>
      <c r="AF155" s="80"/>
      <c r="AG155" s="80">
        <v>1</v>
      </c>
      <c r="AH155" s="80"/>
      <c r="AI155" s="80"/>
      <c r="AJ155" s="132">
        <v>1</v>
      </c>
      <c r="AK155" s="80" t="s">
        <v>19</v>
      </c>
      <c r="AL155" s="132" t="s">
        <v>286</v>
      </c>
      <c r="AM155" s="133"/>
    </row>
    <row r="156" spans="1:39" s="841" customFormat="1" ht="24.95" customHeight="1">
      <c r="A156" s="575">
        <v>12</v>
      </c>
      <c r="B156" s="575" t="s">
        <v>173</v>
      </c>
      <c r="C156" s="1569" t="s">
        <v>796</v>
      </c>
      <c r="D156" s="593" t="s">
        <v>790</v>
      </c>
      <c r="E156" s="593" t="s">
        <v>549</v>
      </c>
      <c r="F156" s="664" t="s">
        <v>1119</v>
      </c>
      <c r="G156" s="1184" t="s">
        <v>329</v>
      </c>
      <c r="H156" s="1269" t="s">
        <v>1174</v>
      </c>
      <c r="I156" s="647" t="s">
        <v>1174</v>
      </c>
      <c r="J156" s="1270"/>
      <c r="K156" s="1217">
        <v>2</v>
      </c>
      <c r="L156" s="575">
        <v>3</v>
      </c>
      <c r="M156" s="575">
        <v>2</v>
      </c>
      <c r="N156" s="575">
        <v>1</v>
      </c>
      <c r="O156" s="591">
        <v>29</v>
      </c>
      <c r="P156" s="593">
        <v>2</v>
      </c>
      <c r="Q156" s="591">
        <f t="shared" si="19"/>
        <v>29</v>
      </c>
      <c r="R156" s="593">
        <v>22</v>
      </c>
      <c r="S156" s="593">
        <v>5</v>
      </c>
      <c r="T156" s="593">
        <v>2</v>
      </c>
      <c r="U156" s="593"/>
      <c r="V156" s="1349">
        <f t="shared" si="21"/>
        <v>29</v>
      </c>
      <c r="W156" s="640">
        <v>29</v>
      </c>
      <c r="X156" s="645">
        <v>0</v>
      </c>
      <c r="Y156" s="646">
        <v>105.84</v>
      </c>
      <c r="Z156" s="647" t="s">
        <v>971</v>
      </c>
      <c r="AA156" s="647"/>
      <c r="AB156" s="647"/>
      <c r="AC156" s="171">
        <v>1</v>
      </c>
      <c r="AD156" s="224"/>
      <c r="AE156" s="224"/>
      <c r="AF156" s="224"/>
      <c r="AG156" s="224"/>
      <c r="AH156" s="224"/>
      <c r="AI156" s="224"/>
      <c r="AJ156" s="132">
        <v>1</v>
      </c>
      <c r="AK156" s="80" t="s">
        <v>793</v>
      </c>
      <c r="AL156" s="132" t="s">
        <v>286</v>
      </c>
      <c r="AM156" s="133"/>
    </row>
    <row r="157" spans="1:39" s="841" customFormat="1" ht="24.95" customHeight="1">
      <c r="A157" s="575">
        <v>13</v>
      </c>
      <c r="B157" s="663" t="s">
        <v>173</v>
      </c>
      <c r="C157" s="1570" t="s">
        <v>872</v>
      </c>
      <c r="D157" s="593" t="s">
        <v>868</v>
      </c>
      <c r="E157" s="663" t="s">
        <v>201</v>
      </c>
      <c r="F157" s="914" t="s">
        <v>972</v>
      </c>
      <c r="G157" s="1185" t="s">
        <v>202</v>
      </c>
      <c r="H157" s="1271" t="s">
        <v>1193</v>
      </c>
      <c r="I157" s="649" t="s">
        <v>1194</v>
      </c>
      <c r="J157" s="1272" t="s">
        <v>1195</v>
      </c>
      <c r="K157" s="1218"/>
      <c r="L157" s="575">
        <v>3</v>
      </c>
      <c r="M157" s="663">
        <v>1</v>
      </c>
      <c r="N157" s="663">
        <v>2</v>
      </c>
      <c r="O157" s="648">
        <v>29</v>
      </c>
      <c r="P157" s="649">
        <v>2</v>
      </c>
      <c r="Q157" s="591">
        <f t="shared" si="19"/>
        <v>28</v>
      </c>
      <c r="R157" s="649">
        <v>20</v>
      </c>
      <c r="S157" s="649">
        <v>8</v>
      </c>
      <c r="T157" s="649">
        <v>0</v>
      </c>
      <c r="U157" s="649"/>
      <c r="V157" s="1349">
        <f t="shared" si="21"/>
        <v>28</v>
      </c>
      <c r="W157" s="997">
        <v>21</v>
      </c>
      <c r="X157" s="996">
        <v>7</v>
      </c>
      <c r="Y157" s="650">
        <v>109.64</v>
      </c>
      <c r="Z157" s="651" t="s">
        <v>557</v>
      </c>
      <c r="AA157" s="651"/>
      <c r="AB157" s="651"/>
      <c r="AC157" s="171">
        <v>1</v>
      </c>
      <c r="AD157" s="233"/>
      <c r="AE157" s="233"/>
      <c r="AF157" s="233"/>
      <c r="AG157" s="80"/>
      <c r="AH157" s="80">
        <v>1</v>
      </c>
      <c r="AI157" s="80"/>
      <c r="AJ157" s="132">
        <v>1</v>
      </c>
      <c r="AK157" s="230" t="s">
        <v>882</v>
      </c>
      <c r="AL157" s="227" t="s">
        <v>285</v>
      </c>
      <c r="AM157" s="169" t="s">
        <v>873</v>
      </c>
    </row>
    <row r="158" spans="1:39" s="841" customFormat="1" ht="24.95" customHeight="1">
      <c r="A158" s="575">
        <v>14</v>
      </c>
      <c r="B158" s="575" t="s">
        <v>173</v>
      </c>
      <c r="C158" s="1568" t="s">
        <v>203</v>
      </c>
      <c r="D158" s="675" t="s">
        <v>313</v>
      </c>
      <c r="E158" s="575" t="s">
        <v>898</v>
      </c>
      <c r="F158" s="674" t="s">
        <v>550</v>
      </c>
      <c r="G158" s="1162" t="s">
        <v>204</v>
      </c>
      <c r="H158" s="1240" t="s">
        <v>1187</v>
      </c>
      <c r="I158" s="593" t="s">
        <v>1187</v>
      </c>
      <c r="J158" s="1241"/>
      <c r="K158" s="1199">
        <v>1</v>
      </c>
      <c r="L158" s="575">
        <v>3</v>
      </c>
      <c r="M158" s="575">
        <v>3</v>
      </c>
      <c r="N158" s="575">
        <v>0</v>
      </c>
      <c r="O158" s="591">
        <v>29</v>
      </c>
      <c r="P158" s="593">
        <v>2</v>
      </c>
      <c r="Q158" s="591">
        <f t="shared" si="19"/>
        <v>26</v>
      </c>
      <c r="R158" s="593">
        <v>19</v>
      </c>
      <c r="S158" s="593">
        <v>5</v>
      </c>
      <c r="T158" s="593">
        <v>2</v>
      </c>
      <c r="U158" s="593"/>
      <c r="V158" s="1349">
        <f t="shared" si="21"/>
        <v>26</v>
      </c>
      <c r="W158" s="640">
        <v>22</v>
      </c>
      <c r="X158" s="640">
        <v>4</v>
      </c>
      <c r="Y158" s="641">
        <v>112</v>
      </c>
      <c r="Z158" s="642" t="s">
        <v>973</v>
      </c>
      <c r="AA158" s="642"/>
      <c r="AB158" s="642"/>
      <c r="AC158" s="171">
        <v>1</v>
      </c>
      <c r="AD158" s="221"/>
      <c r="AE158" s="221"/>
      <c r="AF158" s="221"/>
      <c r="AG158" s="80">
        <v>1</v>
      </c>
      <c r="AH158" s="221"/>
      <c r="AI158" s="221"/>
      <c r="AJ158" s="132">
        <v>1</v>
      </c>
      <c r="AK158" s="80" t="s">
        <v>315</v>
      </c>
      <c r="AL158" s="132" t="s">
        <v>287</v>
      </c>
      <c r="AM158" s="133"/>
    </row>
    <row r="159" spans="1:39" s="841" customFormat="1" ht="24" customHeight="1">
      <c r="A159" s="575">
        <v>15</v>
      </c>
      <c r="B159" s="575" t="s">
        <v>173</v>
      </c>
      <c r="C159" s="1568" t="s">
        <v>206</v>
      </c>
      <c r="D159" s="575" t="s">
        <v>207</v>
      </c>
      <c r="E159" s="575" t="s">
        <v>207</v>
      </c>
      <c r="F159" s="674" t="s">
        <v>551</v>
      </c>
      <c r="G159" s="1162" t="s">
        <v>208</v>
      </c>
      <c r="H159" s="1240" t="s">
        <v>1196</v>
      </c>
      <c r="I159" s="593" t="s">
        <v>1196</v>
      </c>
      <c r="J159" s="1241"/>
      <c r="K159" s="1199"/>
      <c r="L159" s="575">
        <v>3</v>
      </c>
      <c r="M159" s="575">
        <v>1</v>
      </c>
      <c r="N159" s="575">
        <v>2</v>
      </c>
      <c r="O159" s="591">
        <v>29</v>
      </c>
      <c r="P159" s="593">
        <v>2</v>
      </c>
      <c r="Q159" s="591">
        <f t="shared" si="19"/>
        <v>26</v>
      </c>
      <c r="R159" s="593">
        <v>9</v>
      </c>
      <c r="S159" s="593">
        <v>11</v>
      </c>
      <c r="T159" s="593">
        <v>6</v>
      </c>
      <c r="U159" s="593"/>
      <c r="V159" s="1349">
        <f t="shared" si="21"/>
        <v>26</v>
      </c>
      <c r="W159" s="640">
        <v>17</v>
      </c>
      <c r="X159" s="640">
        <v>9</v>
      </c>
      <c r="Y159" s="641">
        <v>99</v>
      </c>
      <c r="Z159" s="642" t="s">
        <v>225</v>
      </c>
      <c r="AA159" s="642"/>
      <c r="AB159" s="642"/>
      <c r="AC159" s="221"/>
      <c r="AD159" s="221"/>
      <c r="AE159" s="221"/>
      <c r="AF159" s="221"/>
      <c r="AG159" s="80">
        <v>1</v>
      </c>
      <c r="AH159" s="221"/>
      <c r="AI159" s="221"/>
      <c r="AJ159" s="132">
        <v>1</v>
      </c>
      <c r="AK159" s="80" t="s">
        <v>19</v>
      </c>
      <c r="AL159" s="132" t="s">
        <v>287</v>
      </c>
      <c r="AM159" s="169"/>
    </row>
    <row r="160" spans="1:39" s="841" customFormat="1" ht="24.95" customHeight="1">
      <c r="A160" s="575">
        <v>16</v>
      </c>
      <c r="B160" s="575" t="s">
        <v>173</v>
      </c>
      <c r="C160" s="279" t="s">
        <v>210</v>
      </c>
      <c r="D160" s="593" t="s">
        <v>552</v>
      </c>
      <c r="E160" s="593" t="s">
        <v>885</v>
      </c>
      <c r="F160" s="674" t="s">
        <v>1150</v>
      </c>
      <c r="G160" s="1162" t="s">
        <v>211</v>
      </c>
      <c r="H160" s="1240" t="s">
        <v>1187</v>
      </c>
      <c r="I160" s="593" t="s">
        <v>1187</v>
      </c>
      <c r="J160" s="1241"/>
      <c r="K160" s="1199">
        <v>2</v>
      </c>
      <c r="L160" s="575">
        <v>3</v>
      </c>
      <c r="M160" s="575">
        <v>2</v>
      </c>
      <c r="N160" s="575">
        <v>1</v>
      </c>
      <c r="O160" s="591">
        <v>29</v>
      </c>
      <c r="P160" s="593">
        <v>2</v>
      </c>
      <c r="Q160" s="591">
        <f t="shared" si="19"/>
        <v>29</v>
      </c>
      <c r="R160" s="238">
        <v>21</v>
      </c>
      <c r="S160" s="238">
        <v>7</v>
      </c>
      <c r="T160" s="238">
        <v>1</v>
      </c>
      <c r="U160" s="593"/>
      <c r="V160" s="1349">
        <f t="shared" si="21"/>
        <v>29</v>
      </c>
      <c r="W160" s="239">
        <v>25</v>
      </c>
      <c r="X160" s="242">
        <v>4</v>
      </c>
      <c r="Y160" s="644">
        <v>109.68</v>
      </c>
      <c r="Z160" s="593" t="s">
        <v>541</v>
      </c>
      <c r="AA160" s="593"/>
      <c r="AB160" s="593"/>
      <c r="AC160" s="80"/>
      <c r="AD160" s="80"/>
      <c r="AE160" s="80"/>
      <c r="AF160" s="80"/>
      <c r="AG160" s="80">
        <v>1</v>
      </c>
      <c r="AH160" s="80"/>
      <c r="AI160" s="80"/>
      <c r="AJ160" s="132">
        <v>1</v>
      </c>
      <c r="AK160" s="80" t="s">
        <v>19</v>
      </c>
      <c r="AL160" s="132" t="s">
        <v>286</v>
      </c>
      <c r="AM160" s="133"/>
    </row>
    <row r="161" spans="1:51" s="841" customFormat="1" ht="24.95" customHeight="1">
      <c r="A161" s="575">
        <v>17</v>
      </c>
      <c r="B161" s="575" t="s">
        <v>173</v>
      </c>
      <c r="C161" s="279" t="s">
        <v>212</v>
      </c>
      <c r="D161" s="675" t="s">
        <v>330</v>
      </c>
      <c r="E161" s="593" t="s">
        <v>1149</v>
      </c>
      <c r="F161" s="674" t="s">
        <v>553</v>
      </c>
      <c r="G161" s="1162" t="s">
        <v>213</v>
      </c>
      <c r="H161" s="1240" t="s">
        <v>1174</v>
      </c>
      <c r="I161" s="593" t="s">
        <v>1174</v>
      </c>
      <c r="J161" s="1241"/>
      <c r="K161" s="1199"/>
      <c r="L161" s="274">
        <v>2</v>
      </c>
      <c r="M161" s="575">
        <v>1</v>
      </c>
      <c r="N161" s="575">
        <v>1</v>
      </c>
      <c r="O161" s="591">
        <v>25</v>
      </c>
      <c r="P161" s="593">
        <v>2</v>
      </c>
      <c r="Q161" s="591">
        <f t="shared" si="19"/>
        <v>25</v>
      </c>
      <c r="R161" s="593">
        <v>19</v>
      </c>
      <c r="S161" s="593">
        <v>5</v>
      </c>
      <c r="T161" s="593">
        <v>1</v>
      </c>
      <c r="U161" s="593"/>
      <c r="V161" s="1349">
        <f t="shared" si="21"/>
        <v>25</v>
      </c>
      <c r="W161" s="640">
        <v>22</v>
      </c>
      <c r="X161" s="643">
        <v>3</v>
      </c>
      <c r="Y161" s="644">
        <v>104.75</v>
      </c>
      <c r="Z161" s="279" t="s">
        <v>1158</v>
      </c>
      <c r="AA161" s="593"/>
      <c r="AB161" s="593"/>
      <c r="AC161" s="80"/>
      <c r="AD161" s="80"/>
      <c r="AE161" s="80"/>
      <c r="AF161" s="80"/>
      <c r="AG161" s="80"/>
      <c r="AH161" s="80"/>
      <c r="AI161" s="80"/>
      <c r="AJ161" s="132">
        <v>1</v>
      </c>
      <c r="AK161" s="80" t="s">
        <v>331</v>
      </c>
      <c r="AL161" s="132" t="s">
        <v>286</v>
      </c>
      <c r="AM161" s="133"/>
    </row>
    <row r="162" spans="1:51" s="841" customFormat="1" ht="24.95" customHeight="1">
      <c r="A162" s="575">
        <v>18</v>
      </c>
      <c r="B162" s="575" t="s">
        <v>173</v>
      </c>
      <c r="C162" s="1568" t="s">
        <v>214</v>
      </c>
      <c r="D162" s="593" t="s">
        <v>215</v>
      </c>
      <c r="E162" s="593" t="s">
        <v>216</v>
      </c>
      <c r="F162" s="664" t="s">
        <v>554</v>
      </c>
      <c r="G162" s="1183" t="s">
        <v>217</v>
      </c>
      <c r="H162" s="1267" t="s">
        <v>1175</v>
      </c>
      <c r="I162" s="662" t="s">
        <v>1175</v>
      </c>
      <c r="J162" s="1268"/>
      <c r="K162" s="1216">
        <v>1</v>
      </c>
      <c r="L162" s="575">
        <v>2</v>
      </c>
      <c r="M162" s="575">
        <v>0</v>
      </c>
      <c r="N162" s="575">
        <v>2</v>
      </c>
      <c r="O162" s="591">
        <v>19</v>
      </c>
      <c r="P162" s="593">
        <v>1</v>
      </c>
      <c r="Q162" s="591">
        <f t="shared" si="19"/>
        <v>18</v>
      </c>
      <c r="R162" s="238">
        <v>17</v>
      </c>
      <c r="S162" s="238">
        <v>1</v>
      </c>
      <c r="T162" s="238">
        <v>0</v>
      </c>
      <c r="U162" s="593"/>
      <c r="V162" s="1349">
        <f t="shared" si="21"/>
        <v>18</v>
      </c>
      <c r="W162" s="239">
        <v>15</v>
      </c>
      <c r="X162" s="242">
        <v>3</v>
      </c>
      <c r="Y162" s="644">
        <v>105.84</v>
      </c>
      <c r="Z162" s="642" t="s">
        <v>899</v>
      </c>
      <c r="AA162" s="642"/>
      <c r="AB162" s="642"/>
      <c r="AC162" s="221"/>
      <c r="AD162" s="221"/>
      <c r="AE162" s="221"/>
      <c r="AF162" s="221"/>
      <c r="AG162" s="221"/>
      <c r="AH162" s="221"/>
      <c r="AI162" s="221"/>
      <c r="AJ162" s="132">
        <v>1</v>
      </c>
      <c r="AK162" s="80" t="s">
        <v>19</v>
      </c>
      <c r="AL162" s="132" t="s">
        <v>287</v>
      </c>
      <c r="AM162" s="133"/>
    </row>
    <row r="163" spans="1:51" s="841" customFormat="1" ht="24.95" customHeight="1">
      <c r="A163" s="575">
        <v>19</v>
      </c>
      <c r="B163" s="575" t="s">
        <v>173</v>
      </c>
      <c r="C163" s="274" t="s">
        <v>218</v>
      </c>
      <c r="D163" s="593" t="s">
        <v>219</v>
      </c>
      <c r="E163" s="593" t="s">
        <v>555</v>
      </c>
      <c r="F163" s="674" t="s">
        <v>556</v>
      </c>
      <c r="G163" s="1157" t="s">
        <v>220</v>
      </c>
      <c r="H163" s="1232" t="s">
        <v>1187</v>
      </c>
      <c r="I163" s="575" t="s">
        <v>1194</v>
      </c>
      <c r="J163" s="1233" t="s">
        <v>1195</v>
      </c>
      <c r="K163" s="1196">
        <v>1</v>
      </c>
      <c r="L163" s="575">
        <v>2</v>
      </c>
      <c r="M163" s="575">
        <v>1</v>
      </c>
      <c r="N163" s="575">
        <v>1</v>
      </c>
      <c r="O163" s="591">
        <v>19</v>
      </c>
      <c r="P163" s="593">
        <v>1</v>
      </c>
      <c r="Q163" s="591">
        <f t="shared" si="19"/>
        <v>19</v>
      </c>
      <c r="R163" s="593">
        <v>15</v>
      </c>
      <c r="S163" s="593">
        <v>4</v>
      </c>
      <c r="T163" s="593">
        <v>0</v>
      </c>
      <c r="U163" s="593"/>
      <c r="V163" s="1349">
        <f t="shared" si="21"/>
        <v>19</v>
      </c>
      <c r="W163" s="640">
        <v>18</v>
      </c>
      <c r="X163" s="643">
        <v>1</v>
      </c>
      <c r="Y163" s="644">
        <v>109.64</v>
      </c>
      <c r="Z163" s="575" t="s">
        <v>557</v>
      </c>
      <c r="AA163" s="575"/>
      <c r="AB163" s="575"/>
      <c r="AC163" s="132"/>
      <c r="AD163" s="132"/>
      <c r="AE163" s="132"/>
      <c r="AF163" s="132"/>
      <c r="AG163" s="80">
        <v>1</v>
      </c>
      <c r="AH163" s="80">
        <v>1</v>
      </c>
      <c r="AI163" s="80"/>
      <c r="AJ163" s="132">
        <v>1</v>
      </c>
      <c r="AK163" s="80" t="s">
        <v>19</v>
      </c>
      <c r="AL163" s="132" t="s">
        <v>286</v>
      </c>
      <c r="AM163" s="169"/>
    </row>
    <row r="164" spans="1:51" s="841" customFormat="1" ht="24.95" customHeight="1">
      <c r="A164" s="575">
        <v>20</v>
      </c>
      <c r="B164" s="575" t="s">
        <v>173</v>
      </c>
      <c r="C164" s="1568" t="s">
        <v>221</v>
      </c>
      <c r="D164" s="593" t="s">
        <v>332</v>
      </c>
      <c r="E164" s="593" t="s">
        <v>332</v>
      </c>
      <c r="F164" s="664" t="s">
        <v>558</v>
      </c>
      <c r="G164" s="1183" t="s">
        <v>333</v>
      </c>
      <c r="H164" s="1267" t="s">
        <v>1187</v>
      </c>
      <c r="I164" s="662" t="s">
        <v>1187</v>
      </c>
      <c r="J164" s="1268" t="s">
        <v>1195</v>
      </c>
      <c r="K164" s="1216">
        <v>2</v>
      </c>
      <c r="L164" s="575">
        <v>3</v>
      </c>
      <c r="M164" s="575">
        <v>2</v>
      </c>
      <c r="N164" s="575">
        <v>1</v>
      </c>
      <c r="O164" s="591">
        <v>29</v>
      </c>
      <c r="P164" s="593">
        <v>2</v>
      </c>
      <c r="Q164" s="591">
        <f t="shared" si="19"/>
        <v>28</v>
      </c>
      <c r="R164" s="593">
        <v>25</v>
      </c>
      <c r="S164" s="593">
        <v>2</v>
      </c>
      <c r="T164" s="593">
        <v>0</v>
      </c>
      <c r="U164" s="643">
        <v>1</v>
      </c>
      <c r="V164" s="1349">
        <f t="shared" si="21"/>
        <v>28</v>
      </c>
      <c r="W164" s="640">
        <v>17</v>
      </c>
      <c r="X164" s="643">
        <v>11</v>
      </c>
      <c r="Y164" s="644">
        <v>112</v>
      </c>
      <c r="Z164" s="647" t="s">
        <v>900</v>
      </c>
      <c r="AA164" s="698"/>
      <c r="AB164" s="698"/>
      <c r="AC164" s="234"/>
      <c r="AD164" s="234"/>
      <c r="AE164" s="234"/>
      <c r="AF164" s="234"/>
      <c r="AG164" s="80">
        <v>1</v>
      </c>
      <c r="AH164" s="80">
        <v>1</v>
      </c>
      <c r="AI164" s="80"/>
      <c r="AJ164" s="132">
        <v>1</v>
      </c>
      <c r="AK164" s="80" t="s">
        <v>19</v>
      </c>
      <c r="AL164" s="132" t="s">
        <v>286</v>
      </c>
      <c r="AM164" s="169"/>
    </row>
    <row r="165" spans="1:51" s="841" customFormat="1" ht="24.95" customHeight="1">
      <c r="A165" s="575">
        <v>21</v>
      </c>
      <c r="B165" s="575" t="s">
        <v>173</v>
      </c>
      <c r="C165" s="1568" t="s">
        <v>222</v>
      </c>
      <c r="D165" s="575" t="s">
        <v>223</v>
      </c>
      <c r="E165" s="575" t="s">
        <v>334</v>
      </c>
      <c r="F165" s="674" t="s">
        <v>559</v>
      </c>
      <c r="G165" s="1183" t="s">
        <v>224</v>
      </c>
      <c r="H165" s="1267" t="s">
        <v>1174</v>
      </c>
      <c r="I165" s="662" t="s">
        <v>1174</v>
      </c>
      <c r="J165" s="1268"/>
      <c r="K165" s="1219"/>
      <c r="L165" s="575">
        <v>2</v>
      </c>
      <c r="M165" s="575">
        <v>1</v>
      </c>
      <c r="N165" s="575">
        <v>1</v>
      </c>
      <c r="O165" s="591">
        <v>19</v>
      </c>
      <c r="P165" s="593">
        <v>1</v>
      </c>
      <c r="Q165" s="591">
        <f t="shared" si="19"/>
        <v>16</v>
      </c>
      <c r="R165" s="238">
        <v>8</v>
      </c>
      <c r="S165" s="238">
        <v>6</v>
      </c>
      <c r="T165" s="238">
        <v>2</v>
      </c>
      <c r="U165" s="593"/>
      <c r="V165" s="1349">
        <f t="shared" si="21"/>
        <v>16</v>
      </c>
      <c r="W165" s="239">
        <v>14</v>
      </c>
      <c r="X165" s="239">
        <v>2</v>
      </c>
      <c r="Y165" s="641">
        <v>99</v>
      </c>
      <c r="Z165" s="642" t="s">
        <v>225</v>
      </c>
      <c r="AA165" s="642"/>
      <c r="AB165" s="642"/>
      <c r="AC165" s="221"/>
      <c r="AD165" s="221"/>
      <c r="AE165" s="221"/>
      <c r="AF165" s="221"/>
      <c r="AG165" s="221"/>
      <c r="AH165" s="221"/>
      <c r="AI165" s="221"/>
      <c r="AJ165" s="132">
        <v>1</v>
      </c>
      <c r="AK165" s="80" t="s">
        <v>19</v>
      </c>
      <c r="AL165" s="132" t="s">
        <v>286</v>
      </c>
      <c r="AM165" s="133"/>
    </row>
    <row r="166" spans="1:51" s="841" customFormat="1" ht="24.95" customHeight="1">
      <c r="A166" s="575">
        <v>22</v>
      </c>
      <c r="B166" s="575" t="s">
        <v>173</v>
      </c>
      <c r="C166" s="274" t="s">
        <v>537</v>
      </c>
      <c r="D166" s="575" t="s">
        <v>538</v>
      </c>
      <c r="E166" s="575" t="s">
        <v>538</v>
      </c>
      <c r="F166" s="674" t="s">
        <v>539</v>
      </c>
      <c r="G166" s="1157" t="s">
        <v>540</v>
      </c>
      <c r="H166" s="1338" t="s">
        <v>1178</v>
      </c>
      <c r="I166" s="575" t="s">
        <v>1178</v>
      </c>
      <c r="J166" s="1233"/>
      <c r="K166" s="1196">
        <v>1</v>
      </c>
      <c r="L166" s="575">
        <v>2</v>
      </c>
      <c r="M166" s="575">
        <v>0</v>
      </c>
      <c r="N166" s="575">
        <v>2</v>
      </c>
      <c r="O166" s="596">
        <v>19</v>
      </c>
      <c r="P166" s="575">
        <v>1</v>
      </c>
      <c r="Q166" s="591">
        <f t="shared" si="19"/>
        <v>17</v>
      </c>
      <c r="R166" s="575">
        <v>16</v>
      </c>
      <c r="S166" s="575">
        <v>1</v>
      </c>
      <c r="T166" s="575">
        <v>0</v>
      </c>
      <c r="U166" s="575"/>
      <c r="V166" s="1349">
        <f t="shared" si="21"/>
        <v>17</v>
      </c>
      <c r="W166" s="640">
        <v>16</v>
      </c>
      <c r="X166" s="254">
        <v>1</v>
      </c>
      <c r="Y166" s="575">
        <v>109.68</v>
      </c>
      <c r="Z166" s="575" t="s">
        <v>541</v>
      </c>
      <c r="AA166" s="575"/>
      <c r="AB166" s="575"/>
      <c r="AC166" s="132"/>
      <c r="AD166" s="132"/>
      <c r="AE166" s="132"/>
      <c r="AF166" s="132"/>
      <c r="AG166" s="132"/>
      <c r="AH166" s="132"/>
      <c r="AI166" s="132"/>
      <c r="AJ166" s="132">
        <v>1</v>
      </c>
      <c r="AK166" s="223" t="s">
        <v>19</v>
      </c>
      <c r="AL166" s="132" t="s">
        <v>286</v>
      </c>
      <c r="AM166" s="133"/>
    </row>
    <row r="167" spans="1:51" s="841" customFormat="1" ht="24.95" customHeight="1">
      <c r="A167" s="575">
        <v>23</v>
      </c>
      <c r="B167" s="575" t="s">
        <v>173</v>
      </c>
      <c r="C167" s="1568" t="s">
        <v>742</v>
      </c>
      <c r="D167" s="593" t="s">
        <v>743</v>
      </c>
      <c r="E167" s="593" t="s">
        <v>744</v>
      </c>
      <c r="F167" s="674" t="s">
        <v>745</v>
      </c>
      <c r="G167" s="1157" t="s">
        <v>746</v>
      </c>
      <c r="H167" s="1232" t="s">
        <v>1174</v>
      </c>
      <c r="I167" s="575" t="s">
        <v>1174</v>
      </c>
      <c r="J167" s="1233"/>
      <c r="K167" s="1196"/>
      <c r="L167" s="575">
        <v>2</v>
      </c>
      <c r="M167" s="652">
        <v>1</v>
      </c>
      <c r="N167" s="652">
        <v>1</v>
      </c>
      <c r="O167" s="596">
        <v>19</v>
      </c>
      <c r="P167" s="575">
        <v>1</v>
      </c>
      <c r="Q167" s="591">
        <f t="shared" ref="Q167:Q169" si="24">R167+S167+T167+U167</f>
        <v>19</v>
      </c>
      <c r="R167" s="575">
        <v>19</v>
      </c>
      <c r="S167" s="575">
        <v>0</v>
      </c>
      <c r="T167" s="575">
        <v>0</v>
      </c>
      <c r="U167" s="575"/>
      <c r="V167" s="1349">
        <f t="shared" si="21"/>
        <v>19</v>
      </c>
      <c r="W167" s="575">
        <v>13</v>
      </c>
      <c r="X167" s="575">
        <v>6</v>
      </c>
      <c r="Y167" s="644">
        <v>104.75</v>
      </c>
      <c r="Z167" s="575" t="s">
        <v>747</v>
      </c>
      <c r="AA167" s="575"/>
      <c r="AB167" s="575"/>
      <c r="AC167" s="132"/>
      <c r="AD167" s="132"/>
      <c r="AE167" s="132"/>
      <c r="AF167" s="132"/>
      <c r="AG167" s="132"/>
      <c r="AH167" s="132"/>
      <c r="AI167" s="132"/>
      <c r="AJ167" s="132">
        <v>1</v>
      </c>
      <c r="AK167" s="223" t="s">
        <v>19</v>
      </c>
      <c r="AL167" s="132" t="s">
        <v>285</v>
      </c>
      <c r="AM167" s="133"/>
    </row>
    <row r="168" spans="1:51" s="841" customFormat="1" ht="24.95" customHeight="1">
      <c r="A168" s="178" t="s">
        <v>841</v>
      </c>
      <c r="B168" s="178" t="s">
        <v>173</v>
      </c>
      <c r="C168" s="1143" t="s">
        <v>1163</v>
      </c>
      <c r="D168" s="1144" t="s">
        <v>1164</v>
      </c>
      <c r="E168" s="1144" t="s">
        <v>1164</v>
      </c>
      <c r="F168" s="1145" t="s">
        <v>1165</v>
      </c>
      <c r="G168" s="1461" t="s">
        <v>1166</v>
      </c>
      <c r="H168" s="1462" t="s">
        <v>1178</v>
      </c>
      <c r="I168" s="960" t="s">
        <v>1178</v>
      </c>
      <c r="J168" s="1463"/>
      <c r="K168" s="1350"/>
      <c r="L168" s="960">
        <v>2</v>
      </c>
      <c r="M168" s="960">
        <v>1</v>
      </c>
      <c r="N168" s="960">
        <v>1</v>
      </c>
      <c r="O168" s="1352">
        <v>19</v>
      </c>
      <c r="P168" s="960">
        <v>1</v>
      </c>
      <c r="Q168" s="1440">
        <f t="shared" si="24"/>
        <v>13</v>
      </c>
      <c r="R168" s="960">
        <v>13</v>
      </c>
      <c r="S168" s="960">
        <v>0</v>
      </c>
      <c r="T168" s="960">
        <v>0</v>
      </c>
      <c r="U168" s="960"/>
      <c r="V168" s="1441">
        <f t="shared" si="21"/>
        <v>13</v>
      </c>
      <c r="W168" s="960">
        <v>10</v>
      </c>
      <c r="X168" s="960">
        <v>3</v>
      </c>
      <c r="Y168" s="1442">
        <v>87.47</v>
      </c>
      <c r="Z168" s="960" t="s">
        <v>1167</v>
      </c>
      <c r="AA168" s="960"/>
      <c r="AB168" s="960"/>
      <c r="AC168" s="1113"/>
      <c r="AD168" s="1113"/>
      <c r="AE168" s="1113"/>
      <c r="AF168" s="1113"/>
      <c r="AG168" s="1113"/>
      <c r="AH168" s="1113"/>
      <c r="AI168" s="1113"/>
      <c r="AJ168" s="1113"/>
      <c r="AK168" s="1149" t="s">
        <v>19</v>
      </c>
      <c r="AL168" s="1113" t="s">
        <v>286</v>
      </c>
      <c r="AM168" s="1150"/>
    </row>
    <row r="169" spans="1:51" s="32" customFormat="1" ht="23.25" customHeight="1">
      <c r="A169" s="909"/>
      <c r="B169" s="653" t="s">
        <v>283</v>
      </c>
      <c r="C169" s="676">
        <v>30</v>
      </c>
      <c r="D169" s="676"/>
      <c r="E169" s="676"/>
      <c r="F169" s="677"/>
      <c r="G169" s="1182"/>
      <c r="H169" s="1265"/>
      <c r="I169" s="589"/>
      <c r="J169" s="1266"/>
      <c r="K169" s="1195">
        <f>SUM(K170:K199)</f>
        <v>55</v>
      </c>
      <c r="L169" s="653">
        <f>SUM(L170:L199)</f>
        <v>88</v>
      </c>
      <c r="M169" s="653">
        <f>SUM(M170:M199)</f>
        <v>43</v>
      </c>
      <c r="N169" s="653">
        <f>SUM(N170:N199)</f>
        <v>45</v>
      </c>
      <c r="O169" s="653">
        <f>SUM(O170:O199)</f>
        <v>812</v>
      </c>
      <c r="P169" s="653"/>
      <c r="Q169" s="654">
        <f t="shared" si="24"/>
        <v>779</v>
      </c>
      <c r="R169" s="653">
        <f t="shared" ref="R169:X169" si="25">SUM(R170:R199)</f>
        <v>561</v>
      </c>
      <c r="S169" s="653">
        <f t="shared" si="25"/>
        <v>159</v>
      </c>
      <c r="T169" s="653">
        <f t="shared" si="25"/>
        <v>33</v>
      </c>
      <c r="U169" s="653">
        <f t="shared" si="25"/>
        <v>26</v>
      </c>
      <c r="V169" s="653">
        <f t="shared" si="25"/>
        <v>779</v>
      </c>
      <c r="W169" s="653">
        <f t="shared" si="25"/>
        <v>693</v>
      </c>
      <c r="X169" s="653">
        <f t="shared" si="25"/>
        <v>86</v>
      </c>
      <c r="Y169" s="653"/>
      <c r="Z169" s="653"/>
      <c r="AA169" s="653">
        <f t="shared" ref="AA169:AJ169" si="26">SUM(AA170:AA199)</f>
        <v>0</v>
      </c>
      <c r="AB169" s="653">
        <f t="shared" si="26"/>
        <v>0</v>
      </c>
      <c r="AC169" s="653">
        <v>4</v>
      </c>
      <c r="AD169" s="653">
        <f t="shared" si="26"/>
        <v>1</v>
      </c>
      <c r="AE169" s="653">
        <f t="shared" si="26"/>
        <v>0</v>
      </c>
      <c r="AF169" s="653">
        <f t="shared" si="26"/>
        <v>2</v>
      </c>
      <c r="AG169" s="653">
        <v>4</v>
      </c>
      <c r="AH169" s="72">
        <f t="shared" si="26"/>
        <v>3</v>
      </c>
      <c r="AI169" s="164">
        <f>SUM(AI170:AI199)</f>
        <v>1</v>
      </c>
      <c r="AJ169" s="72">
        <f t="shared" si="26"/>
        <v>30</v>
      </c>
      <c r="AK169" s="72"/>
      <c r="AL169" s="72"/>
      <c r="AM169" s="81"/>
      <c r="AN169" s="3"/>
    </row>
    <row r="170" spans="1:51" s="32" customFormat="1" ht="21.75" customHeight="1">
      <c r="A170" s="264">
        <v>1</v>
      </c>
      <c r="B170" s="265" t="s">
        <v>335</v>
      </c>
      <c r="C170" s="265" t="s">
        <v>1021</v>
      </c>
      <c r="D170" s="267" t="s">
        <v>1019</v>
      </c>
      <c r="E170" s="267" t="s">
        <v>844</v>
      </c>
      <c r="F170" s="268" t="s">
        <v>461</v>
      </c>
      <c r="G170" s="1187" t="s">
        <v>336</v>
      </c>
      <c r="H170" s="1274" t="s">
        <v>1187</v>
      </c>
      <c r="I170" s="267" t="s">
        <v>1187</v>
      </c>
      <c r="J170" s="1275"/>
      <c r="K170" s="1221">
        <v>4</v>
      </c>
      <c r="L170" s="267">
        <v>4</v>
      </c>
      <c r="M170" s="267">
        <v>3</v>
      </c>
      <c r="N170" s="267">
        <v>1</v>
      </c>
      <c r="O170" s="269">
        <v>35</v>
      </c>
      <c r="P170" s="279">
        <v>3</v>
      </c>
      <c r="Q170" s="1594">
        <f>R170+S170+T170+U170</f>
        <v>34</v>
      </c>
      <c r="R170" s="265">
        <v>22</v>
      </c>
      <c r="S170" s="265">
        <v>9</v>
      </c>
      <c r="T170" s="265">
        <v>2</v>
      </c>
      <c r="U170" s="656">
        <v>1</v>
      </c>
      <c r="V170" s="1374">
        <f t="shared" si="21"/>
        <v>34</v>
      </c>
      <c r="W170" s="656">
        <v>31</v>
      </c>
      <c r="X170" s="656">
        <v>3</v>
      </c>
      <c r="Y170" s="267">
        <v>164.4</v>
      </c>
      <c r="Z170" s="265" t="s">
        <v>1050</v>
      </c>
      <c r="AA170" s="265"/>
      <c r="AB170" s="265"/>
      <c r="AC170" s="822"/>
      <c r="AD170" s="822"/>
      <c r="AE170" s="822"/>
      <c r="AF170" s="822"/>
      <c r="AG170" s="822">
        <v>1</v>
      </c>
      <c r="AH170" s="822"/>
      <c r="AI170" s="822"/>
      <c r="AJ170" s="111">
        <v>1</v>
      </c>
      <c r="AK170" s="1124" t="s">
        <v>882</v>
      </c>
      <c r="AL170" s="822" t="s">
        <v>286</v>
      </c>
      <c r="AM170" s="1127" t="s">
        <v>1131</v>
      </c>
      <c r="AN170" s="915"/>
      <c r="AO170" s="916"/>
      <c r="AP170" s="916"/>
      <c r="AQ170" s="916"/>
      <c r="AR170" s="916"/>
      <c r="AS170" s="916"/>
      <c r="AT170" s="916"/>
      <c r="AU170" s="916"/>
      <c r="AV170" s="916"/>
      <c r="AW170" s="916"/>
      <c r="AX170" s="916"/>
      <c r="AY170" s="916"/>
    </row>
    <row r="171" spans="1:51" s="32" customFormat="1" ht="21.75" customHeight="1">
      <c r="A171" s="264">
        <v>2</v>
      </c>
      <c r="B171" s="265" t="s">
        <v>335</v>
      </c>
      <c r="C171" s="265" t="s">
        <v>1022</v>
      </c>
      <c r="D171" s="267" t="s">
        <v>337</v>
      </c>
      <c r="E171" s="267" t="s">
        <v>449</v>
      </c>
      <c r="F171" s="268" t="s">
        <v>462</v>
      </c>
      <c r="G171" s="1187" t="s">
        <v>338</v>
      </c>
      <c r="H171" s="1274" t="s">
        <v>1174</v>
      </c>
      <c r="I171" s="267" t="s">
        <v>1174</v>
      </c>
      <c r="J171" s="1275"/>
      <c r="K171" s="1221">
        <v>2</v>
      </c>
      <c r="L171" s="267">
        <v>2</v>
      </c>
      <c r="M171" s="267">
        <v>0</v>
      </c>
      <c r="N171" s="267">
        <v>2</v>
      </c>
      <c r="O171" s="269">
        <v>19</v>
      </c>
      <c r="P171" s="279">
        <v>1</v>
      </c>
      <c r="Q171" s="1594">
        <f>R171+S171+T171+U171</f>
        <v>19</v>
      </c>
      <c r="R171" s="265">
        <v>16</v>
      </c>
      <c r="S171" s="265">
        <v>3</v>
      </c>
      <c r="T171" s="265">
        <v>0</v>
      </c>
      <c r="U171" s="656">
        <v>0</v>
      </c>
      <c r="V171" s="1374">
        <f t="shared" si="21"/>
        <v>19</v>
      </c>
      <c r="W171" s="656">
        <v>14</v>
      </c>
      <c r="X171" s="656">
        <v>5</v>
      </c>
      <c r="Y171" s="267">
        <v>125.68</v>
      </c>
      <c r="Z171" s="265" t="s">
        <v>190</v>
      </c>
      <c r="AA171" s="265"/>
      <c r="AB171" s="265"/>
      <c r="AC171" s="822"/>
      <c r="AD171" s="822"/>
      <c r="AE171" s="822"/>
      <c r="AF171" s="822"/>
      <c r="AG171" s="822"/>
      <c r="AH171" s="822"/>
      <c r="AI171" s="822"/>
      <c r="AJ171" s="111">
        <v>1</v>
      </c>
      <c r="AK171" s="1124" t="s">
        <v>19</v>
      </c>
      <c r="AL171" s="822" t="s">
        <v>286</v>
      </c>
      <c r="AM171" s="1127" t="s">
        <v>1132</v>
      </c>
      <c r="AN171" s="915"/>
      <c r="AO171" s="916"/>
      <c r="AP171" s="916"/>
      <c r="AQ171" s="916"/>
      <c r="AR171" s="916"/>
      <c r="AS171" s="916"/>
      <c r="AT171" s="916"/>
      <c r="AU171" s="916"/>
      <c r="AV171" s="916"/>
      <c r="AW171" s="916"/>
      <c r="AX171" s="916"/>
      <c r="AY171" s="916"/>
    </row>
    <row r="172" spans="1:51" s="32" customFormat="1" ht="21.75" customHeight="1">
      <c r="A172" s="264">
        <v>3</v>
      </c>
      <c r="B172" s="265" t="s">
        <v>335</v>
      </c>
      <c r="C172" s="265" t="s">
        <v>1023</v>
      </c>
      <c r="D172" s="267" t="s">
        <v>339</v>
      </c>
      <c r="E172" s="267" t="s">
        <v>340</v>
      </c>
      <c r="F172" s="268" t="s">
        <v>886</v>
      </c>
      <c r="G172" s="1187" t="s">
        <v>1138</v>
      </c>
      <c r="H172" s="1274" t="s">
        <v>1174</v>
      </c>
      <c r="I172" s="267" t="s">
        <v>1174</v>
      </c>
      <c r="J172" s="1275"/>
      <c r="K172" s="1221">
        <v>2</v>
      </c>
      <c r="L172" s="267">
        <v>3</v>
      </c>
      <c r="M172" s="267">
        <v>1</v>
      </c>
      <c r="N172" s="267">
        <v>2</v>
      </c>
      <c r="O172" s="269">
        <v>29</v>
      </c>
      <c r="P172" s="279">
        <v>2</v>
      </c>
      <c r="Q172" s="1594">
        <f t="shared" ref="Q172:Q199" si="27">R172+S172+T172+U172</f>
        <v>25</v>
      </c>
      <c r="R172" s="265">
        <v>17</v>
      </c>
      <c r="S172" s="265">
        <v>7</v>
      </c>
      <c r="T172" s="265">
        <v>0</v>
      </c>
      <c r="U172" s="656">
        <v>1</v>
      </c>
      <c r="V172" s="1374">
        <f t="shared" si="21"/>
        <v>25</v>
      </c>
      <c r="W172" s="656">
        <v>23</v>
      </c>
      <c r="X172" s="656">
        <v>2</v>
      </c>
      <c r="Y172" s="267">
        <v>110.74</v>
      </c>
      <c r="Z172" s="265" t="s">
        <v>342</v>
      </c>
      <c r="AA172" s="265"/>
      <c r="AB172" s="265"/>
      <c r="AC172" s="822"/>
      <c r="AD172" s="822"/>
      <c r="AE172" s="822"/>
      <c r="AF172" s="822">
        <v>1</v>
      </c>
      <c r="AG172" s="822"/>
      <c r="AH172" s="822"/>
      <c r="AI172" s="822"/>
      <c r="AJ172" s="111">
        <v>1</v>
      </c>
      <c r="AK172" s="1124" t="s">
        <v>19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264">
        <v>4</v>
      </c>
      <c r="B173" s="265" t="s">
        <v>335</v>
      </c>
      <c r="C173" s="265" t="s">
        <v>1024</v>
      </c>
      <c r="D173" s="267" t="s">
        <v>850</v>
      </c>
      <c r="E173" s="267" t="s">
        <v>850</v>
      </c>
      <c r="F173" s="268" t="s">
        <v>851</v>
      </c>
      <c r="G173" s="1187" t="s">
        <v>876</v>
      </c>
      <c r="H173" s="1274" t="s">
        <v>1174</v>
      </c>
      <c r="I173" s="1221" t="s">
        <v>1174</v>
      </c>
      <c r="J173" s="1275"/>
      <c r="K173" s="1221">
        <v>1</v>
      </c>
      <c r="L173" s="267">
        <v>2</v>
      </c>
      <c r="M173" s="267">
        <v>0</v>
      </c>
      <c r="N173" s="267">
        <v>2</v>
      </c>
      <c r="O173" s="276">
        <v>19</v>
      </c>
      <c r="P173" s="1372">
        <v>1</v>
      </c>
      <c r="Q173" s="1594">
        <f t="shared" si="27"/>
        <v>19</v>
      </c>
      <c r="R173" s="265">
        <v>18</v>
      </c>
      <c r="S173" s="265">
        <v>1</v>
      </c>
      <c r="T173" s="265">
        <v>0</v>
      </c>
      <c r="U173" s="656">
        <v>0</v>
      </c>
      <c r="V173" s="1374">
        <f t="shared" si="21"/>
        <v>19</v>
      </c>
      <c r="W173" s="656">
        <v>19</v>
      </c>
      <c r="X173" s="656">
        <v>0</v>
      </c>
      <c r="Y173" s="267">
        <v>82.85</v>
      </c>
      <c r="Z173" s="265" t="s">
        <v>852</v>
      </c>
      <c r="AA173" s="265"/>
      <c r="AB173" s="265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843</v>
      </c>
      <c r="AL173" s="822" t="s">
        <v>448</v>
      </c>
      <c r="AM173" s="1127" t="s">
        <v>1132</v>
      </c>
      <c r="AN173" s="3"/>
    </row>
    <row r="174" spans="1:51" s="32" customFormat="1" ht="21.75" customHeight="1">
      <c r="A174" s="264">
        <v>5</v>
      </c>
      <c r="B174" s="265" t="s">
        <v>335</v>
      </c>
      <c r="C174" s="265" t="s">
        <v>1025</v>
      </c>
      <c r="D174" s="267" t="s">
        <v>345</v>
      </c>
      <c r="E174" s="267" t="s">
        <v>346</v>
      </c>
      <c r="F174" s="268" t="s">
        <v>464</v>
      </c>
      <c r="G174" s="1188" t="s">
        <v>347</v>
      </c>
      <c r="H174" s="1276" t="s">
        <v>1203</v>
      </c>
      <c r="I174" s="1510" t="s">
        <v>1203</v>
      </c>
      <c r="J174" s="1277"/>
      <c r="K174" s="1221">
        <v>2</v>
      </c>
      <c r="L174" s="267">
        <v>2</v>
      </c>
      <c r="M174" s="267">
        <v>1</v>
      </c>
      <c r="N174" s="267">
        <v>1</v>
      </c>
      <c r="O174" s="269">
        <v>23</v>
      </c>
      <c r="P174" s="279">
        <v>2</v>
      </c>
      <c r="Q174" s="1594">
        <f t="shared" si="27"/>
        <v>23</v>
      </c>
      <c r="R174" s="265">
        <v>9</v>
      </c>
      <c r="S174" s="265">
        <v>7</v>
      </c>
      <c r="T174" s="265">
        <v>2</v>
      </c>
      <c r="U174" s="656">
        <v>5</v>
      </c>
      <c r="V174" s="1374">
        <f t="shared" si="21"/>
        <v>23</v>
      </c>
      <c r="W174" s="656">
        <v>22</v>
      </c>
      <c r="X174" s="656">
        <v>1</v>
      </c>
      <c r="Y174" s="267">
        <v>138.9</v>
      </c>
      <c r="Z174" s="265" t="s">
        <v>348</v>
      </c>
      <c r="AA174" s="265"/>
      <c r="AB174" s="265"/>
      <c r="AC174" s="822"/>
      <c r="AD174" s="822">
        <v>1</v>
      </c>
      <c r="AE174" s="822"/>
      <c r="AF174" s="822"/>
      <c r="AG174" s="822"/>
      <c r="AH174" s="822"/>
      <c r="AI174" s="822"/>
      <c r="AJ174" s="111">
        <v>1</v>
      </c>
      <c r="AK174" s="1124" t="s">
        <v>19</v>
      </c>
      <c r="AL174" s="822" t="s">
        <v>289</v>
      </c>
      <c r="AM174" s="1130" t="s">
        <v>1133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6</v>
      </c>
      <c r="B175" s="265" t="s">
        <v>335</v>
      </c>
      <c r="C175" s="265" t="s">
        <v>1026</v>
      </c>
      <c r="D175" s="267" t="s">
        <v>349</v>
      </c>
      <c r="E175" s="267" t="s">
        <v>350</v>
      </c>
      <c r="F175" s="268" t="s">
        <v>465</v>
      </c>
      <c r="G175" s="1187" t="s">
        <v>351</v>
      </c>
      <c r="H175" s="1274" t="s">
        <v>1187</v>
      </c>
      <c r="I175" s="1221" t="s">
        <v>1187</v>
      </c>
      <c r="J175" s="1275"/>
      <c r="K175" s="1221">
        <v>0</v>
      </c>
      <c r="L175" s="267">
        <v>4</v>
      </c>
      <c r="M175" s="267">
        <v>3</v>
      </c>
      <c r="N175" s="267">
        <v>1</v>
      </c>
      <c r="O175" s="269">
        <v>35</v>
      </c>
      <c r="P175" s="279">
        <v>3</v>
      </c>
      <c r="Q175" s="1594">
        <f t="shared" si="27"/>
        <v>33</v>
      </c>
      <c r="R175" s="265">
        <v>22</v>
      </c>
      <c r="S175" s="265">
        <v>8</v>
      </c>
      <c r="T175" s="265">
        <v>3</v>
      </c>
      <c r="U175" s="656">
        <v>0</v>
      </c>
      <c r="V175" s="1374">
        <f t="shared" si="21"/>
        <v>33</v>
      </c>
      <c r="W175" s="656">
        <v>29</v>
      </c>
      <c r="X175" s="656">
        <v>4</v>
      </c>
      <c r="Y175" s="267">
        <v>165.29</v>
      </c>
      <c r="Z175" s="265" t="s">
        <v>352</v>
      </c>
      <c r="AA175" s="265"/>
      <c r="AB175" s="265"/>
      <c r="AC175" s="822"/>
      <c r="AD175" s="822"/>
      <c r="AE175" s="822"/>
      <c r="AF175" s="822"/>
      <c r="AG175" s="822">
        <v>1</v>
      </c>
      <c r="AH175" s="822"/>
      <c r="AI175" s="822"/>
      <c r="AJ175" s="111">
        <v>1</v>
      </c>
      <c r="AK175" s="1124" t="s">
        <v>19</v>
      </c>
      <c r="AL175" s="822" t="s">
        <v>286</v>
      </c>
      <c r="AM175" s="275" t="s">
        <v>1240</v>
      </c>
      <c r="AN175" s="915"/>
      <c r="AO175" s="916"/>
      <c r="AP175" s="916"/>
      <c r="AQ175" s="916"/>
      <c r="AR175" s="916"/>
      <c r="AS175" s="916"/>
      <c r="AT175" s="916"/>
      <c r="AU175" s="916"/>
      <c r="AV175" s="916"/>
      <c r="AW175" s="916"/>
      <c r="AX175" s="916"/>
      <c r="AY175" s="916"/>
    </row>
    <row r="176" spans="1:51" s="32" customFormat="1" ht="21.75" customHeight="1">
      <c r="A176" s="264">
        <v>7</v>
      </c>
      <c r="B176" s="265" t="s">
        <v>335</v>
      </c>
      <c r="C176" s="267" t="s">
        <v>1027</v>
      </c>
      <c r="D176" s="267" t="s">
        <v>353</v>
      </c>
      <c r="E176" s="267" t="s">
        <v>354</v>
      </c>
      <c r="F176" s="268" t="s">
        <v>466</v>
      </c>
      <c r="G176" s="1187" t="s">
        <v>355</v>
      </c>
      <c r="H176" s="1274" t="s">
        <v>1178</v>
      </c>
      <c r="I176" s="1221" t="s">
        <v>1178</v>
      </c>
      <c r="J176" s="1275"/>
      <c r="K176" s="1221">
        <v>3</v>
      </c>
      <c r="L176" s="267">
        <v>4</v>
      </c>
      <c r="M176" s="267">
        <v>2</v>
      </c>
      <c r="N176" s="267">
        <v>2</v>
      </c>
      <c r="O176" s="269">
        <v>35</v>
      </c>
      <c r="P176" s="279">
        <v>3</v>
      </c>
      <c r="Q176" s="1597">
        <f t="shared" si="27"/>
        <v>35</v>
      </c>
      <c r="R176" s="272">
        <v>23</v>
      </c>
      <c r="S176" s="272">
        <v>9</v>
      </c>
      <c r="T176" s="272">
        <v>0</v>
      </c>
      <c r="U176" s="273">
        <v>3</v>
      </c>
      <c r="V176" s="1364">
        <f t="shared" si="21"/>
        <v>35</v>
      </c>
      <c r="W176" s="273">
        <v>35</v>
      </c>
      <c r="X176" s="273">
        <v>0</v>
      </c>
      <c r="Y176" s="267">
        <v>160.57</v>
      </c>
      <c r="Z176" s="265" t="s">
        <v>356</v>
      </c>
      <c r="AA176" s="265"/>
      <c r="AB176" s="265"/>
      <c r="AC176" s="822"/>
      <c r="AD176" s="822"/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08" t="s">
        <v>1132</v>
      </c>
      <c r="AN176" s="917"/>
      <c r="AO176" s="918"/>
      <c r="AP176" s="918"/>
      <c r="AQ176" s="918"/>
      <c r="AR176" s="918"/>
      <c r="AS176" s="918"/>
      <c r="AT176" s="918"/>
      <c r="AU176" s="918"/>
      <c r="AV176" s="918"/>
      <c r="AW176" s="918"/>
      <c r="AX176" s="918"/>
      <c r="AY176" s="918"/>
    </row>
    <row r="177" spans="1:51" s="32" customFormat="1" ht="21.75" customHeight="1">
      <c r="A177" s="264">
        <v>8</v>
      </c>
      <c r="B177" s="265" t="s">
        <v>335</v>
      </c>
      <c r="C177" s="265" t="s">
        <v>1028</v>
      </c>
      <c r="D177" s="265" t="s">
        <v>455</v>
      </c>
      <c r="E177" s="265" t="s">
        <v>357</v>
      </c>
      <c r="F177" s="268" t="s">
        <v>467</v>
      </c>
      <c r="G177" s="1187" t="s">
        <v>358</v>
      </c>
      <c r="H177" s="1274" t="s">
        <v>1199</v>
      </c>
      <c r="I177" s="1221" t="s">
        <v>1199</v>
      </c>
      <c r="J177" s="1275" t="s">
        <v>1195</v>
      </c>
      <c r="K177" s="1221">
        <v>2</v>
      </c>
      <c r="L177" s="267">
        <v>4</v>
      </c>
      <c r="M177" s="267">
        <v>2</v>
      </c>
      <c r="N177" s="267">
        <v>2</v>
      </c>
      <c r="O177" s="269">
        <v>35</v>
      </c>
      <c r="P177" s="279">
        <v>3</v>
      </c>
      <c r="Q177" s="1594">
        <f t="shared" si="27"/>
        <v>35</v>
      </c>
      <c r="R177" s="265">
        <v>24</v>
      </c>
      <c r="S177" s="265">
        <v>8</v>
      </c>
      <c r="T177" s="265">
        <v>1</v>
      </c>
      <c r="U177" s="656">
        <v>2</v>
      </c>
      <c r="V177" s="1374">
        <f t="shared" si="21"/>
        <v>35</v>
      </c>
      <c r="W177" s="656">
        <v>31</v>
      </c>
      <c r="X177" s="656">
        <v>4</v>
      </c>
      <c r="Y177" s="267">
        <v>153.5</v>
      </c>
      <c r="Z177" s="265" t="s">
        <v>359</v>
      </c>
      <c r="AA177" s="265"/>
      <c r="AB177" s="265"/>
      <c r="AC177" s="822"/>
      <c r="AD177" s="822"/>
      <c r="AE177" s="822"/>
      <c r="AF177" s="822"/>
      <c r="AG177" s="822"/>
      <c r="AH177" s="822">
        <v>1</v>
      </c>
      <c r="AI177" s="822"/>
      <c r="AJ177" s="111">
        <v>1</v>
      </c>
      <c r="AK177" s="1124" t="s">
        <v>454</v>
      </c>
      <c r="AL177" s="822" t="s">
        <v>286</v>
      </c>
      <c r="AM177" s="1127" t="s">
        <v>1132</v>
      </c>
      <c r="AN177" s="917"/>
      <c r="AO177" s="918"/>
      <c r="AP177" s="918"/>
      <c r="AQ177" s="918"/>
      <c r="AR177" s="918"/>
      <c r="AS177" s="918"/>
      <c r="AT177" s="918"/>
      <c r="AU177" s="918"/>
      <c r="AV177" s="918"/>
      <c r="AW177" s="918"/>
      <c r="AX177" s="918"/>
      <c r="AY177" s="918"/>
    </row>
    <row r="178" spans="1:51" s="32" customFormat="1" ht="21.75" customHeight="1">
      <c r="A178" s="264">
        <v>9</v>
      </c>
      <c r="B178" s="265" t="s">
        <v>335</v>
      </c>
      <c r="C178" s="265" t="s">
        <v>1029</v>
      </c>
      <c r="D178" s="267" t="s">
        <v>1020</v>
      </c>
      <c r="E178" s="267" t="s">
        <v>1127</v>
      </c>
      <c r="F178" s="268" t="s">
        <v>468</v>
      </c>
      <c r="G178" s="1187" t="s">
        <v>360</v>
      </c>
      <c r="H178" s="1274" t="s">
        <v>1199</v>
      </c>
      <c r="I178" s="1221" t="s">
        <v>1199</v>
      </c>
      <c r="J178" s="1275"/>
      <c r="K178" s="1221">
        <v>2</v>
      </c>
      <c r="L178" s="267">
        <v>2</v>
      </c>
      <c r="M178" s="267">
        <v>2</v>
      </c>
      <c r="N178" s="267">
        <v>0</v>
      </c>
      <c r="O178" s="269">
        <v>19</v>
      </c>
      <c r="P178" s="279">
        <v>1</v>
      </c>
      <c r="Q178" s="1597">
        <f t="shared" si="27"/>
        <v>18</v>
      </c>
      <c r="R178" s="272">
        <v>16</v>
      </c>
      <c r="S178" s="272">
        <v>2</v>
      </c>
      <c r="T178" s="272">
        <v>0</v>
      </c>
      <c r="U178" s="273">
        <v>0</v>
      </c>
      <c r="V178" s="1364">
        <f t="shared" si="21"/>
        <v>18</v>
      </c>
      <c r="W178" s="273">
        <v>17</v>
      </c>
      <c r="X178" s="273">
        <v>1</v>
      </c>
      <c r="Y178" s="267">
        <v>88.91</v>
      </c>
      <c r="Z178" s="265" t="s">
        <v>1260</v>
      </c>
      <c r="AA178" s="265"/>
      <c r="AB178" s="265"/>
      <c r="AC178" s="822">
        <v>1</v>
      </c>
      <c r="AD178" s="822"/>
      <c r="AE178" s="822"/>
      <c r="AF178" s="822"/>
      <c r="AG178" s="822"/>
      <c r="AH178" s="822"/>
      <c r="AI178" s="822"/>
      <c r="AJ178" s="111">
        <v>1</v>
      </c>
      <c r="AK178" s="1124" t="s">
        <v>882</v>
      </c>
      <c r="AL178" s="822" t="s">
        <v>286</v>
      </c>
      <c r="AM178" s="1127" t="s">
        <v>1131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10</v>
      </c>
      <c r="B179" s="265" t="s">
        <v>335</v>
      </c>
      <c r="C179" s="265" t="s">
        <v>1030</v>
      </c>
      <c r="D179" s="267" t="s">
        <v>361</v>
      </c>
      <c r="E179" s="267" t="s">
        <v>361</v>
      </c>
      <c r="F179" s="268" t="s">
        <v>469</v>
      </c>
      <c r="G179" s="1188" t="s">
        <v>362</v>
      </c>
      <c r="H179" s="1276" t="s">
        <v>1213</v>
      </c>
      <c r="I179" s="1510" t="s">
        <v>1174</v>
      </c>
      <c r="J179" s="1277"/>
      <c r="K179" s="1221">
        <v>2</v>
      </c>
      <c r="L179" s="267">
        <v>3</v>
      </c>
      <c r="M179" s="267">
        <v>2</v>
      </c>
      <c r="N179" s="267">
        <v>1</v>
      </c>
      <c r="O179" s="269">
        <v>25</v>
      </c>
      <c r="P179" s="279">
        <v>2</v>
      </c>
      <c r="Q179" s="1594">
        <f t="shared" si="27"/>
        <v>25</v>
      </c>
      <c r="R179" s="265">
        <v>14</v>
      </c>
      <c r="S179" s="265">
        <v>7</v>
      </c>
      <c r="T179" s="265">
        <v>1</v>
      </c>
      <c r="U179" s="656">
        <v>3</v>
      </c>
      <c r="V179" s="1374">
        <f t="shared" si="21"/>
        <v>25</v>
      </c>
      <c r="W179" s="656">
        <v>23</v>
      </c>
      <c r="X179" s="656">
        <v>2</v>
      </c>
      <c r="Y179" s="267">
        <v>128.62</v>
      </c>
      <c r="Z179" s="265" t="s">
        <v>363</v>
      </c>
      <c r="AA179" s="265"/>
      <c r="AB179" s="265"/>
      <c r="AC179" s="822"/>
      <c r="AD179" s="822"/>
      <c r="AE179" s="822"/>
      <c r="AF179" s="822"/>
      <c r="AG179" s="1446"/>
      <c r="AH179" s="822"/>
      <c r="AI179" s="822"/>
      <c r="AJ179" s="111">
        <v>1</v>
      </c>
      <c r="AK179" s="1124" t="s">
        <v>19</v>
      </c>
      <c r="AL179" s="822" t="s">
        <v>286</v>
      </c>
      <c r="AM179" s="1127" t="s">
        <v>1131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11</v>
      </c>
      <c r="B180" s="265" t="s">
        <v>335</v>
      </c>
      <c r="C180" s="265" t="s">
        <v>1031</v>
      </c>
      <c r="D180" s="265" t="s">
        <v>364</v>
      </c>
      <c r="E180" s="265" t="s">
        <v>450</v>
      </c>
      <c r="F180" s="268" t="s">
        <v>459</v>
      </c>
      <c r="G180" s="1187" t="s">
        <v>365</v>
      </c>
      <c r="H180" s="1274" t="s">
        <v>1199</v>
      </c>
      <c r="I180" s="1221" t="s">
        <v>1199</v>
      </c>
      <c r="J180" s="1275"/>
      <c r="K180" s="1221">
        <v>0</v>
      </c>
      <c r="L180" s="267">
        <v>2</v>
      </c>
      <c r="M180" s="267">
        <v>1</v>
      </c>
      <c r="N180" s="267">
        <v>1</v>
      </c>
      <c r="O180" s="269">
        <v>19</v>
      </c>
      <c r="P180" s="279">
        <v>1</v>
      </c>
      <c r="Q180" s="1594">
        <f t="shared" si="27"/>
        <v>16</v>
      </c>
      <c r="R180" s="265">
        <v>10</v>
      </c>
      <c r="S180" s="265">
        <v>5</v>
      </c>
      <c r="T180" s="265">
        <v>1</v>
      </c>
      <c r="U180" s="656">
        <v>0</v>
      </c>
      <c r="V180" s="1374">
        <f t="shared" si="21"/>
        <v>16</v>
      </c>
      <c r="W180" s="656">
        <v>14</v>
      </c>
      <c r="X180" s="656">
        <v>2</v>
      </c>
      <c r="Y180" s="265">
        <v>116</v>
      </c>
      <c r="Z180" s="265" t="s">
        <v>366</v>
      </c>
      <c r="AA180" s="265"/>
      <c r="AB180" s="265"/>
      <c r="AC180" s="822"/>
      <c r="AD180" s="822"/>
      <c r="AE180" s="822"/>
      <c r="AF180" s="822"/>
      <c r="AG180" s="822"/>
      <c r="AH180" s="822"/>
      <c r="AI180" s="822"/>
      <c r="AJ180" s="111">
        <v>1</v>
      </c>
      <c r="AK180" s="1124" t="s">
        <v>19</v>
      </c>
      <c r="AL180" s="822" t="s">
        <v>1135</v>
      </c>
      <c r="AM180" s="1127" t="s">
        <v>1132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12</v>
      </c>
      <c r="B181" s="265" t="s">
        <v>335</v>
      </c>
      <c r="C181" s="274" t="s">
        <v>1032</v>
      </c>
      <c r="D181" s="279" t="s">
        <v>417</v>
      </c>
      <c r="E181" s="279" t="s">
        <v>418</v>
      </c>
      <c r="F181" s="280" t="s">
        <v>975</v>
      </c>
      <c r="G181" s="1189" t="s">
        <v>419</v>
      </c>
      <c r="H181" s="1278" t="s">
        <v>1174</v>
      </c>
      <c r="I181" s="1355" t="s">
        <v>1174</v>
      </c>
      <c r="J181" s="1279"/>
      <c r="K181" s="1221">
        <v>2</v>
      </c>
      <c r="L181" s="267">
        <v>4</v>
      </c>
      <c r="M181" s="267">
        <v>3</v>
      </c>
      <c r="N181" s="267">
        <v>1</v>
      </c>
      <c r="O181" s="269">
        <v>32</v>
      </c>
      <c r="P181" s="279">
        <v>3</v>
      </c>
      <c r="Q181" s="1594">
        <f t="shared" si="27"/>
        <v>31</v>
      </c>
      <c r="R181" s="265">
        <v>21</v>
      </c>
      <c r="S181" s="265">
        <v>7</v>
      </c>
      <c r="T181" s="265">
        <v>2</v>
      </c>
      <c r="U181" s="656">
        <v>1</v>
      </c>
      <c r="V181" s="1374">
        <f t="shared" si="21"/>
        <v>31</v>
      </c>
      <c r="W181" s="656">
        <v>29</v>
      </c>
      <c r="X181" s="656">
        <v>2</v>
      </c>
      <c r="Y181" s="279">
        <v>99.92</v>
      </c>
      <c r="Z181" s="274" t="s">
        <v>420</v>
      </c>
      <c r="AA181" s="274"/>
      <c r="AB181" s="274"/>
      <c r="AC181" s="111"/>
      <c r="AD181" s="111"/>
      <c r="AE181" s="111"/>
      <c r="AF181" s="111"/>
      <c r="AG181" s="111"/>
      <c r="AH181" s="111"/>
      <c r="AI181" s="111"/>
      <c r="AJ181" s="111">
        <v>1</v>
      </c>
      <c r="AK181" s="135" t="s">
        <v>19</v>
      </c>
      <c r="AL181" s="111" t="s">
        <v>448</v>
      </c>
      <c r="AM181" s="1131" t="s">
        <v>1132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264">
        <v>13</v>
      </c>
      <c r="B182" s="274" t="s">
        <v>335</v>
      </c>
      <c r="C182" s="274" t="s">
        <v>1033</v>
      </c>
      <c r="D182" s="279" t="s">
        <v>343</v>
      </c>
      <c r="E182" s="279" t="s">
        <v>343</v>
      </c>
      <c r="F182" s="283" t="s">
        <v>463</v>
      </c>
      <c r="G182" s="1189" t="s">
        <v>344</v>
      </c>
      <c r="H182" s="1278" t="s">
        <v>1203</v>
      </c>
      <c r="I182" s="1355" t="s">
        <v>1203</v>
      </c>
      <c r="J182" s="1279"/>
      <c r="K182" s="1221">
        <v>2</v>
      </c>
      <c r="L182" s="267">
        <v>3</v>
      </c>
      <c r="M182" s="267">
        <v>1</v>
      </c>
      <c r="N182" s="267">
        <v>2</v>
      </c>
      <c r="O182" s="269">
        <v>25</v>
      </c>
      <c r="P182" s="279">
        <v>2</v>
      </c>
      <c r="Q182" s="1597">
        <f t="shared" si="27"/>
        <v>23</v>
      </c>
      <c r="R182" s="272">
        <v>19</v>
      </c>
      <c r="S182" s="272">
        <v>4</v>
      </c>
      <c r="T182" s="272">
        <v>0</v>
      </c>
      <c r="U182" s="273">
        <v>0</v>
      </c>
      <c r="V182" s="1364">
        <f t="shared" si="21"/>
        <v>23</v>
      </c>
      <c r="W182" s="273">
        <v>21</v>
      </c>
      <c r="X182" s="273">
        <v>2</v>
      </c>
      <c r="Y182" s="279">
        <v>96</v>
      </c>
      <c r="Z182" s="274" t="s">
        <v>54</v>
      </c>
      <c r="AA182" s="274"/>
      <c r="AB182" s="274"/>
      <c r="AC182" s="111"/>
      <c r="AD182" s="111"/>
      <c r="AE182" s="111"/>
      <c r="AF182" s="111"/>
      <c r="AG182" s="111"/>
      <c r="AH182" s="111"/>
      <c r="AI182" s="111"/>
      <c r="AJ182" s="111">
        <v>1</v>
      </c>
      <c r="AK182" s="135" t="s">
        <v>19</v>
      </c>
      <c r="AL182" s="111" t="s">
        <v>289</v>
      </c>
      <c r="AM182" s="108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1002">
        <v>14</v>
      </c>
      <c r="B183" s="274" t="s">
        <v>1152</v>
      </c>
      <c r="C183" s="274" t="s">
        <v>1153</v>
      </c>
      <c r="D183" s="279" t="s">
        <v>1154</v>
      </c>
      <c r="E183" s="279" t="s">
        <v>1128</v>
      </c>
      <c r="F183" s="283" t="s">
        <v>1155</v>
      </c>
      <c r="G183" s="1188" t="s">
        <v>381</v>
      </c>
      <c r="H183" s="1276" t="s">
        <v>1179</v>
      </c>
      <c r="I183" s="1510" t="s">
        <v>1174</v>
      </c>
      <c r="J183" s="1277" t="s">
        <v>1195</v>
      </c>
      <c r="K183" s="1221">
        <v>2</v>
      </c>
      <c r="L183" s="267">
        <v>3</v>
      </c>
      <c r="M183" s="267">
        <v>2</v>
      </c>
      <c r="N183" s="267">
        <v>1</v>
      </c>
      <c r="O183" s="269">
        <v>29</v>
      </c>
      <c r="P183" s="279">
        <v>2</v>
      </c>
      <c r="Q183" s="1594">
        <f t="shared" si="27"/>
        <v>29</v>
      </c>
      <c r="R183" s="265">
        <v>13</v>
      </c>
      <c r="S183" s="265">
        <v>15</v>
      </c>
      <c r="T183" s="265">
        <v>0</v>
      </c>
      <c r="U183" s="656">
        <v>1</v>
      </c>
      <c r="V183" s="1374">
        <f t="shared" si="21"/>
        <v>29</v>
      </c>
      <c r="W183" s="656">
        <v>26</v>
      </c>
      <c r="X183" s="656">
        <v>3</v>
      </c>
      <c r="Y183" s="279">
        <v>170.42</v>
      </c>
      <c r="Z183" s="274" t="s">
        <v>1156</v>
      </c>
      <c r="AA183" s="274"/>
      <c r="AB183" s="274"/>
      <c r="AC183" s="111">
        <v>1</v>
      </c>
      <c r="AD183" s="111"/>
      <c r="AE183" s="111"/>
      <c r="AF183" s="111"/>
      <c r="AG183" s="111">
        <v>1</v>
      </c>
      <c r="AH183" s="111">
        <v>1</v>
      </c>
      <c r="AI183" s="111"/>
      <c r="AJ183" s="111">
        <v>1</v>
      </c>
      <c r="AK183" s="1124" t="s">
        <v>382</v>
      </c>
      <c r="AL183" s="111" t="s">
        <v>1157</v>
      </c>
      <c r="AM183" s="108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1002">
        <v>15</v>
      </c>
      <c r="B184" s="265" t="s">
        <v>335</v>
      </c>
      <c r="C184" s="265" t="s">
        <v>1034</v>
      </c>
      <c r="D184" s="267" t="s">
        <v>153</v>
      </c>
      <c r="E184" s="267" t="s">
        <v>153</v>
      </c>
      <c r="F184" s="268" t="s">
        <v>470</v>
      </c>
      <c r="G184" s="1187" t="s">
        <v>1139</v>
      </c>
      <c r="H184" s="1274" t="s">
        <v>1199</v>
      </c>
      <c r="I184" s="1221" t="s">
        <v>1199</v>
      </c>
      <c r="J184" s="1275"/>
      <c r="K184" s="1221">
        <v>1</v>
      </c>
      <c r="L184" s="267">
        <v>2</v>
      </c>
      <c r="M184" s="267">
        <v>1</v>
      </c>
      <c r="N184" s="267">
        <v>1</v>
      </c>
      <c r="O184" s="269">
        <v>19</v>
      </c>
      <c r="P184" s="279">
        <v>1</v>
      </c>
      <c r="Q184" s="1594">
        <f t="shared" si="27"/>
        <v>18</v>
      </c>
      <c r="R184" s="265">
        <v>18</v>
      </c>
      <c r="S184" s="265">
        <v>0</v>
      </c>
      <c r="T184" s="265">
        <v>0</v>
      </c>
      <c r="U184" s="656">
        <v>0</v>
      </c>
      <c r="V184" s="1374">
        <f t="shared" si="21"/>
        <v>18</v>
      </c>
      <c r="W184" s="656">
        <v>14</v>
      </c>
      <c r="X184" s="656">
        <v>4</v>
      </c>
      <c r="Y184" s="267">
        <v>95.17</v>
      </c>
      <c r="Z184" s="265" t="s">
        <v>368</v>
      </c>
      <c r="AA184" s="265"/>
      <c r="AB184" s="265"/>
      <c r="AC184" s="822"/>
      <c r="AD184" s="822"/>
      <c r="AE184" s="822"/>
      <c r="AF184" s="822"/>
      <c r="AG184" s="822"/>
      <c r="AH184" s="822"/>
      <c r="AI184" s="822"/>
      <c r="AJ184" s="111">
        <v>1</v>
      </c>
      <c r="AK184" s="1124" t="s">
        <v>19</v>
      </c>
      <c r="AL184" s="822" t="s">
        <v>976</v>
      </c>
      <c r="AM184" s="1127" t="s">
        <v>1131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16</v>
      </c>
      <c r="B185" s="265" t="s">
        <v>335</v>
      </c>
      <c r="C185" s="265" t="s">
        <v>1035</v>
      </c>
      <c r="D185" s="267" t="s">
        <v>369</v>
      </c>
      <c r="E185" s="267" t="s">
        <v>901</v>
      </c>
      <c r="F185" s="268" t="s">
        <v>471</v>
      </c>
      <c r="G185" s="1187" t="s">
        <v>370</v>
      </c>
      <c r="H185" s="1274" t="s">
        <v>1174</v>
      </c>
      <c r="I185" s="1221" t="s">
        <v>1174</v>
      </c>
      <c r="J185" s="1275"/>
      <c r="K185" s="1221">
        <v>2</v>
      </c>
      <c r="L185" s="267">
        <v>3</v>
      </c>
      <c r="M185" s="267">
        <v>3</v>
      </c>
      <c r="N185" s="267">
        <v>0</v>
      </c>
      <c r="O185" s="269">
        <v>29</v>
      </c>
      <c r="P185" s="279">
        <v>2</v>
      </c>
      <c r="Q185" s="1594">
        <f t="shared" si="27"/>
        <v>26</v>
      </c>
      <c r="R185" s="265">
        <v>17</v>
      </c>
      <c r="S185" s="265">
        <v>5</v>
      </c>
      <c r="T185" s="265">
        <v>2</v>
      </c>
      <c r="U185" s="656">
        <v>2</v>
      </c>
      <c r="V185" s="1374">
        <f t="shared" si="21"/>
        <v>26</v>
      </c>
      <c r="W185" s="656">
        <v>20</v>
      </c>
      <c r="X185" s="656">
        <v>6</v>
      </c>
      <c r="Y185" s="267">
        <v>114.3</v>
      </c>
      <c r="Z185" s="265" t="s">
        <v>371</v>
      </c>
      <c r="AA185" s="265"/>
      <c r="AB185" s="265"/>
      <c r="AC185" s="822"/>
      <c r="AD185" s="822"/>
      <c r="AE185" s="822"/>
      <c r="AF185" s="822"/>
      <c r="AG185" s="822"/>
      <c r="AH185" s="822"/>
      <c r="AI185" s="822"/>
      <c r="AJ185" s="111">
        <v>1</v>
      </c>
      <c r="AK185" s="1124" t="s">
        <v>19</v>
      </c>
      <c r="AL185" s="822" t="s">
        <v>285</v>
      </c>
      <c r="AM185" s="1127" t="s">
        <v>1131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17</v>
      </c>
      <c r="B186" s="265" t="s">
        <v>335</v>
      </c>
      <c r="C186" s="265" t="s">
        <v>1036</v>
      </c>
      <c r="D186" s="267" t="s">
        <v>372</v>
      </c>
      <c r="E186" s="267" t="s">
        <v>373</v>
      </c>
      <c r="F186" s="268" t="s">
        <v>472</v>
      </c>
      <c r="G186" s="1187" t="s">
        <v>374</v>
      </c>
      <c r="H186" s="1274" t="s">
        <v>1226</v>
      </c>
      <c r="I186" s="1221" t="s">
        <v>1226</v>
      </c>
      <c r="J186" s="1275"/>
      <c r="K186" s="1221">
        <v>2</v>
      </c>
      <c r="L186" s="267">
        <v>2</v>
      </c>
      <c r="M186" s="267">
        <v>0</v>
      </c>
      <c r="N186" s="267">
        <v>2</v>
      </c>
      <c r="O186" s="269">
        <v>19</v>
      </c>
      <c r="P186" s="279">
        <v>1</v>
      </c>
      <c r="Q186" s="1594">
        <f t="shared" si="27"/>
        <v>18</v>
      </c>
      <c r="R186" s="265">
        <v>12</v>
      </c>
      <c r="S186" s="265">
        <v>4</v>
      </c>
      <c r="T186" s="265">
        <v>2</v>
      </c>
      <c r="U186" s="656">
        <v>0</v>
      </c>
      <c r="V186" s="1374">
        <f t="shared" si="21"/>
        <v>18</v>
      </c>
      <c r="W186" s="656">
        <v>16</v>
      </c>
      <c r="X186" s="656">
        <v>2</v>
      </c>
      <c r="Y186" s="267">
        <v>125.92</v>
      </c>
      <c r="Z186" s="265" t="s">
        <v>375</v>
      </c>
      <c r="AA186" s="265"/>
      <c r="AB186" s="265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287</v>
      </c>
      <c r="AM186" s="1127" t="s">
        <v>1132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18</v>
      </c>
      <c r="B187" s="265" t="s">
        <v>335</v>
      </c>
      <c r="C187" s="265" t="s">
        <v>1037</v>
      </c>
      <c r="D187" s="267" t="s">
        <v>376</v>
      </c>
      <c r="E187" s="267" t="s">
        <v>377</v>
      </c>
      <c r="F187" s="268" t="s">
        <v>473</v>
      </c>
      <c r="G187" s="1187" t="s">
        <v>378</v>
      </c>
      <c r="H187" s="1274" t="s">
        <v>1174</v>
      </c>
      <c r="I187" s="1221" t="s">
        <v>1174</v>
      </c>
      <c r="J187" s="1275"/>
      <c r="K187" s="1221">
        <v>1</v>
      </c>
      <c r="L187" s="267">
        <v>4</v>
      </c>
      <c r="M187" s="267">
        <v>1</v>
      </c>
      <c r="N187" s="267">
        <v>3</v>
      </c>
      <c r="O187" s="269">
        <v>33</v>
      </c>
      <c r="P187" s="279">
        <v>3</v>
      </c>
      <c r="Q187" s="1597">
        <f t="shared" si="27"/>
        <v>31</v>
      </c>
      <c r="R187" s="272">
        <v>24</v>
      </c>
      <c r="S187" s="272">
        <v>5</v>
      </c>
      <c r="T187" s="272">
        <v>2</v>
      </c>
      <c r="U187" s="273">
        <v>0</v>
      </c>
      <c r="V187" s="1364">
        <f t="shared" si="21"/>
        <v>31</v>
      </c>
      <c r="W187" s="273">
        <v>22</v>
      </c>
      <c r="X187" s="273">
        <v>9</v>
      </c>
      <c r="Y187" s="267">
        <v>226.95</v>
      </c>
      <c r="Z187" s="265" t="s">
        <v>379</v>
      </c>
      <c r="AA187" s="265"/>
      <c r="AB187" s="265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888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19</v>
      </c>
      <c r="B188" s="265" t="s">
        <v>335</v>
      </c>
      <c r="C188" s="265" t="s">
        <v>1039</v>
      </c>
      <c r="D188" s="267" t="s">
        <v>1019</v>
      </c>
      <c r="E188" s="267" t="s">
        <v>383</v>
      </c>
      <c r="F188" s="268" t="s">
        <v>475</v>
      </c>
      <c r="G188" s="1188" t="s">
        <v>228</v>
      </c>
      <c r="H188" s="1276" t="s">
        <v>1174</v>
      </c>
      <c r="I188" s="1510" t="s">
        <v>1174</v>
      </c>
      <c r="J188" s="1277"/>
      <c r="K188" s="1221">
        <v>3</v>
      </c>
      <c r="L188" s="267">
        <v>4</v>
      </c>
      <c r="M188" s="267">
        <v>2</v>
      </c>
      <c r="N188" s="267">
        <v>2</v>
      </c>
      <c r="O188" s="269">
        <v>35</v>
      </c>
      <c r="P188" s="279">
        <v>3</v>
      </c>
      <c r="Q188" s="1594">
        <f t="shared" si="27"/>
        <v>35</v>
      </c>
      <c r="R188" s="265">
        <v>30</v>
      </c>
      <c r="S188" s="265">
        <v>4</v>
      </c>
      <c r="T188" s="265">
        <v>1</v>
      </c>
      <c r="U188" s="656">
        <v>0</v>
      </c>
      <c r="V188" s="1374">
        <f t="shared" si="21"/>
        <v>35</v>
      </c>
      <c r="W188" s="826">
        <v>32</v>
      </c>
      <c r="X188" s="826">
        <v>3</v>
      </c>
      <c r="Y188" s="267">
        <v>194.56</v>
      </c>
      <c r="Z188" s="265" t="s">
        <v>1050</v>
      </c>
      <c r="AA188" s="265"/>
      <c r="AB188" s="265"/>
      <c r="AC188" s="1446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882</v>
      </c>
      <c r="AL188" s="822" t="s">
        <v>286</v>
      </c>
      <c r="AM188" s="275" t="s">
        <v>1241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20</v>
      </c>
      <c r="B189" s="265" t="s">
        <v>335</v>
      </c>
      <c r="C189" s="265" t="s">
        <v>1040</v>
      </c>
      <c r="D189" s="267" t="s">
        <v>384</v>
      </c>
      <c r="E189" s="267" t="s">
        <v>384</v>
      </c>
      <c r="F189" s="268" t="s">
        <v>476</v>
      </c>
      <c r="G189" s="1187" t="s">
        <v>385</v>
      </c>
      <c r="H189" s="1274" t="s">
        <v>1174</v>
      </c>
      <c r="I189" s="1221" t="s">
        <v>1174</v>
      </c>
      <c r="J189" s="1275"/>
      <c r="K189" s="1221">
        <v>0</v>
      </c>
      <c r="L189" s="267">
        <v>4</v>
      </c>
      <c r="M189" s="267">
        <v>2</v>
      </c>
      <c r="N189" s="267">
        <v>2</v>
      </c>
      <c r="O189" s="284">
        <v>32</v>
      </c>
      <c r="P189" s="1373">
        <v>3</v>
      </c>
      <c r="Q189" s="1594">
        <f t="shared" si="27"/>
        <v>31</v>
      </c>
      <c r="R189" s="265">
        <v>22</v>
      </c>
      <c r="S189" s="265">
        <v>7</v>
      </c>
      <c r="T189" s="265">
        <v>2</v>
      </c>
      <c r="U189" s="656">
        <v>0</v>
      </c>
      <c r="V189" s="1374">
        <f t="shared" si="21"/>
        <v>31</v>
      </c>
      <c r="W189" s="656">
        <v>30</v>
      </c>
      <c r="X189" s="656">
        <v>1</v>
      </c>
      <c r="Y189" s="267">
        <v>154.88999999999999</v>
      </c>
      <c r="Z189" s="265" t="s">
        <v>386</v>
      </c>
      <c r="AA189" s="265"/>
      <c r="AB189" s="265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287</v>
      </c>
      <c r="AM189" s="1127" t="s">
        <v>1132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21</v>
      </c>
      <c r="B190" s="265" t="s">
        <v>335</v>
      </c>
      <c r="C190" s="265" t="s">
        <v>1041</v>
      </c>
      <c r="D190" s="267" t="s">
        <v>387</v>
      </c>
      <c r="E190" s="267" t="s">
        <v>388</v>
      </c>
      <c r="F190" s="268" t="s">
        <v>477</v>
      </c>
      <c r="G190" s="1187" t="s">
        <v>389</v>
      </c>
      <c r="H190" s="1274" t="s">
        <v>1174</v>
      </c>
      <c r="I190" s="1221" t="s">
        <v>1174</v>
      </c>
      <c r="J190" s="1275"/>
      <c r="K190" s="1221">
        <v>1</v>
      </c>
      <c r="L190" s="267">
        <v>2</v>
      </c>
      <c r="M190" s="665">
        <v>0</v>
      </c>
      <c r="N190" s="665">
        <v>2</v>
      </c>
      <c r="O190" s="269">
        <v>26</v>
      </c>
      <c r="P190" s="279">
        <v>2</v>
      </c>
      <c r="Q190" s="1594">
        <f t="shared" si="27"/>
        <v>23</v>
      </c>
      <c r="R190" s="919">
        <v>22</v>
      </c>
      <c r="S190" s="919">
        <v>1</v>
      </c>
      <c r="T190" s="265">
        <v>0</v>
      </c>
      <c r="U190" s="656">
        <v>0</v>
      </c>
      <c r="V190" s="1374">
        <f t="shared" si="21"/>
        <v>23</v>
      </c>
      <c r="W190" s="656">
        <v>19</v>
      </c>
      <c r="X190" s="920">
        <v>4</v>
      </c>
      <c r="Y190" s="267">
        <v>193.5</v>
      </c>
      <c r="Z190" s="265" t="s">
        <v>390</v>
      </c>
      <c r="AA190" s="265"/>
      <c r="AB190" s="265"/>
      <c r="AC190" s="822">
        <v>1</v>
      </c>
      <c r="AD190" s="822"/>
      <c r="AE190" s="822"/>
      <c r="AF190" s="822"/>
      <c r="AG190" s="822"/>
      <c r="AH190" s="822"/>
      <c r="AI190" s="822"/>
      <c r="AJ190" s="111">
        <v>1</v>
      </c>
      <c r="AK190" s="1124" t="s">
        <v>391</v>
      </c>
      <c r="AL190" s="822" t="s">
        <v>287</v>
      </c>
      <c r="AM190" s="1127" t="s">
        <v>1132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22</v>
      </c>
      <c r="B191" s="265" t="s">
        <v>335</v>
      </c>
      <c r="C191" s="265" t="s">
        <v>1042</v>
      </c>
      <c r="D191" s="267" t="s">
        <v>1019</v>
      </c>
      <c r="E191" s="267" t="s">
        <v>485</v>
      </c>
      <c r="F191" s="268" t="s">
        <v>1137</v>
      </c>
      <c r="G191" s="1187" t="s">
        <v>404</v>
      </c>
      <c r="H191" s="1274" t="s">
        <v>1213</v>
      </c>
      <c r="I191" s="1221" t="s">
        <v>1213</v>
      </c>
      <c r="J191" s="1275"/>
      <c r="K191" s="1221">
        <v>3</v>
      </c>
      <c r="L191" s="267">
        <v>2</v>
      </c>
      <c r="M191" s="267">
        <v>1</v>
      </c>
      <c r="N191" s="267">
        <v>1</v>
      </c>
      <c r="O191" s="269">
        <v>19</v>
      </c>
      <c r="P191" s="279">
        <v>1</v>
      </c>
      <c r="Q191" s="1594">
        <f t="shared" si="27"/>
        <v>18</v>
      </c>
      <c r="R191" s="265">
        <v>10</v>
      </c>
      <c r="S191" s="265">
        <v>5</v>
      </c>
      <c r="T191" s="265">
        <v>2</v>
      </c>
      <c r="U191" s="656">
        <v>1</v>
      </c>
      <c r="V191" s="1374">
        <f t="shared" si="21"/>
        <v>18</v>
      </c>
      <c r="W191" s="656">
        <v>16</v>
      </c>
      <c r="X191" s="656">
        <v>2</v>
      </c>
      <c r="Y191" s="267">
        <v>105.32</v>
      </c>
      <c r="Z191" s="265" t="s">
        <v>1050</v>
      </c>
      <c r="AA191" s="265"/>
      <c r="AB191" s="265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882</v>
      </c>
      <c r="AL191" s="822" t="s">
        <v>1135</v>
      </c>
      <c r="AM191" s="1127" t="s">
        <v>1131</v>
      </c>
      <c r="AN191" s="3"/>
    </row>
    <row r="192" spans="1:51" s="32" customFormat="1" ht="21.75" customHeight="1">
      <c r="A192" s="1002">
        <v>23</v>
      </c>
      <c r="B192" s="265" t="s">
        <v>335</v>
      </c>
      <c r="C192" s="265" t="s">
        <v>1043</v>
      </c>
      <c r="D192" s="265" t="s">
        <v>1129</v>
      </c>
      <c r="E192" s="265" t="s">
        <v>1130</v>
      </c>
      <c r="F192" s="268" t="s">
        <v>478</v>
      </c>
      <c r="G192" s="1187" t="s">
        <v>456</v>
      </c>
      <c r="H192" s="1274" t="s">
        <v>1175</v>
      </c>
      <c r="I192" s="1221" t="s">
        <v>1175</v>
      </c>
      <c r="J192" s="1275"/>
      <c r="K192" s="1221">
        <v>3</v>
      </c>
      <c r="L192" s="267">
        <v>2</v>
      </c>
      <c r="M192" s="666">
        <v>2</v>
      </c>
      <c r="N192" s="666">
        <v>0</v>
      </c>
      <c r="O192" s="819">
        <v>25</v>
      </c>
      <c r="P192" s="967">
        <v>2</v>
      </c>
      <c r="Q192" s="1597">
        <f t="shared" si="27"/>
        <v>24</v>
      </c>
      <c r="R192" s="290">
        <v>22</v>
      </c>
      <c r="S192" s="290">
        <v>2</v>
      </c>
      <c r="T192" s="272">
        <v>0</v>
      </c>
      <c r="U192" s="273">
        <v>0</v>
      </c>
      <c r="V192" s="1364">
        <f t="shared" si="21"/>
        <v>24</v>
      </c>
      <c r="W192" s="273">
        <v>22</v>
      </c>
      <c r="X192" s="291">
        <v>2</v>
      </c>
      <c r="Y192" s="265">
        <v>157.15</v>
      </c>
      <c r="Z192" s="265" t="s">
        <v>393</v>
      </c>
      <c r="AA192" s="265"/>
      <c r="AB192" s="265"/>
      <c r="AC192" s="822"/>
      <c r="AD192" s="822"/>
      <c r="AE192" s="822"/>
      <c r="AF192" s="822"/>
      <c r="AG192" s="822"/>
      <c r="AH192" s="822"/>
      <c r="AI192" s="822"/>
      <c r="AJ192" s="111">
        <v>1</v>
      </c>
      <c r="AK192" s="1124" t="s">
        <v>19</v>
      </c>
      <c r="AL192" s="822" t="s">
        <v>286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24</v>
      </c>
      <c r="B193" s="265" t="s">
        <v>335</v>
      </c>
      <c r="C193" s="265" t="s">
        <v>1052</v>
      </c>
      <c r="D193" s="267" t="s">
        <v>394</v>
      </c>
      <c r="E193" s="267" t="s">
        <v>394</v>
      </c>
      <c r="F193" s="268" t="s">
        <v>479</v>
      </c>
      <c r="G193" s="1187" t="s">
        <v>395</v>
      </c>
      <c r="H193" s="1274" t="s">
        <v>1227</v>
      </c>
      <c r="I193" s="1221" t="s">
        <v>1227</v>
      </c>
      <c r="J193" s="1275"/>
      <c r="K193" s="1221">
        <v>3</v>
      </c>
      <c r="L193" s="267">
        <v>4</v>
      </c>
      <c r="M193" s="267">
        <v>2</v>
      </c>
      <c r="N193" s="267">
        <v>2</v>
      </c>
      <c r="O193" s="269">
        <v>35</v>
      </c>
      <c r="P193" s="279">
        <v>3</v>
      </c>
      <c r="Q193" s="1594">
        <f t="shared" si="27"/>
        <v>35</v>
      </c>
      <c r="R193" s="265">
        <v>20</v>
      </c>
      <c r="S193" s="265">
        <v>9</v>
      </c>
      <c r="T193" s="265">
        <v>5</v>
      </c>
      <c r="U193" s="656">
        <v>1</v>
      </c>
      <c r="V193" s="1374">
        <f t="shared" si="21"/>
        <v>35</v>
      </c>
      <c r="W193" s="656">
        <v>32</v>
      </c>
      <c r="X193" s="656">
        <v>3</v>
      </c>
      <c r="Y193" s="267">
        <v>117.81</v>
      </c>
      <c r="Z193" s="265" t="s">
        <v>396</v>
      </c>
      <c r="AA193" s="265"/>
      <c r="AB193" s="265"/>
      <c r="AC193" s="822"/>
      <c r="AD193" s="822"/>
      <c r="AE193" s="822"/>
      <c r="AF193" s="822"/>
      <c r="AG193" s="822">
        <v>1</v>
      </c>
      <c r="AH193" s="822"/>
      <c r="AI193" s="822"/>
      <c r="AJ193" s="111">
        <v>1</v>
      </c>
      <c r="AK193" s="1124" t="s">
        <v>19</v>
      </c>
      <c r="AL193" s="822" t="s">
        <v>285</v>
      </c>
      <c r="AM193" s="1127" t="s">
        <v>1131</v>
      </c>
      <c r="AN193" s="917"/>
      <c r="AO193" s="918"/>
      <c r="AP193" s="918"/>
      <c r="AQ193" s="918"/>
      <c r="AR193" s="918"/>
      <c r="AS193" s="918"/>
      <c r="AT193" s="918"/>
      <c r="AU193" s="918"/>
      <c r="AV193" s="918"/>
      <c r="AW193" s="918"/>
      <c r="AX193" s="918"/>
      <c r="AY193" s="918"/>
    </row>
    <row r="194" spans="1:51" s="32" customFormat="1" ht="21.75" customHeight="1">
      <c r="A194" s="1002">
        <v>25</v>
      </c>
      <c r="B194" s="265" t="s">
        <v>335</v>
      </c>
      <c r="C194" s="274" t="s">
        <v>1044</v>
      </c>
      <c r="D194" s="279" t="s">
        <v>397</v>
      </c>
      <c r="E194" s="279" t="s">
        <v>398</v>
      </c>
      <c r="F194" s="283" t="s">
        <v>480</v>
      </c>
      <c r="G194" s="1189" t="s">
        <v>1140</v>
      </c>
      <c r="H194" s="1278" t="s">
        <v>1174</v>
      </c>
      <c r="I194" s="1355" t="s">
        <v>1174</v>
      </c>
      <c r="J194" s="1279"/>
      <c r="K194" s="1221">
        <v>2</v>
      </c>
      <c r="L194" s="267">
        <v>2</v>
      </c>
      <c r="M194" s="267">
        <v>0</v>
      </c>
      <c r="N194" s="267">
        <v>2</v>
      </c>
      <c r="O194" s="269">
        <v>19</v>
      </c>
      <c r="P194" s="279">
        <v>1</v>
      </c>
      <c r="Q194" s="1594">
        <f t="shared" si="27"/>
        <v>19</v>
      </c>
      <c r="R194" s="265">
        <v>13</v>
      </c>
      <c r="S194" s="265">
        <v>6</v>
      </c>
      <c r="T194" s="265">
        <v>0</v>
      </c>
      <c r="U194" s="656">
        <v>0</v>
      </c>
      <c r="V194" s="1374">
        <f t="shared" si="21"/>
        <v>19</v>
      </c>
      <c r="W194" s="656">
        <v>18</v>
      </c>
      <c r="X194" s="656">
        <v>1</v>
      </c>
      <c r="Y194" s="279">
        <v>82</v>
      </c>
      <c r="Z194" s="274" t="s">
        <v>400</v>
      </c>
      <c r="AA194" s="274"/>
      <c r="AB194" s="274"/>
      <c r="AC194" s="111"/>
      <c r="AD194" s="111"/>
      <c r="AE194" s="111"/>
      <c r="AF194" s="111"/>
      <c r="AG194" s="111"/>
      <c r="AH194" s="111"/>
      <c r="AI194" s="111"/>
      <c r="AJ194" s="111">
        <v>1</v>
      </c>
      <c r="AK194" s="135" t="s">
        <v>19</v>
      </c>
      <c r="AL194" s="111" t="s">
        <v>286</v>
      </c>
      <c r="AM194" s="1141" t="s">
        <v>1131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26</v>
      </c>
      <c r="B195" s="265" t="s">
        <v>335</v>
      </c>
      <c r="C195" s="267" t="s">
        <v>1045</v>
      </c>
      <c r="D195" s="267" t="s">
        <v>401</v>
      </c>
      <c r="E195" s="267" t="s">
        <v>402</v>
      </c>
      <c r="F195" s="268" t="s">
        <v>481</v>
      </c>
      <c r="G195" s="1188" t="s">
        <v>403</v>
      </c>
      <c r="H195" s="1276" t="s">
        <v>1187</v>
      </c>
      <c r="I195" s="1510" t="s">
        <v>1187</v>
      </c>
      <c r="J195" s="1277"/>
      <c r="K195" s="1221">
        <v>0</v>
      </c>
      <c r="L195" s="267">
        <v>3</v>
      </c>
      <c r="M195" s="267">
        <v>1</v>
      </c>
      <c r="N195" s="267">
        <v>2</v>
      </c>
      <c r="O195" s="269">
        <v>29</v>
      </c>
      <c r="P195" s="279">
        <v>2</v>
      </c>
      <c r="Q195" s="1594">
        <f t="shared" si="27"/>
        <v>29</v>
      </c>
      <c r="R195" s="265">
        <v>21</v>
      </c>
      <c r="S195" s="265">
        <v>7</v>
      </c>
      <c r="T195" s="265">
        <v>0</v>
      </c>
      <c r="U195" s="656">
        <v>1</v>
      </c>
      <c r="V195" s="1374">
        <f t="shared" si="21"/>
        <v>29</v>
      </c>
      <c r="W195" s="656">
        <v>24</v>
      </c>
      <c r="X195" s="656">
        <v>5</v>
      </c>
      <c r="Y195" s="267">
        <v>108.07</v>
      </c>
      <c r="Z195" s="265" t="s">
        <v>363</v>
      </c>
      <c r="AA195" s="265"/>
      <c r="AB195" s="265"/>
      <c r="AC195" s="822"/>
      <c r="AD195" s="822"/>
      <c r="AE195" s="822"/>
      <c r="AF195" s="822">
        <v>1</v>
      </c>
      <c r="AG195" s="822"/>
      <c r="AH195" s="822"/>
      <c r="AI195" s="822"/>
      <c r="AJ195" s="111">
        <v>1</v>
      </c>
      <c r="AK195" s="1124" t="s">
        <v>19</v>
      </c>
      <c r="AL195" s="822" t="s">
        <v>286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27</v>
      </c>
      <c r="B196" s="265" t="s">
        <v>335</v>
      </c>
      <c r="C196" s="265" t="s">
        <v>1046</v>
      </c>
      <c r="D196" s="265" t="s">
        <v>405</v>
      </c>
      <c r="E196" s="265" t="s">
        <v>406</v>
      </c>
      <c r="F196" s="268" t="s">
        <v>488</v>
      </c>
      <c r="G196" s="1187" t="s">
        <v>407</v>
      </c>
      <c r="H196" s="1274" t="s">
        <v>1193</v>
      </c>
      <c r="I196" s="1221" t="s">
        <v>1193</v>
      </c>
      <c r="J196" s="1275"/>
      <c r="K196" s="1221">
        <v>2</v>
      </c>
      <c r="L196" s="267">
        <v>4</v>
      </c>
      <c r="M196" s="267">
        <v>3</v>
      </c>
      <c r="N196" s="267">
        <v>1</v>
      </c>
      <c r="O196" s="269">
        <v>35</v>
      </c>
      <c r="P196" s="279">
        <v>3</v>
      </c>
      <c r="Q196" s="1594">
        <f t="shared" si="27"/>
        <v>30</v>
      </c>
      <c r="R196" s="265">
        <v>20</v>
      </c>
      <c r="S196" s="265">
        <v>4</v>
      </c>
      <c r="T196" s="265">
        <v>5</v>
      </c>
      <c r="U196" s="656">
        <v>1</v>
      </c>
      <c r="V196" s="1374">
        <f t="shared" si="21"/>
        <v>30</v>
      </c>
      <c r="W196" s="656">
        <v>25</v>
      </c>
      <c r="X196" s="656">
        <v>5</v>
      </c>
      <c r="Y196" s="265">
        <v>260.89999999999998</v>
      </c>
      <c r="Z196" s="265" t="s">
        <v>408</v>
      </c>
      <c r="AA196" s="265"/>
      <c r="AB196" s="265"/>
      <c r="AC196" s="822"/>
      <c r="AD196" s="822"/>
      <c r="AE196" s="822"/>
      <c r="AF196" s="822"/>
      <c r="AG196" s="822"/>
      <c r="AH196" s="822"/>
      <c r="AI196" s="822"/>
      <c r="AJ196" s="111">
        <v>1</v>
      </c>
      <c r="AK196" s="1124" t="s">
        <v>19</v>
      </c>
      <c r="AL196" s="822" t="s">
        <v>287</v>
      </c>
      <c r="AM196" s="1127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28</v>
      </c>
      <c r="B197" s="265" t="s">
        <v>335</v>
      </c>
      <c r="C197" s="265" t="s">
        <v>1047</v>
      </c>
      <c r="D197" s="267" t="s">
        <v>409</v>
      </c>
      <c r="E197" s="267" t="s">
        <v>409</v>
      </c>
      <c r="F197" s="268" t="s">
        <v>482</v>
      </c>
      <c r="G197" s="1187" t="s">
        <v>410</v>
      </c>
      <c r="H197" s="1274" t="s">
        <v>1174</v>
      </c>
      <c r="I197" s="1221" t="s">
        <v>1174</v>
      </c>
      <c r="J197" s="1275" t="s">
        <v>1195</v>
      </c>
      <c r="K197" s="1221">
        <v>2</v>
      </c>
      <c r="L197" s="267">
        <v>2</v>
      </c>
      <c r="M197" s="267">
        <v>0</v>
      </c>
      <c r="N197" s="267">
        <v>2</v>
      </c>
      <c r="O197" s="269">
        <v>19</v>
      </c>
      <c r="P197" s="279">
        <v>1</v>
      </c>
      <c r="Q197" s="1594">
        <f t="shared" si="27"/>
        <v>19</v>
      </c>
      <c r="R197" s="265">
        <v>19</v>
      </c>
      <c r="S197" s="265">
        <v>0</v>
      </c>
      <c r="T197" s="265">
        <v>0</v>
      </c>
      <c r="U197" s="656">
        <v>0</v>
      </c>
      <c r="V197" s="1374">
        <f t="shared" si="21"/>
        <v>19</v>
      </c>
      <c r="W197" s="656">
        <v>16</v>
      </c>
      <c r="X197" s="656">
        <v>3</v>
      </c>
      <c r="Y197" s="267">
        <v>81.319999999999993</v>
      </c>
      <c r="Z197" s="265" t="s">
        <v>411</v>
      </c>
      <c r="AA197" s="265"/>
      <c r="AB197" s="265"/>
      <c r="AC197" s="822"/>
      <c r="AD197" s="822"/>
      <c r="AE197" s="822"/>
      <c r="AF197" s="822"/>
      <c r="AG197" s="822"/>
      <c r="AH197" s="822">
        <v>1</v>
      </c>
      <c r="AI197" s="822"/>
      <c r="AJ197" s="111">
        <v>1</v>
      </c>
      <c r="AK197" s="1124" t="s">
        <v>19</v>
      </c>
      <c r="AL197" s="822" t="s">
        <v>286</v>
      </c>
      <c r="AM197" s="1127" t="s">
        <v>1132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29</v>
      </c>
      <c r="B198" s="265" t="s">
        <v>335</v>
      </c>
      <c r="C198" s="265" t="s">
        <v>1048</v>
      </c>
      <c r="D198" s="267" t="s">
        <v>412</v>
      </c>
      <c r="E198" s="267" t="s">
        <v>413</v>
      </c>
      <c r="F198" s="268" t="s">
        <v>483</v>
      </c>
      <c r="G198" s="1187" t="s">
        <v>1141</v>
      </c>
      <c r="H198" s="1274" t="s">
        <v>1174</v>
      </c>
      <c r="I198" s="1221" t="s">
        <v>1174</v>
      </c>
      <c r="J198" s="1275"/>
      <c r="K198" s="1221">
        <v>2</v>
      </c>
      <c r="L198" s="267">
        <v>4</v>
      </c>
      <c r="M198" s="267">
        <v>2</v>
      </c>
      <c r="N198" s="267">
        <v>2</v>
      </c>
      <c r="O198" s="293">
        <v>40</v>
      </c>
      <c r="P198" s="279">
        <v>3</v>
      </c>
      <c r="Q198" s="1594">
        <f t="shared" si="27"/>
        <v>39</v>
      </c>
      <c r="R198" s="265">
        <v>31</v>
      </c>
      <c r="S198" s="265">
        <v>6</v>
      </c>
      <c r="T198" s="265">
        <v>0</v>
      </c>
      <c r="U198" s="656">
        <v>2</v>
      </c>
      <c r="V198" s="1374">
        <f t="shared" si="21"/>
        <v>39</v>
      </c>
      <c r="W198" s="656">
        <v>36</v>
      </c>
      <c r="X198" s="656">
        <v>3</v>
      </c>
      <c r="Y198" s="267">
        <v>152.02000000000001</v>
      </c>
      <c r="Z198" s="265" t="s">
        <v>415</v>
      </c>
      <c r="AA198" s="265"/>
      <c r="AB198" s="265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285</v>
      </c>
      <c r="AM198" s="1127" t="s">
        <v>1131</v>
      </c>
      <c r="AN198" s="3"/>
    </row>
    <row r="199" spans="1:51" s="32" customFormat="1" ht="21.75" customHeight="1" thickBot="1">
      <c r="A199" s="1002">
        <v>30</v>
      </c>
      <c r="B199" s="265" t="s">
        <v>335</v>
      </c>
      <c r="C199" s="265" t="s">
        <v>1049</v>
      </c>
      <c r="D199" s="267" t="s">
        <v>1020</v>
      </c>
      <c r="E199" s="267" t="s">
        <v>974</v>
      </c>
      <c r="F199" s="268" t="s">
        <v>484</v>
      </c>
      <c r="G199" s="1187" t="s">
        <v>416</v>
      </c>
      <c r="H199" s="1280" t="s">
        <v>1174</v>
      </c>
      <c r="I199" s="1281" t="s">
        <v>1174</v>
      </c>
      <c r="J199" s="1282"/>
      <c r="K199" s="1221">
        <v>2</v>
      </c>
      <c r="L199" s="267">
        <v>2</v>
      </c>
      <c r="M199" s="267">
        <v>0</v>
      </c>
      <c r="N199" s="267">
        <v>2</v>
      </c>
      <c r="O199" s="293">
        <v>19</v>
      </c>
      <c r="P199" s="279">
        <v>1</v>
      </c>
      <c r="Q199" s="1594">
        <f t="shared" si="27"/>
        <v>19</v>
      </c>
      <c r="R199" s="265">
        <v>16</v>
      </c>
      <c r="S199" s="265">
        <v>2</v>
      </c>
      <c r="T199" s="265">
        <v>0</v>
      </c>
      <c r="U199" s="656">
        <v>1</v>
      </c>
      <c r="V199" s="1374">
        <f t="shared" si="21"/>
        <v>19</v>
      </c>
      <c r="W199" s="656">
        <v>17</v>
      </c>
      <c r="X199" s="656">
        <v>2</v>
      </c>
      <c r="Y199" s="267">
        <v>156.24</v>
      </c>
      <c r="Z199" s="265" t="s">
        <v>1260</v>
      </c>
      <c r="AA199" s="265"/>
      <c r="AB199" s="265"/>
      <c r="AC199" s="822">
        <v>1</v>
      </c>
      <c r="AD199" s="822"/>
      <c r="AE199" s="822"/>
      <c r="AF199" s="822"/>
      <c r="AG199" s="822"/>
      <c r="AH199" s="822"/>
      <c r="AI199" s="822">
        <v>1</v>
      </c>
      <c r="AJ199" s="111">
        <v>1</v>
      </c>
      <c r="AK199" s="1124" t="s">
        <v>882</v>
      </c>
      <c r="AL199" s="822" t="s">
        <v>286</v>
      </c>
      <c r="AM199" s="1127" t="s">
        <v>1131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ht="38.25" customHeight="1">
      <c r="C200" s="15"/>
      <c r="D200" s="15"/>
      <c r="E200" s="15"/>
      <c r="F200" s="84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87"/>
      <c r="R200" s="15"/>
      <c r="S200" s="15"/>
      <c r="T200" s="15"/>
      <c r="U200" s="88"/>
      <c r="V200" s="88"/>
      <c r="W200" s="88"/>
      <c r="X200" s="88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85"/>
      <c r="AL200" s="15"/>
    </row>
  </sheetData>
  <autoFilter ref="A9:EJ199" xr:uid="{00000000-0009-0000-0000-000000000000}"/>
  <mergeCells count="20">
    <mergeCell ref="O8:U8"/>
    <mergeCell ref="V8:X8"/>
    <mergeCell ref="Y8:Y9"/>
    <mergeCell ref="AA8:AI8"/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  <mergeCell ref="AL8:AL9"/>
    <mergeCell ref="AM8:AM9"/>
    <mergeCell ref="K8:K9"/>
    <mergeCell ref="L8:N8"/>
  </mergeCells>
  <phoneticPr fontId="2" type="noConversion"/>
  <conditionalFormatting sqref="C73">
    <cfRule type="duplicateValues" dxfId="171" priority="33"/>
  </conditionalFormatting>
  <conditionalFormatting sqref="C74">
    <cfRule type="duplicateValues" dxfId="170" priority="32"/>
  </conditionalFormatting>
  <conditionalFormatting sqref="C75:C84">
    <cfRule type="duplicateValues" dxfId="169" priority="31"/>
  </conditionalFormatting>
  <conditionalFormatting sqref="C85">
    <cfRule type="duplicateValues" dxfId="168" priority="30"/>
  </conditionalFormatting>
  <conditionalFormatting sqref="C94:C95">
    <cfRule type="duplicateValues" dxfId="167" priority="29"/>
  </conditionalFormatting>
  <conditionalFormatting sqref="C96">
    <cfRule type="duplicateValues" dxfId="166" priority="28"/>
  </conditionalFormatting>
  <conditionalFormatting sqref="C97:C99">
    <cfRule type="duplicateValues" dxfId="165" priority="34"/>
  </conditionalFormatting>
  <conditionalFormatting sqref="C97:C107 C68:C72">
    <cfRule type="duplicateValues" dxfId="164" priority="35"/>
  </conditionalFormatting>
  <conditionalFormatting sqref="C108">
    <cfRule type="duplicateValues" dxfId="163" priority="27"/>
  </conditionalFormatting>
  <conditionalFormatting sqref="C109">
    <cfRule type="duplicateValues" dxfId="162" priority="26"/>
  </conditionalFormatting>
  <conditionalFormatting sqref="C86:C93">
    <cfRule type="duplicateValues" dxfId="161" priority="36"/>
  </conditionalFormatting>
  <conditionalFormatting sqref="AM119">
    <cfRule type="expression" dxfId="160" priority="14">
      <formula>$AM119=#REF!</formula>
    </cfRule>
  </conditionalFormatting>
  <conditionalFormatting sqref="AM111:AM143">
    <cfRule type="expression" dxfId="159" priority="15">
      <formula>$AM111=#REF!</formula>
    </cfRule>
  </conditionalFormatting>
  <conditionalFormatting sqref="R111:R143">
    <cfRule type="expression" dxfId="158" priority="7">
      <formula>$R111=#REF!</formula>
    </cfRule>
    <cfRule type="expression" dxfId="157" priority="8">
      <formula>#REF!=$R111</formula>
    </cfRule>
  </conditionalFormatting>
  <conditionalFormatting sqref="R111:R143">
    <cfRule type="expression" dxfId="156" priority="9">
      <formula>$R111=#REF!</formula>
    </cfRule>
    <cfRule type="expression" dxfId="155" priority="10">
      <formula>$R111=#REF!</formula>
    </cfRule>
  </conditionalFormatting>
  <conditionalFormatting sqref="S111:S143">
    <cfRule type="expression" dxfId="154" priority="11">
      <formula>$S111=#REF!</formula>
    </cfRule>
    <cfRule type="expression" dxfId="153" priority="12">
      <formula>$S111=#REF!</formula>
    </cfRule>
    <cfRule type="expression" dxfId="152" priority="13">
      <formula>#REF!=$S111</formula>
    </cfRule>
  </conditionalFormatting>
  <conditionalFormatting sqref="X111:X143">
    <cfRule type="expression" dxfId="151" priority="1">
      <formula>#REF!=$X111</formula>
    </cfRule>
  </conditionalFormatting>
  <conditionalFormatting sqref="W111:W143">
    <cfRule type="expression" dxfId="150" priority="2">
      <formula>$W111=#REF!</formula>
    </cfRule>
    <cfRule type="expression" dxfId="149" priority="3">
      <formula>$W79=#REF!</formula>
    </cfRule>
    <cfRule type="expression" dxfId="148" priority="4">
      <formula>#REF!=$W111</formula>
    </cfRule>
  </conditionalFormatting>
  <conditionalFormatting sqref="W111:W143">
    <cfRule type="expression" dxfId="147" priority="5">
      <formula>$W111=#REF!</formula>
    </cfRule>
    <cfRule type="expression" dxfId="146" priority="6">
      <formula>#REF!=$W111</formula>
    </cfRule>
  </conditionalFormatting>
  <pageMargins left="0.25" right="0.25" top="0.75" bottom="0.75" header="0.3" footer="0.3"/>
  <pageSetup paperSize="8" scale="49" fitToHeight="0" orientation="landscape" r:id="rId1"/>
  <ignoredErrors>
    <ignoredError sqref="V25 Q25 V29 Q29 V37 Q37 Q110 V110 V144 Q144 V169 V67 Q67 V52 Q52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0CD00-D770-40D7-A0B7-1B6979210871}">
  <sheetPr>
    <pageSetUpPr fitToPage="1"/>
  </sheetPr>
  <dimension ref="A1:EJ199"/>
  <sheetViews>
    <sheetView topLeftCell="A4" zoomScale="80" zoomScaleNormal="80" workbookViewId="0">
      <pane xSplit="3" ySplit="1" topLeftCell="D5" activePane="bottomRight" state="frozen"/>
      <selection activeCell="A4" sqref="A4"/>
      <selection pane="topRight" activeCell="D4" sqref="D4"/>
      <selection pane="bottomLeft" activeCell="A5" sqref="A5"/>
      <selection pane="bottomRight" activeCell="H23" sqref="H23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1270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37.5" customHeight="1" thickBot="1">
      <c r="A6" s="1614" t="s">
        <v>924</v>
      </c>
      <c r="B6" s="1614"/>
      <c r="C6" s="1614"/>
      <c r="D6" s="1614"/>
      <c r="E6" s="6"/>
      <c r="F6" s="4"/>
      <c r="G6" s="2"/>
      <c r="H6" s="2"/>
      <c r="I6" s="2"/>
      <c r="J6" s="2"/>
      <c r="K6" s="12"/>
      <c r="L6" s="2"/>
      <c r="M6" s="12"/>
      <c r="N6" s="12"/>
      <c r="O6" s="2"/>
      <c r="P6" s="2"/>
      <c r="Q6" s="12"/>
      <c r="R6" s="12"/>
      <c r="S6" s="12"/>
      <c r="T6" s="12"/>
      <c r="U6" s="12"/>
      <c r="V6" s="12"/>
      <c r="W6" s="12"/>
      <c r="X6" s="1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10"/>
      <c r="AL6" s="2"/>
      <c r="AM6" s="4"/>
    </row>
    <row r="7" spans="1:140" ht="33" customHeight="1">
      <c r="A7" s="1606" t="s">
        <v>0</v>
      </c>
      <c r="B7" s="1608" t="s">
        <v>1</v>
      </c>
      <c r="C7" s="1610" t="s">
        <v>2</v>
      </c>
      <c r="D7" s="1610" t="s">
        <v>3</v>
      </c>
      <c r="E7" s="1610" t="s">
        <v>40</v>
      </c>
      <c r="F7" s="1610" t="s">
        <v>4</v>
      </c>
      <c r="G7" s="1612" t="s">
        <v>5</v>
      </c>
      <c r="H7" s="1615" t="s">
        <v>1168</v>
      </c>
      <c r="I7" s="1616"/>
      <c r="J7" s="1617"/>
      <c r="K7" s="1625" t="s">
        <v>949</v>
      </c>
      <c r="L7" s="1627" t="s">
        <v>6</v>
      </c>
      <c r="M7" s="1628"/>
      <c r="N7" s="1629"/>
      <c r="O7" s="1630" t="s">
        <v>941</v>
      </c>
      <c r="P7" s="1631"/>
      <c r="Q7" s="1631"/>
      <c r="R7" s="1631"/>
      <c r="S7" s="1631"/>
      <c r="T7" s="1631"/>
      <c r="U7" s="1632"/>
      <c r="V7" s="1633" t="s">
        <v>489</v>
      </c>
      <c r="W7" s="1634"/>
      <c r="X7" s="1632"/>
      <c r="Y7" s="1608" t="s">
        <v>7</v>
      </c>
      <c r="Z7" s="22" t="s">
        <v>8</v>
      </c>
      <c r="AA7" s="1635" t="s">
        <v>939</v>
      </c>
      <c r="AB7" s="1636"/>
      <c r="AC7" s="1636"/>
      <c r="AD7" s="1636"/>
      <c r="AE7" s="1636"/>
      <c r="AF7" s="1636"/>
      <c r="AG7" s="1636"/>
      <c r="AH7" s="1636"/>
      <c r="AI7" s="1637"/>
      <c r="AJ7" s="1618" t="s">
        <v>925</v>
      </c>
      <c r="AK7" s="1620" t="s">
        <v>9</v>
      </c>
      <c r="AL7" s="1608" t="s">
        <v>226</v>
      </c>
      <c r="AM7" s="1623" t="s">
        <v>460</v>
      </c>
    </row>
    <row r="8" spans="1:140" ht="36.75" customHeight="1" thickBot="1">
      <c r="A8" s="1607"/>
      <c r="B8" s="1609"/>
      <c r="C8" s="1611"/>
      <c r="D8" s="1611"/>
      <c r="E8" s="1611"/>
      <c r="F8" s="1611"/>
      <c r="G8" s="1613"/>
      <c r="H8" s="1222" t="s">
        <v>1169</v>
      </c>
      <c r="I8" s="1017" t="s">
        <v>1170</v>
      </c>
      <c r="J8" s="1223" t="s">
        <v>1171</v>
      </c>
      <c r="K8" s="1626"/>
      <c r="L8" s="64" t="s">
        <v>227</v>
      </c>
      <c r="M8" s="65" t="s">
        <v>486</v>
      </c>
      <c r="N8" s="65" t="s">
        <v>487</v>
      </c>
      <c r="O8" s="56" t="s">
        <v>10</v>
      </c>
      <c r="P8" s="56" t="s">
        <v>914</v>
      </c>
      <c r="Q8" s="66" t="s">
        <v>445</v>
      </c>
      <c r="R8" s="56" t="s">
        <v>441</v>
      </c>
      <c r="S8" s="56" t="s">
        <v>442</v>
      </c>
      <c r="T8" s="56" t="s">
        <v>443</v>
      </c>
      <c r="U8" s="64" t="s">
        <v>444</v>
      </c>
      <c r="V8" s="48" t="s">
        <v>227</v>
      </c>
      <c r="W8" s="48" t="s">
        <v>490</v>
      </c>
      <c r="X8" s="48" t="s">
        <v>491</v>
      </c>
      <c r="Y8" s="1609"/>
      <c r="Z8" s="56" t="s">
        <v>11</v>
      </c>
      <c r="AA8" s="82" t="s">
        <v>940</v>
      </c>
      <c r="AB8" s="55" t="s">
        <v>922</v>
      </c>
      <c r="AC8" s="55" t="s">
        <v>915</v>
      </c>
      <c r="AD8" s="55" t="s">
        <v>916</v>
      </c>
      <c r="AE8" s="54" t="s">
        <v>937</v>
      </c>
      <c r="AF8" s="54" t="s">
        <v>917</v>
      </c>
      <c r="AG8" s="54" t="s">
        <v>918</v>
      </c>
      <c r="AH8" s="55" t="s">
        <v>875</v>
      </c>
      <c r="AI8" s="1336" t="s">
        <v>1228</v>
      </c>
      <c r="AJ8" s="1619"/>
      <c r="AK8" s="1621"/>
      <c r="AL8" s="1622"/>
      <c r="AM8" s="1624"/>
    </row>
    <row r="9" spans="1:140" s="14" customFormat="1" ht="24.95" customHeight="1" thickBot="1">
      <c r="A9" s="23"/>
      <c r="B9" s="24" t="s">
        <v>457</v>
      </c>
      <c r="C9" s="30">
        <f>C24+C28+C36+C51+C66+C109+C143+C168+C11+C22</f>
        <v>178</v>
      </c>
      <c r="D9" s="25"/>
      <c r="E9" s="25"/>
      <c r="F9" s="25"/>
      <c r="G9" s="1151"/>
      <c r="H9" s="1224"/>
      <c r="I9" s="25"/>
      <c r="J9" s="1225"/>
      <c r="K9" s="1190">
        <f>K24+K28+K36+K51+K66+K109+K143+K168+K11+K22</f>
        <v>175</v>
      </c>
      <c r="L9" s="28">
        <f>L24+L28+L36+L51+L66+L109+L143+L168+L11+L22</f>
        <v>503</v>
      </c>
      <c r="M9" s="28">
        <f>M24+M28+M36+M51+M66+M109+M143+M168+M11+M22</f>
        <v>266</v>
      </c>
      <c r="N9" s="28">
        <f>N24+N28+N36+N51+N66+N109+N143+N168+N11+N22</f>
        <v>237</v>
      </c>
      <c r="O9" s="29">
        <f>O11+O22+O24+O28+O36+O51+O66+O109+O143+O168</f>
        <v>4753</v>
      </c>
      <c r="P9" s="29"/>
      <c r="Q9" s="28">
        <f t="shared" ref="Q9:X9" si="0">Q24+Q28+Q36+Q51+Q66+Q109+Q143+Q168+Q11+Q22</f>
        <v>4477</v>
      </c>
      <c r="R9" s="28">
        <f t="shared" si="0"/>
        <v>3473</v>
      </c>
      <c r="S9" s="28">
        <f t="shared" si="0"/>
        <v>772</v>
      </c>
      <c r="T9" s="28">
        <f t="shared" si="0"/>
        <v>167</v>
      </c>
      <c r="U9" s="28">
        <f t="shared" si="0"/>
        <v>65</v>
      </c>
      <c r="V9" s="28">
        <f t="shared" si="0"/>
        <v>4477</v>
      </c>
      <c r="W9" s="28">
        <f t="shared" si="0"/>
        <v>3857</v>
      </c>
      <c r="X9" s="28">
        <f t="shared" si="0"/>
        <v>620</v>
      </c>
      <c r="Y9" s="28"/>
      <c r="Z9" s="28"/>
      <c r="AA9" s="28">
        <f t="shared" ref="AA9:AJ9" si="1">AA24+AA28+AA36+AA51+AA66+AA109+AA143+AA168+AA11+AA22</f>
        <v>2</v>
      </c>
      <c r="AB9" s="28">
        <f t="shared" si="1"/>
        <v>21</v>
      </c>
      <c r="AC9" s="28">
        <f t="shared" si="1"/>
        <v>44</v>
      </c>
      <c r="AD9" s="28">
        <f t="shared" si="1"/>
        <v>6</v>
      </c>
      <c r="AE9" s="28">
        <f t="shared" si="1"/>
        <v>2</v>
      </c>
      <c r="AF9" s="28">
        <f t="shared" si="1"/>
        <v>15</v>
      </c>
      <c r="AG9" s="28">
        <f t="shared" si="1"/>
        <v>21</v>
      </c>
      <c r="AH9" s="28">
        <f t="shared" si="1"/>
        <v>21</v>
      </c>
      <c r="AI9" s="28">
        <f t="shared" si="1"/>
        <v>1</v>
      </c>
      <c r="AJ9" s="28">
        <f t="shared" si="1"/>
        <v>170</v>
      </c>
      <c r="AK9" s="27"/>
      <c r="AL9" s="26"/>
      <c r="AM9" s="46"/>
      <c r="AN9" s="35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</row>
    <row r="10" spans="1:140" s="14" customFormat="1" ht="24.95" customHeight="1">
      <c r="A10" s="36"/>
      <c r="B10" s="37"/>
      <c r="C10" s="38"/>
      <c r="D10" s="39"/>
      <c r="E10" s="39"/>
      <c r="F10" s="39"/>
      <c r="G10" s="1152"/>
      <c r="H10" s="1226"/>
      <c r="I10" s="1018"/>
      <c r="J10" s="1227"/>
      <c r="K10" s="1191"/>
      <c r="L10" s="40"/>
      <c r="M10" s="40"/>
      <c r="N10" s="40"/>
      <c r="O10" s="41" t="s">
        <v>905</v>
      </c>
      <c r="P10" s="41" t="s">
        <v>905</v>
      </c>
      <c r="Q10" s="40"/>
      <c r="R10" s="40"/>
      <c r="S10" s="40"/>
      <c r="T10" s="40"/>
      <c r="U10" s="40"/>
      <c r="V10" s="40"/>
      <c r="W10" s="40"/>
      <c r="X10" s="40"/>
      <c r="Y10" s="37"/>
      <c r="Z10" s="39"/>
      <c r="AA10" s="39"/>
      <c r="AB10" s="39"/>
      <c r="AC10" s="39"/>
      <c r="AD10" s="39"/>
      <c r="AE10" s="79"/>
      <c r="AF10" s="39"/>
      <c r="AG10" s="39"/>
      <c r="AH10" s="39"/>
      <c r="AI10" s="1018"/>
      <c r="AJ10" s="42"/>
      <c r="AK10" s="43"/>
      <c r="AL10" s="42"/>
      <c r="AM10" s="47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ht="24.95" customHeight="1">
      <c r="A11" s="91"/>
      <c r="B11" s="92" t="s">
        <v>961</v>
      </c>
      <c r="C11" s="93">
        <v>10</v>
      </c>
      <c r="D11" s="93"/>
      <c r="E11" s="93"/>
      <c r="F11" s="94"/>
      <c r="G11" s="1153"/>
      <c r="H11" s="1228"/>
      <c r="I11" s="92"/>
      <c r="J11" s="1229"/>
      <c r="K11" s="1192">
        <f>SUM(K12:K21)</f>
        <v>9</v>
      </c>
      <c r="L11" s="657">
        <f>SUM(L12:L21)</f>
        <v>26</v>
      </c>
      <c r="M11" s="657">
        <f>SUM(M12:M21)</f>
        <v>14</v>
      </c>
      <c r="N11" s="657">
        <f>SUM(N12:N21)</f>
        <v>12</v>
      </c>
      <c r="O11" s="95">
        <f>SUM(O12:O21)</f>
        <v>234</v>
      </c>
      <c r="P11" s="95"/>
      <c r="Q11" s="569">
        <f t="shared" ref="Q11:X11" si="2">SUM(Q12:Q21)</f>
        <v>223</v>
      </c>
      <c r="R11" s="569">
        <f t="shared" si="2"/>
        <v>213</v>
      </c>
      <c r="S11" s="569">
        <f t="shared" si="2"/>
        <v>8</v>
      </c>
      <c r="T11" s="569">
        <f t="shared" si="2"/>
        <v>0</v>
      </c>
      <c r="U11" s="570">
        <f t="shared" si="2"/>
        <v>2</v>
      </c>
      <c r="V11" s="569">
        <f t="shared" si="2"/>
        <v>223</v>
      </c>
      <c r="W11" s="570">
        <f t="shared" si="2"/>
        <v>138</v>
      </c>
      <c r="X11" s="569">
        <f t="shared" si="2"/>
        <v>85</v>
      </c>
      <c r="Y11" s="95"/>
      <c r="Z11" s="95"/>
      <c r="AA11" s="95">
        <f t="shared" ref="AA11:AH11" si="3">SUM(AA12:AA21)</f>
        <v>0</v>
      </c>
      <c r="AB11" s="95">
        <f t="shared" si="3"/>
        <v>0</v>
      </c>
      <c r="AC11" s="95">
        <f t="shared" si="3"/>
        <v>3</v>
      </c>
      <c r="AD11" s="95">
        <f t="shared" si="3"/>
        <v>0</v>
      </c>
      <c r="AE11" s="95">
        <f t="shared" si="3"/>
        <v>0</v>
      </c>
      <c r="AF11" s="95">
        <f t="shared" si="3"/>
        <v>0</v>
      </c>
      <c r="AG11" s="95">
        <f t="shared" si="3"/>
        <v>1</v>
      </c>
      <c r="AH11" s="95">
        <f t="shared" si="3"/>
        <v>0</v>
      </c>
      <c r="AI11" s="95">
        <v>0</v>
      </c>
      <c r="AJ11" s="95">
        <f>SUM(AJ12:AJ21)</f>
        <v>6</v>
      </c>
      <c r="AK11" s="92"/>
      <c r="AL11" s="92"/>
      <c r="AM11" s="96"/>
      <c r="AN11" s="57"/>
    </row>
    <row r="12" spans="1:140" s="85" customFormat="1" ht="24.95" customHeight="1">
      <c r="A12" s="699">
        <v>1</v>
      </c>
      <c r="B12" s="700" t="s">
        <v>421</v>
      </c>
      <c r="C12" s="701" t="s">
        <v>797</v>
      </c>
      <c r="D12" s="702" t="s">
        <v>962</v>
      </c>
      <c r="E12" s="703" t="s">
        <v>798</v>
      </c>
      <c r="F12" s="704" t="s">
        <v>799</v>
      </c>
      <c r="G12" s="1154" t="s">
        <v>800</v>
      </c>
      <c r="H12" s="1447" t="s">
        <v>1174</v>
      </c>
      <c r="I12" s="1448" t="s">
        <v>1174</v>
      </c>
      <c r="J12" s="1238" t="s">
        <v>530</v>
      </c>
      <c r="K12" s="1193">
        <v>2</v>
      </c>
      <c r="L12" s="675">
        <v>2</v>
      </c>
      <c r="M12" s="679">
        <v>1</v>
      </c>
      <c r="N12" s="679">
        <v>1</v>
      </c>
      <c r="O12" s="705">
        <v>19</v>
      </c>
      <c r="P12" s="703">
        <v>1</v>
      </c>
      <c r="Q12" s="636">
        <f>R12+S12+T12+U12</f>
        <v>19</v>
      </c>
      <c r="R12" s="560">
        <v>18</v>
      </c>
      <c r="S12" s="560">
        <v>0</v>
      </c>
      <c r="T12" s="560">
        <v>0</v>
      </c>
      <c r="U12" s="565">
        <v>1</v>
      </c>
      <c r="V12" s="1374">
        <f>W12+X12</f>
        <v>19</v>
      </c>
      <c r="W12" s="565">
        <v>13</v>
      </c>
      <c r="X12" s="565">
        <v>6</v>
      </c>
      <c r="Y12" s="828">
        <v>91.8</v>
      </c>
      <c r="Z12" s="708" t="s">
        <v>801</v>
      </c>
      <c r="AA12" s="708"/>
      <c r="AB12" s="708"/>
      <c r="AC12" s="707"/>
      <c r="AD12" s="707"/>
      <c r="AE12" s="707"/>
      <c r="AF12" s="707"/>
      <c r="AG12" s="707"/>
      <c r="AH12" s="132"/>
      <c r="AI12" s="132"/>
      <c r="AJ12" s="132">
        <v>0</v>
      </c>
      <c r="AK12" s="223" t="s">
        <v>926</v>
      </c>
      <c r="AL12" s="223" t="s">
        <v>286</v>
      </c>
      <c r="AM12" s="709"/>
    </row>
    <row r="13" spans="1:140" s="85" customFormat="1" ht="24.95" customHeight="1">
      <c r="A13" s="699">
        <v>2</v>
      </c>
      <c r="B13" s="700" t="s">
        <v>421</v>
      </c>
      <c r="C13" s="701" t="s">
        <v>802</v>
      </c>
      <c r="D13" s="702" t="s">
        <v>963</v>
      </c>
      <c r="E13" s="703" t="s">
        <v>984</v>
      </c>
      <c r="F13" s="704" t="s">
        <v>803</v>
      </c>
      <c r="G13" s="1154" t="s">
        <v>804</v>
      </c>
      <c r="H13" s="1447" t="s">
        <v>1174</v>
      </c>
      <c r="I13" s="1448" t="s">
        <v>1174</v>
      </c>
      <c r="J13" s="1238" t="s">
        <v>530</v>
      </c>
      <c r="K13" s="1193">
        <v>2</v>
      </c>
      <c r="L13" s="675">
        <v>2</v>
      </c>
      <c r="M13" s="679">
        <v>1</v>
      </c>
      <c r="N13" s="679">
        <v>1</v>
      </c>
      <c r="O13" s="705">
        <v>19</v>
      </c>
      <c r="P13" s="703">
        <v>1</v>
      </c>
      <c r="Q13" s="636">
        <f t="shared" ref="Q13:Q21" si="4">R13+S13+T13+U13</f>
        <v>19</v>
      </c>
      <c r="R13" s="560">
        <v>19</v>
      </c>
      <c r="S13" s="560">
        <v>0</v>
      </c>
      <c r="T13" s="560">
        <v>0</v>
      </c>
      <c r="U13" s="565">
        <v>0</v>
      </c>
      <c r="V13" s="1374">
        <f t="shared" ref="V13:V76" si="5">W13+X13</f>
        <v>19</v>
      </c>
      <c r="W13" s="565">
        <v>12</v>
      </c>
      <c r="X13" s="565">
        <v>7</v>
      </c>
      <c r="Y13" s="703">
        <v>161.99</v>
      </c>
      <c r="Z13" s="711" t="s">
        <v>805</v>
      </c>
      <c r="AA13" s="711"/>
      <c r="AB13" s="711"/>
      <c r="AC13" s="710"/>
      <c r="AD13" s="710"/>
      <c r="AE13" s="710"/>
      <c r="AF13" s="710"/>
      <c r="AG13" s="710"/>
      <c r="AH13" s="132"/>
      <c r="AI13" s="132"/>
      <c r="AJ13" s="132">
        <v>1</v>
      </c>
      <c r="AK13" s="223" t="s">
        <v>501</v>
      </c>
      <c r="AL13" s="223" t="s">
        <v>286</v>
      </c>
      <c r="AM13" s="709"/>
    </row>
    <row r="14" spans="1:140" s="85" customFormat="1" ht="24.95" customHeight="1">
      <c r="A14" s="699">
        <v>3</v>
      </c>
      <c r="B14" s="700" t="s">
        <v>421</v>
      </c>
      <c r="C14" s="701" t="s">
        <v>806</v>
      </c>
      <c r="D14" s="701" t="s">
        <v>423</v>
      </c>
      <c r="E14" s="703" t="s">
        <v>424</v>
      </c>
      <c r="F14" s="704" t="s">
        <v>807</v>
      </c>
      <c r="G14" s="1154" t="s">
        <v>808</v>
      </c>
      <c r="H14" s="1447" t="s">
        <v>1174</v>
      </c>
      <c r="I14" s="1448" t="s">
        <v>1174</v>
      </c>
      <c r="J14" s="1238" t="s">
        <v>530</v>
      </c>
      <c r="K14" s="1193">
        <v>1</v>
      </c>
      <c r="L14" s="675">
        <v>2</v>
      </c>
      <c r="M14" s="679">
        <v>0</v>
      </c>
      <c r="N14" s="679">
        <v>2</v>
      </c>
      <c r="O14" s="705">
        <v>19</v>
      </c>
      <c r="P14" s="703">
        <v>1</v>
      </c>
      <c r="Q14" s="636">
        <f t="shared" si="4"/>
        <v>19</v>
      </c>
      <c r="R14" s="560">
        <v>19</v>
      </c>
      <c r="S14" s="560">
        <v>0</v>
      </c>
      <c r="T14" s="560">
        <v>0</v>
      </c>
      <c r="U14" s="565">
        <v>0</v>
      </c>
      <c r="V14" s="1374">
        <f t="shared" si="5"/>
        <v>19</v>
      </c>
      <c r="W14" s="565">
        <v>18</v>
      </c>
      <c r="X14" s="565">
        <v>1</v>
      </c>
      <c r="Y14" s="703">
        <v>115.35</v>
      </c>
      <c r="Z14" s="708" t="s">
        <v>809</v>
      </c>
      <c r="AA14" s="708"/>
      <c r="AB14" s="708"/>
      <c r="AC14" s="707"/>
      <c r="AD14" s="707"/>
      <c r="AE14" s="707"/>
      <c r="AF14" s="707"/>
      <c r="AG14" s="707"/>
      <c r="AH14" s="223"/>
      <c r="AI14" s="223"/>
      <c r="AJ14" s="223">
        <v>1</v>
      </c>
      <c r="AK14" s="223" t="s">
        <v>19</v>
      </c>
      <c r="AL14" s="223" t="s">
        <v>286</v>
      </c>
      <c r="AM14" s="709"/>
    </row>
    <row r="15" spans="1:140" s="85" customFormat="1" ht="24.95" customHeight="1">
      <c r="A15" s="699">
        <v>4</v>
      </c>
      <c r="B15" s="700" t="s">
        <v>421</v>
      </c>
      <c r="C15" s="701" t="s">
        <v>810</v>
      </c>
      <c r="D15" s="702" t="s">
        <v>811</v>
      </c>
      <c r="E15" s="703" t="s">
        <v>425</v>
      </c>
      <c r="F15" s="704" t="s">
        <v>812</v>
      </c>
      <c r="G15" s="1154" t="s">
        <v>813</v>
      </c>
      <c r="H15" s="1447" t="s">
        <v>1174</v>
      </c>
      <c r="I15" s="1448" t="s">
        <v>1174</v>
      </c>
      <c r="J15" s="1238" t="s">
        <v>530</v>
      </c>
      <c r="K15" s="1193">
        <v>0</v>
      </c>
      <c r="L15" s="675">
        <v>2</v>
      </c>
      <c r="M15" s="679">
        <v>0</v>
      </c>
      <c r="N15" s="679">
        <v>2</v>
      </c>
      <c r="O15" s="705">
        <v>19</v>
      </c>
      <c r="P15" s="703">
        <v>1</v>
      </c>
      <c r="Q15" s="636">
        <f t="shared" si="4"/>
        <v>19</v>
      </c>
      <c r="R15" s="560">
        <v>19</v>
      </c>
      <c r="S15" s="560">
        <v>0</v>
      </c>
      <c r="T15" s="560">
        <v>0</v>
      </c>
      <c r="U15" s="565">
        <v>0</v>
      </c>
      <c r="V15" s="1374">
        <f t="shared" si="5"/>
        <v>19</v>
      </c>
      <c r="W15" s="565">
        <v>11</v>
      </c>
      <c r="X15" s="565">
        <v>8</v>
      </c>
      <c r="Y15" s="703">
        <v>268.8</v>
      </c>
      <c r="Z15" s="708" t="s">
        <v>130</v>
      </c>
      <c r="AA15" s="708"/>
      <c r="AB15" s="708"/>
      <c r="AC15" s="132">
        <v>1</v>
      </c>
      <c r="AD15" s="707"/>
      <c r="AE15" s="707"/>
      <c r="AF15" s="707"/>
      <c r="AG15" s="707"/>
      <c r="AH15" s="223"/>
      <c r="AI15" s="223"/>
      <c r="AJ15" s="223">
        <v>1</v>
      </c>
      <c r="AK15" s="223" t="s">
        <v>501</v>
      </c>
      <c r="AL15" s="223" t="s">
        <v>287</v>
      </c>
      <c r="AM15" s="709"/>
    </row>
    <row r="16" spans="1:140" s="8" customFormat="1" ht="24.95" customHeight="1">
      <c r="A16" s="699">
        <v>5</v>
      </c>
      <c r="B16" s="97" t="s">
        <v>421</v>
      </c>
      <c r="C16" s="98" t="s">
        <v>814</v>
      </c>
      <c r="D16" s="98" t="s">
        <v>426</v>
      </c>
      <c r="E16" s="560" t="s">
        <v>427</v>
      </c>
      <c r="F16" s="561" t="s">
        <v>815</v>
      </c>
      <c r="G16" s="1155" t="s">
        <v>816</v>
      </c>
      <c r="H16" s="1449" t="s">
        <v>1187</v>
      </c>
      <c r="I16" s="560" t="s">
        <v>1194</v>
      </c>
      <c r="J16" s="1238" t="s">
        <v>530</v>
      </c>
      <c r="K16" s="1194">
        <v>1</v>
      </c>
      <c r="L16" s="562">
        <v>4</v>
      </c>
      <c r="M16" s="562">
        <v>2</v>
      </c>
      <c r="N16" s="562">
        <v>2</v>
      </c>
      <c r="O16" s="563">
        <v>30</v>
      </c>
      <c r="P16" s="560">
        <v>3</v>
      </c>
      <c r="Q16" s="636">
        <f t="shared" si="4"/>
        <v>30</v>
      </c>
      <c r="R16" s="560">
        <v>23</v>
      </c>
      <c r="S16" s="560">
        <v>7</v>
      </c>
      <c r="T16" s="560">
        <v>0</v>
      </c>
      <c r="U16" s="565">
        <v>0</v>
      </c>
      <c r="V16" s="1374">
        <f t="shared" si="5"/>
        <v>30</v>
      </c>
      <c r="W16" s="565">
        <v>17</v>
      </c>
      <c r="X16" s="565">
        <v>13</v>
      </c>
      <c r="Y16" s="560">
        <v>99.86</v>
      </c>
      <c r="Z16" s="678" t="s">
        <v>817</v>
      </c>
      <c r="AA16" s="678"/>
      <c r="AB16" s="678"/>
      <c r="AC16" s="106"/>
      <c r="AD16" s="106"/>
      <c r="AE16" s="106"/>
      <c r="AF16" s="111"/>
      <c r="AG16" s="98">
        <v>1</v>
      </c>
      <c r="AH16" s="111"/>
      <c r="AI16" s="111"/>
      <c r="AJ16" s="111">
        <v>0</v>
      </c>
      <c r="AK16" s="107" t="s">
        <v>19</v>
      </c>
      <c r="AL16" s="101" t="s">
        <v>286</v>
      </c>
      <c r="AM16" s="108"/>
    </row>
    <row r="17" spans="1:100" s="8" customFormat="1" ht="24.95" customHeight="1">
      <c r="A17" s="699">
        <v>6</v>
      </c>
      <c r="B17" s="97" t="s">
        <v>421</v>
      </c>
      <c r="C17" s="98" t="s">
        <v>428</v>
      </c>
      <c r="D17" s="99" t="s">
        <v>818</v>
      </c>
      <c r="E17" s="560" t="s">
        <v>429</v>
      </c>
      <c r="F17" s="561" t="s">
        <v>819</v>
      </c>
      <c r="G17" s="1155" t="s">
        <v>820</v>
      </c>
      <c r="H17" s="1449" t="s">
        <v>1177</v>
      </c>
      <c r="I17" s="560" t="s">
        <v>1177</v>
      </c>
      <c r="J17" s="1238" t="s">
        <v>530</v>
      </c>
      <c r="K17" s="1194">
        <v>1</v>
      </c>
      <c r="L17" s="562">
        <v>2</v>
      </c>
      <c r="M17" s="562">
        <v>1</v>
      </c>
      <c r="N17" s="562">
        <v>1</v>
      </c>
      <c r="O17" s="563">
        <v>19</v>
      </c>
      <c r="P17" s="560">
        <v>1</v>
      </c>
      <c r="Q17" s="636">
        <f t="shared" si="4"/>
        <v>18</v>
      </c>
      <c r="R17" s="560">
        <v>18</v>
      </c>
      <c r="S17" s="560">
        <v>0</v>
      </c>
      <c r="T17" s="560">
        <v>0</v>
      </c>
      <c r="U17" s="565">
        <v>0</v>
      </c>
      <c r="V17" s="1374">
        <f t="shared" si="5"/>
        <v>18</v>
      </c>
      <c r="W17" s="565">
        <v>10</v>
      </c>
      <c r="X17" s="565">
        <v>8</v>
      </c>
      <c r="Y17" s="560">
        <v>91.12</v>
      </c>
      <c r="Z17" s="680" t="s">
        <v>821</v>
      </c>
      <c r="AA17" s="680"/>
      <c r="AB17" s="680"/>
      <c r="AC17" s="110"/>
      <c r="AD17" s="110"/>
      <c r="AE17" s="110"/>
      <c r="AF17" s="110"/>
      <c r="AG17" s="110"/>
      <c r="AH17" s="101"/>
      <c r="AI17" s="101"/>
      <c r="AJ17" s="101">
        <v>1</v>
      </c>
      <c r="AK17" s="107" t="s">
        <v>19</v>
      </c>
      <c r="AL17" s="101" t="s">
        <v>286</v>
      </c>
      <c r="AM17" s="108"/>
    </row>
    <row r="18" spans="1:100" s="8" customFormat="1" ht="24.95" customHeight="1">
      <c r="A18" s="699">
        <v>7</v>
      </c>
      <c r="B18" s="97" t="s">
        <v>421</v>
      </c>
      <c r="C18" s="98" t="s">
        <v>822</v>
      </c>
      <c r="D18" s="98" t="s">
        <v>431</v>
      </c>
      <c r="E18" s="560" t="s">
        <v>431</v>
      </c>
      <c r="F18" s="561" t="s">
        <v>823</v>
      </c>
      <c r="G18" s="1155" t="s">
        <v>432</v>
      </c>
      <c r="H18" s="1449" t="s">
        <v>1174</v>
      </c>
      <c r="I18" s="560" t="s">
        <v>1175</v>
      </c>
      <c r="J18" s="1238" t="s">
        <v>530</v>
      </c>
      <c r="K18" s="1194">
        <v>1</v>
      </c>
      <c r="L18" s="562">
        <v>4</v>
      </c>
      <c r="M18" s="562">
        <v>3</v>
      </c>
      <c r="N18" s="562">
        <v>1</v>
      </c>
      <c r="O18" s="563">
        <v>36</v>
      </c>
      <c r="P18" s="560">
        <v>3</v>
      </c>
      <c r="Q18" s="636">
        <f t="shared" si="4"/>
        <v>36</v>
      </c>
      <c r="R18" s="560">
        <v>36</v>
      </c>
      <c r="S18" s="560">
        <v>0</v>
      </c>
      <c r="T18" s="560">
        <v>0</v>
      </c>
      <c r="U18" s="567">
        <v>0</v>
      </c>
      <c r="V18" s="1374">
        <f t="shared" si="5"/>
        <v>36</v>
      </c>
      <c r="W18" s="565">
        <v>21</v>
      </c>
      <c r="X18" s="565">
        <v>15</v>
      </c>
      <c r="Y18" s="560">
        <v>197.96</v>
      </c>
      <c r="Z18" s="678" t="s">
        <v>824</v>
      </c>
      <c r="AA18" s="678"/>
      <c r="AB18" s="678"/>
      <c r="AC18" s="106"/>
      <c r="AD18" s="106"/>
      <c r="AE18" s="106"/>
      <c r="AF18" s="106"/>
      <c r="AG18" s="106"/>
      <c r="AH18" s="101"/>
      <c r="AI18" s="101"/>
      <c r="AJ18" s="101">
        <v>0</v>
      </c>
      <c r="AK18" s="107" t="s">
        <v>19</v>
      </c>
      <c r="AL18" s="101" t="s">
        <v>286</v>
      </c>
      <c r="AM18" s="108" t="s">
        <v>825</v>
      </c>
    </row>
    <row r="19" spans="1:100" s="8" customFormat="1" ht="24.95" customHeight="1">
      <c r="A19" s="699">
        <v>8</v>
      </c>
      <c r="B19" s="97" t="s">
        <v>421</v>
      </c>
      <c r="C19" s="98" t="s">
        <v>826</v>
      </c>
      <c r="D19" s="98" t="s">
        <v>422</v>
      </c>
      <c r="E19" s="560" t="s">
        <v>827</v>
      </c>
      <c r="F19" s="561" t="s">
        <v>828</v>
      </c>
      <c r="G19" s="1155" t="s">
        <v>829</v>
      </c>
      <c r="H19" s="1447" t="s">
        <v>1174</v>
      </c>
      <c r="I19" s="1448" t="s">
        <v>1182</v>
      </c>
      <c r="J19" s="1238" t="s">
        <v>530</v>
      </c>
      <c r="K19" s="1194">
        <v>1</v>
      </c>
      <c r="L19" s="562">
        <v>2</v>
      </c>
      <c r="M19" s="562">
        <v>1</v>
      </c>
      <c r="N19" s="562">
        <v>1</v>
      </c>
      <c r="O19" s="563">
        <v>19</v>
      </c>
      <c r="P19" s="560">
        <v>1</v>
      </c>
      <c r="Q19" s="636">
        <f t="shared" si="4"/>
        <v>10</v>
      </c>
      <c r="R19" s="560">
        <v>9</v>
      </c>
      <c r="S19" s="560">
        <v>1</v>
      </c>
      <c r="T19" s="560">
        <v>0</v>
      </c>
      <c r="U19" s="567">
        <v>0</v>
      </c>
      <c r="V19" s="1374">
        <f t="shared" si="5"/>
        <v>10</v>
      </c>
      <c r="W19" s="567">
        <v>7</v>
      </c>
      <c r="X19" s="567">
        <v>3</v>
      </c>
      <c r="Y19" s="560">
        <v>147.18</v>
      </c>
      <c r="Z19" s="680" t="s">
        <v>830</v>
      </c>
      <c r="AA19" s="680"/>
      <c r="AB19" s="68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289</v>
      </c>
      <c r="AM19" s="108" t="s">
        <v>831</v>
      </c>
    </row>
    <row r="20" spans="1:100" s="8" customFormat="1" ht="24.95" customHeight="1">
      <c r="A20" s="699">
        <v>9</v>
      </c>
      <c r="B20" s="97" t="s">
        <v>421</v>
      </c>
      <c r="C20" s="98" t="s">
        <v>832</v>
      </c>
      <c r="D20" s="99" t="s">
        <v>965</v>
      </c>
      <c r="E20" s="560" t="s">
        <v>927</v>
      </c>
      <c r="F20" s="561" t="s">
        <v>833</v>
      </c>
      <c r="G20" s="1155" t="s">
        <v>834</v>
      </c>
      <c r="H20" s="1449" t="s">
        <v>1174</v>
      </c>
      <c r="I20" s="560" t="s">
        <v>1198</v>
      </c>
      <c r="J20" s="1238" t="s">
        <v>530</v>
      </c>
      <c r="K20" s="1194">
        <v>0</v>
      </c>
      <c r="L20" s="562">
        <v>4</v>
      </c>
      <c r="M20" s="562">
        <v>3</v>
      </c>
      <c r="N20" s="562">
        <v>1</v>
      </c>
      <c r="O20" s="563">
        <v>35</v>
      </c>
      <c r="P20" s="560">
        <v>3</v>
      </c>
      <c r="Q20" s="636">
        <f t="shared" si="4"/>
        <v>35</v>
      </c>
      <c r="R20" s="560">
        <v>35</v>
      </c>
      <c r="S20" s="560">
        <v>0</v>
      </c>
      <c r="T20" s="560">
        <v>0</v>
      </c>
      <c r="U20" s="565">
        <v>0</v>
      </c>
      <c r="V20" s="1374">
        <f t="shared" si="5"/>
        <v>35</v>
      </c>
      <c r="W20" s="565">
        <v>23</v>
      </c>
      <c r="X20" s="565">
        <v>12</v>
      </c>
      <c r="Y20" s="560">
        <v>219</v>
      </c>
      <c r="Z20" s="680" t="s">
        <v>835</v>
      </c>
      <c r="AA20" s="680"/>
      <c r="AB20" s="680"/>
      <c r="AC20" s="111">
        <v>1</v>
      </c>
      <c r="AD20" s="110"/>
      <c r="AE20" s="110"/>
      <c r="AF20" s="110"/>
      <c r="AG20" s="110"/>
      <c r="AH20" s="101"/>
      <c r="AI20" s="101"/>
      <c r="AJ20" s="101">
        <v>1</v>
      </c>
      <c r="AK20" s="107" t="s">
        <v>501</v>
      </c>
      <c r="AL20" s="101" t="s">
        <v>287</v>
      </c>
      <c r="AM20" s="108"/>
    </row>
    <row r="21" spans="1:100" s="8" customFormat="1" ht="24.95" customHeight="1">
      <c r="A21" s="699">
        <v>10</v>
      </c>
      <c r="B21" s="101" t="s">
        <v>421</v>
      </c>
      <c r="C21" s="98" t="s">
        <v>433</v>
      </c>
      <c r="D21" s="99" t="s">
        <v>1271</v>
      </c>
      <c r="E21" s="560" t="s">
        <v>837</v>
      </c>
      <c r="F21" s="568" t="s">
        <v>838</v>
      </c>
      <c r="G21" s="1155" t="s">
        <v>839</v>
      </c>
      <c r="H21" s="1447" t="s">
        <v>1174</v>
      </c>
      <c r="I21" s="1448" t="s">
        <v>1174</v>
      </c>
      <c r="J21" s="1238" t="s">
        <v>530</v>
      </c>
      <c r="K21" s="1194">
        <v>0</v>
      </c>
      <c r="L21" s="562">
        <v>2</v>
      </c>
      <c r="M21" s="562">
        <v>2</v>
      </c>
      <c r="N21" s="562">
        <v>0</v>
      </c>
      <c r="O21" s="563">
        <v>19</v>
      </c>
      <c r="P21" s="560">
        <v>1</v>
      </c>
      <c r="Q21" s="636">
        <f t="shared" si="4"/>
        <v>18</v>
      </c>
      <c r="R21" s="560">
        <v>17</v>
      </c>
      <c r="S21" s="560">
        <v>0</v>
      </c>
      <c r="T21" s="560">
        <v>0</v>
      </c>
      <c r="U21" s="567">
        <v>1</v>
      </c>
      <c r="V21" s="1374">
        <f t="shared" si="5"/>
        <v>18</v>
      </c>
      <c r="W21" s="567">
        <v>6</v>
      </c>
      <c r="X21" s="567">
        <v>12</v>
      </c>
      <c r="Y21" s="560">
        <v>83.66</v>
      </c>
      <c r="Z21" s="680" t="s">
        <v>840</v>
      </c>
      <c r="AA21" s="680"/>
      <c r="AB21" s="680"/>
      <c r="AC21" s="111">
        <v>1</v>
      </c>
      <c r="AD21" s="110"/>
      <c r="AE21" s="110"/>
      <c r="AF21" s="110"/>
      <c r="AG21" s="110"/>
      <c r="AH21" s="101"/>
      <c r="AI21" s="101"/>
      <c r="AJ21" s="101">
        <v>0</v>
      </c>
      <c r="AK21" s="107" t="s">
        <v>501</v>
      </c>
      <c r="AL21" s="101" t="s">
        <v>285</v>
      </c>
      <c r="AM21" s="108"/>
    </row>
    <row r="22" spans="1:100" ht="24.95" customHeight="1">
      <c r="A22" s="20"/>
      <c r="B22" s="72" t="s">
        <v>283</v>
      </c>
      <c r="C22" s="73">
        <v>1</v>
      </c>
      <c r="D22" s="73"/>
      <c r="E22" s="73"/>
      <c r="F22" s="74"/>
      <c r="G22" s="1182"/>
      <c r="H22" s="1265"/>
      <c r="I22" s="589"/>
      <c r="J22" s="1266"/>
      <c r="K22" s="1195">
        <f t="shared" ref="K22:AJ22" si="6">SUM(K23)</f>
        <v>0</v>
      </c>
      <c r="L22" s="653">
        <f t="shared" si="6"/>
        <v>2</v>
      </c>
      <c r="M22" s="653">
        <f t="shared" si="6"/>
        <v>1</v>
      </c>
      <c r="N22" s="653">
        <f t="shared" si="6"/>
        <v>1</v>
      </c>
      <c r="O22" s="653">
        <f t="shared" si="6"/>
        <v>19</v>
      </c>
      <c r="P22" s="653"/>
      <c r="Q22" s="654">
        <f t="shared" ref="Q22" si="7">R22+S22+T22+U22</f>
        <v>18</v>
      </c>
      <c r="R22" s="653">
        <f>SUM(R23)</f>
        <v>16</v>
      </c>
      <c r="S22" s="653">
        <f t="shared" si="6"/>
        <v>1</v>
      </c>
      <c r="T22" s="653">
        <f t="shared" si="6"/>
        <v>1</v>
      </c>
      <c r="U22" s="830">
        <f t="shared" si="6"/>
        <v>0</v>
      </c>
      <c r="V22" s="653">
        <f t="shared" si="6"/>
        <v>18</v>
      </c>
      <c r="W22" s="653">
        <f t="shared" si="6"/>
        <v>15</v>
      </c>
      <c r="X22" s="653">
        <f t="shared" si="6"/>
        <v>3</v>
      </c>
      <c r="Y22" s="653"/>
      <c r="Z22" s="653"/>
      <c r="AA22" s="653">
        <f t="shared" si="6"/>
        <v>0</v>
      </c>
      <c r="AB22" s="653">
        <f t="shared" si="6"/>
        <v>0</v>
      </c>
      <c r="AC22" s="72">
        <f t="shared" si="6"/>
        <v>0</v>
      </c>
      <c r="AD22" s="72">
        <f t="shared" si="6"/>
        <v>0</v>
      </c>
      <c r="AE22" s="72">
        <f t="shared" si="6"/>
        <v>0</v>
      </c>
      <c r="AF22" s="72">
        <f t="shared" si="6"/>
        <v>0</v>
      </c>
      <c r="AG22" s="72">
        <f t="shared" si="6"/>
        <v>0</v>
      </c>
      <c r="AH22" s="72">
        <f t="shared" si="6"/>
        <v>0</v>
      </c>
      <c r="AI22" s="164">
        <v>0</v>
      </c>
      <c r="AJ22" s="72">
        <f t="shared" si="6"/>
        <v>1</v>
      </c>
      <c r="AK22" s="72"/>
      <c r="AL22" s="72"/>
      <c r="AM22" s="75"/>
      <c r="AN22" s="57"/>
    </row>
    <row r="23" spans="1:100" s="32" customFormat="1" ht="24.95" customHeight="1">
      <c r="A23" s="1290">
        <v>1</v>
      </c>
      <c r="B23" s="1291" t="s">
        <v>434</v>
      </c>
      <c r="C23" s="1291" t="s">
        <v>737</v>
      </c>
      <c r="D23" s="1291" t="s">
        <v>435</v>
      </c>
      <c r="E23" s="1291" t="s">
        <v>738</v>
      </c>
      <c r="F23" s="1292" t="s">
        <v>883</v>
      </c>
      <c r="G23" s="1293" t="s">
        <v>739</v>
      </c>
      <c r="H23" s="1447" t="s">
        <v>1174</v>
      </c>
      <c r="I23" s="1450" t="s">
        <v>1212</v>
      </c>
      <c r="J23" s="1294" t="s">
        <v>874</v>
      </c>
      <c r="K23" s="1295">
        <v>0</v>
      </c>
      <c r="L23" s="1291">
        <v>2</v>
      </c>
      <c r="M23" s="1291">
        <v>1</v>
      </c>
      <c r="N23" s="1291">
        <v>1</v>
      </c>
      <c r="O23" s="1430">
        <v>19</v>
      </c>
      <c r="P23" s="1293">
        <v>1</v>
      </c>
      <c r="Q23" s="1431">
        <f>R23+S23+T23+U23</f>
        <v>18</v>
      </c>
      <c r="R23" s="1293">
        <v>16</v>
      </c>
      <c r="S23" s="1293">
        <v>1</v>
      </c>
      <c r="T23" s="1293">
        <v>1</v>
      </c>
      <c r="U23" s="1432">
        <v>0</v>
      </c>
      <c r="V23" s="1433">
        <f t="shared" si="5"/>
        <v>18</v>
      </c>
      <c r="W23" s="1402">
        <v>15</v>
      </c>
      <c r="X23" s="1402">
        <v>3</v>
      </c>
      <c r="Y23" s="1295">
        <v>169.51</v>
      </c>
      <c r="Z23" s="1291" t="s">
        <v>740</v>
      </c>
      <c r="AA23" s="1291">
        <v>0</v>
      </c>
      <c r="AB23" s="1291">
        <v>0</v>
      </c>
      <c r="AC23" s="1296">
        <v>0</v>
      </c>
      <c r="AD23" s="1296">
        <v>0</v>
      </c>
      <c r="AE23" s="1296">
        <v>0</v>
      </c>
      <c r="AF23" s="1296">
        <v>0</v>
      </c>
      <c r="AG23" s="1296">
        <v>0</v>
      </c>
      <c r="AH23" s="1296">
        <v>0</v>
      </c>
      <c r="AI23" s="1296"/>
      <c r="AJ23" s="1296">
        <v>1</v>
      </c>
      <c r="AK23" s="1303" t="s">
        <v>19</v>
      </c>
      <c r="AL23" s="1303" t="s">
        <v>286</v>
      </c>
      <c r="AM23" s="1304"/>
    </row>
    <row r="24" spans="1:100" s="130" customFormat="1" ht="24.95" customHeight="1">
      <c r="A24" s="1305"/>
      <c r="B24" s="164" t="s">
        <v>283</v>
      </c>
      <c r="C24" s="165">
        <v>3</v>
      </c>
      <c r="D24" s="165"/>
      <c r="E24" s="165"/>
      <c r="F24" s="165"/>
      <c r="G24" s="1182"/>
      <c r="H24" s="1265"/>
      <c r="I24" s="589"/>
      <c r="J24" s="1266"/>
      <c r="K24" s="1195">
        <f t="shared" ref="K24:AJ24" si="8">SUM(K25:K27)</f>
        <v>5</v>
      </c>
      <c r="L24" s="589">
        <f t="shared" si="8"/>
        <v>11</v>
      </c>
      <c r="M24" s="589">
        <f>SUM(M25:M27)</f>
        <v>5</v>
      </c>
      <c r="N24" s="589">
        <f t="shared" si="8"/>
        <v>6</v>
      </c>
      <c r="O24" s="589">
        <f>SUM(O25:O27)</f>
        <v>118</v>
      </c>
      <c r="P24" s="589"/>
      <c r="Q24" s="589">
        <f t="shared" si="8"/>
        <v>110</v>
      </c>
      <c r="R24" s="589">
        <f>SUM(R25:R27)</f>
        <v>74</v>
      </c>
      <c r="S24" s="589">
        <f t="shared" si="8"/>
        <v>36</v>
      </c>
      <c r="T24" s="589">
        <f t="shared" si="8"/>
        <v>0</v>
      </c>
      <c r="U24" s="590">
        <f t="shared" si="8"/>
        <v>0</v>
      </c>
      <c r="V24" s="589">
        <f t="shared" si="8"/>
        <v>110</v>
      </c>
      <c r="W24" s="589">
        <f t="shared" si="8"/>
        <v>105</v>
      </c>
      <c r="X24" s="589">
        <f t="shared" si="8"/>
        <v>5</v>
      </c>
      <c r="Y24" s="589"/>
      <c r="Z24" s="589"/>
      <c r="AA24" s="589">
        <f t="shared" si="8"/>
        <v>0</v>
      </c>
      <c r="AB24" s="589">
        <f t="shared" si="8"/>
        <v>0</v>
      </c>
      <c r="AC24" s="164">
        <f t="shared" si="8"/>
        <v>2</v>
      </c>
      <c r="AD24" s="164">
        <f t="shared" si="8"/>
        <v>0</v>
      </c>
      <c r="AE24" s="164">
        <f t="shared" si="8"/>
        <v>0</v>
      </c>
      <c r="AF24" s="164">
        <f t="shared" si="8"/>
        <v>0</v>
      </c>
      <c r="AG24" s="164">
        <f t="shared" si="8"/>
        <v>0</v>
      </c>
      <c r="AH24" s="164">
        <f t="shared" si="8"/>
        <v>0</v>
      </c>
      <c r="AI24" s="164">
        <v>0</v>
      </c>
      <c r="AJ24" s="164">
        <f t="shared" si="8"/>
        <v>3</v>
      </c>
      <c r="AK24" s="1306"/>
      <c r="AL24" s="164"/>
      <c r="AM24" s="168"/>
      <c r="AN24" s="129"/>
    </row>
    <row r="25" spans="1:100" s="841" customFormat="1" ht="24.95" customHeight="1">
      <c r="A25" s="1307">
        <v>1</v>
      </c>
      <c r="B25" s="575" t="s">
        <v>748</v>
      </c>
      <c r="C25" s="274" t="s">
        <v>749</v>
      </c>
      <c r="D25" s="575" t="s">
        <v>750</v>
      </c>
      <c r="E25" s="575" t="s">
        <v>67</v>
      </c>
      <c r="F25" s="839" t="s">
        <v>878</v>
      </c>
      <c r="G25" s="1157" t="s">
        <v>751</v>
      </c>
      <c r="H25" s="1232" t="s">
        <v>1174</v>
      </c>
      <c r="I25" s="575" t="s">
        <v>1174</v>
      </c>
      <c r="J25" s="1238" t="s">
        <v>530</v>
      </c>
      <c r="K25" s="1196">
        <v>2</v>
      </c>
      <c r="L25" s="596">
        <v>3</v>
      </c>
      <c r="M25" s="596">
        <v>1</v>
      </c>
      <c r="N25" s="575">
        <v>2</v>
      </c>
      <c r="O25" s="596">
        <v>29</v>
      </c>
      <c r="P25" s="575">
        <v>2</v>
      </c>
      <c r="Q25" s="577">
        <f>R25+S25+T25+U25</f>
        <v>29</v>
      </c>
      <c r="R25" s="578">
        <v>18</v>
      </c>
      <c r="S25" s="578">
        <v>11</v>
      </c>
      <c r="T25" s="578">
        <v>0</v>
      </c>
      <c r="U25" s="579">
        <v>0</v>
      </c>
      <c r="V25" s="1391">
        <f t="shared" si="5"/>
        <v>29</v>
      </c>
      <c r="W25" s="579">
        <v>28</v>
      </c>
      <c r="X25" s="579">
        <v>1</v>
      </c>
      <c r="Y25" s="274">
        <v>166.65</v>
      </c>
      <c r="Z25" s="575" t="s">
        <v>752</v>
      </c>
      <c r="AA25" s="575"/>
      <c r="AB25" s="575"/>
      <c r="AC25" s="132">
        <v>1</v>
      </c>
      <c r="AD25" s="132"/>
      <c r="AE25" s="132"/>
      <c r="AF25" s="132"/>
      <c r="AG25" s="132"/>
      <c r="AH25" s="132"/>
      <c r="AI25" s="132"/>
      <c r="AJ25" s="132">
        <v>1</v>
      </c>
      <c r="AK25" s="135" t="s">
        <v>753</v>
      </c>
      <c r="AL25" s="80" t="s">
        <v>440</v>
      </c>
      <c r="AM25" s="136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</row>
    <row r="26" spans="1:100" s="841" customFormat="1" ht="24.95" customHeight="1">
      <c r="A26" s="1307">
        <v>2</v>
      </c>
      <c r="B26" s="575" t="s">
        <v>748</v>
      </c>
      <c r="C26" s="3" t="s">
        <v>754</v>
      </c>
      <c r="D26" s="575" t="s">
        <v>957</v>
      </c>
      <c r="E26" s="575" t="s">
        <v>755</v>
      </c>
      <c r="F26" s="839" t="s">
        <v>877</v>
      </c>
      <c r="G26" s="1157" t="s">
        <v>756</v>
      </c>
      <c r="H26" s="1338" t="s">
        <v>1180</v>
      </c>
      <c r="I26" s="575" t="s">
        <v>1180</v>
      </c>
      <c r="J26" s="1238" t="s">
        <v>530</v>
      </c>
      <c r="K26" s="1196">
        <v>1</v>
      </c>
      <c r="L26" s="596">
        <v>4</v>
      </c>
      <c r="M26" s="1429">
        <v>2</v>
      </c>
      <c r="N26" s="580">
        <v>2</v>
      </c>
      <c r="O26" s="1429">
        <v>49</v>
      </c>
      <c r="P26" s="581">
        <v>3</v>
      </c>
      <c r="Q26" s="577">
        <f t="shared" ref="Q26:Q35" si="9">R26+S26+T26+U26</f>
        <v>42</v>
      </c>
      <c r="R26" s="578">
        <v>26</v>
      </c>
      <c r="S26" s="582">
        <v>16</v>
      </c>
      <c r="T26" s="582">
        <v>0</v>
      </c>
      <c r="U26" s="579">
        <v>0</v>
      </c>
      <c r="V26" s="1391">
        <f t="shared" si="5"/>
        <v>42</v>
      </c>
      <c r="W26" s="583">
        <v>39</v>
      </c>
      <c r="X26" s="584">
        <v>3</v>
      </c>
      <c r="Y26" s="580">
        <v>184.85</v>
      </c>
      <c r="Z26" s="580" t="s">
        <v>430</v>
      </c>
      <c r="AA26" s="580"/>
      <c r="AB26" s="580"/>
      <c r="AC26" s="137">
        <v>1</v>
      </c>
      <c r="AD26" s="137"/>
      <c r="AE26" s="137"/>
      <c r="AF26" s="137"/>
      <c r="AG26" s="137"/>
      <c r="AH26" s="137"/>
      <c r="AI26" s="137"/>
      <c r="AJ26" s="137">
        <v>1</v>
      </c>
      <c r="AK26" s="139" t="s">
        <v>439</v>
      </c>
      <c r="AL26" s="139" t="s">
        <v>440</v>
      </c>
      <c r="AM26" s="136"/>
    </row>
    <row r="27" spans="1:100" s="841" customFormat="1" ht="24.95" customHeight="1">
      <c r="A27" s="1308">
        <v>3</v>
      </c>
      <c r="B27" s="575" t="s">
        <v>748</v>
      </c>
      <c r="C27" s="274" t="s">
        <v>757</v>
      </c>
      <c r="D27" s="575" t="s">
        <v>758</v>
      </c>
      <c r="E27" s="575" t="s">
        <v>938</v>
      </c>
      <c r="F27" s="843" t="s">
        <v>958</v>
      </c>
      <c r="G27" s="1158" t="s">
        <v>959</v>
      </c>
      <c r="H27" s="1234" t="s">
        <v>1174</v>
      </c>
      <c r="I27" s="844" t="s">
        <v>1174</v>
      </c>
      <c r="J27" s="1238" t="s">
        <v>530</v>
      </c>
      <c r="K27" s="1196">
        <v>2</v>
      </c>
      <c r="L27" s="596">
        <v>4</v>
      </c>
      <c r="M27" s="596">
        <v>2</v>
      </c>
      <c r="N27" s="575">
        <v>2</v>
      </c>
      <c r="O27" s="596">
        <v>40</v>
      </c>
      <c r="P27" s="575">
        <v>3</v>
      </c>
      <c r="Q27" s="577">
        <f t="shared" si="9"/>
        <v>39</v>
      </c>
      <c r="R27" s="622">
        <v>30</v>
      </c>
      <c r="S27" s="575">
        <v>9</v>
      </c>
      <c r="T27" s="575">
        <v>0</v>
      </c>
      <c r="U27" s="254">
        <v>0</v>
      </c>
      <c r="V27" s="1391">
        <f t="shared" si="5"/>
        <v>39</v>
      </c>
      <c r="W27" s="1349">
        <v>38</v>
      </c>
      <c r="X27" s="254">
        <v>1</v>
      </c>
      <c r="Y27" s="274">
        <v>95.6</v>
      </c>
      <c r="Z27" s="575" t="s">
        <v>759</v>
      </c>
      <c r="AA27" s="575"/>
      <c r="AB27" s="575"/>
      <c r="AC27" s="132"/>
      <c r="AD27" s="132"/>
      <c r="AE27" s="132"/>
      <c r="AF27" s="132"/>
      <c r="AG27" s="132"/>
      <c r="AH27" s="132"/>
      <c r="AI27" s="1333"/>
      <c r="AJ27" s="144">
        <v>1</v>
      </c>
      <c r="AK27" s="1309" t="s">
        <v>19</v>
      </c>
      <c r="AL27" s="132" t="s">
        <v>286</v>
      </c>
      <c r="AM27" s="136" t="s">
        <v>1123</v>
      </c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ht="24.95" customHeight="1">
      <c r="A28" s="31"/>
      <c r="B28" s="145" t="s">
        <v>283</v>
      </c>
      <c r="C28" s="145">
        <v>7</v>
      </c>
      <c r="D28" s="145"/>
      <c r="E28" s="145"/>
      <c r="F28" s="146"/>
      <c r="G28" s="1451"/>
      <c r="H28" s="1452"/>
      <c r="I28" s="585"/>
      <c r="J28" s="1453"/>
      <c r="K28" s="1197">
        <f>SUM(K29:K35)</f>
        <v>6</v>
      </c>
      <c r="L28" s="585">
        <f>SUM(L29:L35)</f>
        <v>17</v>
      </c>
      <c r="M28" s="585">
        <f t="shared" ref="M28:AJ28" si="10">SUM(M29:M35)</f>
        <v>7</v>
      </c>
      <c r="N28" s="585">
        <f t="shared" si="10"/>
        <v>10</v>
      </c>
      <c r="O28" s="585">
        <f>SUM(O29:O35)</f>
        <v>161</v>
      </c>
      <c r="P28" s="585"/>
      <c r="Q28" s="585">
        <f t="shared" ref="Q28:U28" si="11">SUM(Q29:Q35)</f>
        <v>158</v>
      </c>
      <c r="R28" s="585">
        <f>SUM(R29:R35)</f>
        <v>142</v>
      </c>
      <c r="S28" s="585">
        <f t="shared" si="11"/>
        <v>14</v>
      </c>
      <c r="T28" s="585">
        <f t="shared" si="11"/>
        <v>2</v>
      </c>
      <c r="U28" s="585">
        <f t="shared" si="11"/>
        <v>0</v>
      </c>
      <c r="V28" s="585">
        <f t="shared" si="10"/>
        <v>158</v>
      </c>
      <c r="W28" s="585">
        <f t="shared" si="10"/>
        <v>150</v>
      </c>
      <c r="X28" s="585">
        <f t="shared" si="10"/>
        <v>8</v>
      </c>
      <c r="Y28" s="585"/>
      <c r="Z28" s="585"/>
      <c r="AA28" s="585">
        <f t="shared" si="10"/>
        <v>0</v>
      </c>
      <c r="AB28" s="585">
        <f t="shared" si="10"/>
        <v>0</v>
      </c>
      <c r="AC28" s="145">
        <f t="shared" si="10"/>
        <v>2</v>
      </c>
      <c r="AD28" s="145">
        <f t="shared" si="10"/>
        <v>2</v>
      </c>
      <c r="AE28" s="145">
        <f t="shared" si="10"/>
        <v>0</v>
      </c>
      <c r="AF28" s="145">
        <f t="shared" si="10"/>
        <v>0</v>
      </c>
      <c r="AG28" s="145">
        <f t="shared" si="10"/>
        <v>0</v>
      </c>
      <c r="AH28" s="145">
        <f t="shared" si="10"/>
        <v>1</v>
      </c>
      <c r="AI28" s="145">
        <v>0</v>
      </c>
      <c r="AJ28" s="145">
        <f t="shared" si="10"/>
        <v>7</v>
      </c>
      <c r="AK28" s="147"/>
      <c r="AL28" s="145"/>
      <c r="AM28" s="148"/>
      <c r="AN28" s="57"/>
    </row>
    <row r="29" spans="1:100" s="32" customFormat="1" ht="24.95" customHeight="1">
      <c r="A29" s="845">
        <v>1</v>
      </c>
      <c r="B29" s="587" t="s">
        <v>923</v>
      </c>
      <c r="C29" s="588" t="s">
        <v>35</v>
      </c>
      <c r="D29" s="588" t="s">
        <v>36</v>
      </c>
      <c r="E29" s="588" t="s">
        <v>36</v>
      </c>
      <c r="F29" s="846" t="s">
        <v>284</v>
      </c>
      <c r="G29" s="1160" t="s">
        <v>955</v>
      </c>
      <c r="H29" s="1237" t="s">
        <v>1199</v>
      </c>
      <c r="I29" s="588" t="s">
        <v>1200</v>
      </c>
      <c r="J29" s="1238" t="s">
        <v>1201</v>
      </c>
      <c r="K29" s="1198">
        <v>0</v>
      </c>
      <c r="L29" s="588">
        <v>3</v>
      </c>
      <c r="M29" s="588">
        <v>2</v>
      </c>
      <c r="N29" s="588">
        <v>1</v>
      </c>
      <c r="O29" s="586">
        <v>25</v>
      </c>
      <c r="P29" s="588">
        <v>2</v>
      </c>
      <c r="Q29" s="636">
        <f>R29+S29+T29+U29</f>
        <v>25</v>
      </c>
      <c r="R29" s="588">
        <v>25</v>
      </c>
      <c r="S29" s="588">
        <v>0</v>
      </c>
      <c r="T29" s="588">
        <v>0</v>
      </c>
      <c r="U29" s="1392">
        <v>0</v>
      </c>
      <c r="V29" s="1349">
        <f t="shared" si="5"/>
        <v>25</v>
      </c>
      <c r="W29" s="1392">
        <v>25</v>
      </c>
      <c r="X29" s="1392">
        <v>0</v>
      </c>
      <c r="Y29" s="588">
        <v>92.04</v>
      </c>
      <c r="Z29" s="588" t="s">
        <v>37</v>
      </c>
      <c r="AA29" s="588"/>
      <c r="AB29" s="588"/>
      <c r="AC29" s="151"/>
      <c r="AD29" s="151"/>
      <c r="AE29" s="151"/>
      <c r="AF29" s="151"/>
      <c r="AG29" s="151"/>
      <c r="AH29" s="151">
        <v>1</v>
      </c>
      <c r="AI29" s="151"/>
      <c r="AJ29" s="132">
        <v>1</v>
      </c>
      <c r="AK29" s="156" t="s">
        <v>19</v>
      </c>
      <c r="AL29" s="151" t="s">
        <v>285</v>
      </c>
      <c r="AM29" s="157"/>
    </row>
    <row r="30" spans="1:100" s="32" customFormat="1" ht="24.95" customHeight="1">
      <c r="A30" s="848">
        <v>2</v>
      </c>
      <c r="B30" s="588" t="s">
        <v>12</v>
      </c>
      <c r="C30" s="588" t="s">
        <v>30</v>
      </c>
      <c r="D30" s="588" t="s">
        <v>31</v>
      </c>
      <c r="E30" s="588" t="s">
        <v>32</v>
      </c>
      <c r="F30" s="846" t="s">
        <v>879</v>
      </c>
      <c r="G30" s="1160" t="s">
        <v>33</v>
      </c>
      <c r="H30" s="1237" t="s">
        <v>1199</v>
      </c>
      <c r="I30" s="588" t="s">
        <v>1200</v>
      </c>
      <c r="J30" s="1238" t="s">
        <v>874</v>
      </c>
      <c r="K30" s="1198">
        <v>0</v>
      </c>
      <c r="L30" s="588">
        <v>2</v>
      </c>
      <c r="M30" s="588">
        <v>1</v>
      </c>
      <c r="N30" s="588">
        <v>1</v>
      </c>
      <c r="O30" s="586">
        <v>19</v>
      </c>
      <c r="P30" s="588">
        <v>1</v>
      </c>
      <c r="Q30" s="592">
        <f t="shared" si="9"/>
        <v>19</v>
      </c>
      <c r="R30" s="588">
        <v>19</v>
      </c>
      <c r="S30" s="588">
        <v>0</v>
      </c>
      <c r="T30" s="588">
        <v>0</v>
      </c>
      <c r="U30" s="1392">
        <v>0</v>
      </c>
      <c r="V30" s="1349">
        <f t="shared" si="5"/>
        <v>19</v>
      </c>
      <c r="W30" s="1392">
        <v>18</v>
      </c>
      <c r="X30" s="1392">
        <v>1</v>
      </c>
      <c r="Y30" s="588">
        <v>96.96</v>
      </c>
      <c r="Z30" s="588" t="s">
        <v>34</v>
      </c>
      <c r="AA30" s="588"/>
      <c r="AB30" s="588"/>
      <c r="AC30" s="151"/>
      <c r="AD30" s="151"/>
      <c r="AE30" s="151"/>
      <c r="AF30" s="151"/>
      <c r="AG30" s="151"/>
      <c r="AH30" s="151"/>
      <c r="AI30" s="151"/>
      <c r="AJ30" s="151">
        <v>1</v>
      </c>
      <c r="AK30" s="156" t="s">
        <v>19</v>
      </c>
      <c r="AL30" s="151" t="s">
        <v>285</v>
      </c>
      <c r="AM30" s="157"/>
    </row>
    <row r="31" spans="1:100" s="32" customFormat="1" ht="24.95" customHeight="1">
      <c r="A31" s="848">
        <v>3</v>
      </c>
      <c r="B31" s="588" t="s">
        <v>12</v>
      </c>
      <c r="C31" s="588" t="s">
        <v>15</v>
      </c>
      <c r="D31" s="588" t="s">
        <v>16</v>
      </c>
      <c r="E31" s="588" t="s">
        <v>902</v>
      </c>
      <c r="F31" s="846" t="s">
        <v>760</v>
      </c>
      <c r="G31" s="1160" t="s">
        <v>17</v>
      </c>
      <c r="H31" s="1237" t="s">
        <v>1199</v>
      </c>
      <c r="I31" s="588" t="s">
        <v>1200</v>
      </c>
      <c r="J31" s="1238" t="s">
        <v>874</v>
      </c>
      <c r="K31" s="1198">
        <v>3</v>
      </c>
      <c r="L31" s="588">
        <v>2</v>
      </c>
      <c r="M31" s="588">
        <v>1</v>
      </c>
      <c r="N31" s="588">
        <v>1</v>
      </c>
      <c r="O31" s="586">
        <v>25</v>
      </c>
      <c r="P31" s="588">
        <v>2</v>
      </c>
      <c r="Q31" s="592">
        <f t="shared" si="9"/>
        <v>22</v>
      </c>
      <c r="R31" s="588">
        <v>19</v>
      </c>
      <c r="S31" s="588">
        <v>3</v>
      </c>
      <c r="T31" s="588">
        <v>0</v>
      </c>
      <c r="U31" s="1392">
        <v>0</v>
      </c>
      <c r="V31" s="1349">
        <f t="shared" si="5"/>
        <v>22</v>
      </c>
      <c r="W31" s="1392">
        <v>22</v>
      </c>
      <c r="X31" s="1392">
        <v>0</v>
      </c>
      <c r="Y31" s="588">
        <v>84.748000000000005</v>
      </c>
      <c r="Z31" s="588" t="s">
        <v>18</v>
      </c>
      <c r="AA31" s="588"/>
      <c r="AB31" s="588"/>
      <c r="AC31" s="151"/>
      <c r="AD31" s="151">
        <v>1</v>
      </c>
      <c r="AE31" s="151"/>
      <c r="AF31" s="151"/>
      <c r="AG31" s="151"/>
      <c r="AH31" s="151"/>
      <c r="AI31" s="151"/>
      <c r="AJ31" s="151">
        <v>1</v>
      </c>
      <c r="AK31" s="156" t="s">
        <v>19</v>
      </c>
      <c r="AL31" s="151" t="s">
        <v>286</v>
      </c>
      <c r="AM31" s="159"/>
    </row>
    <row r="32" spans="1:100" s="32" customFormat="1" ht="24.95" customHeight="1">
      <c r="A32" s="848">
        <v>4</v>
      </c>
      <c r="B32" s="588" t="s">
        <v>12</v>
      </c>
      <c r="C32" s="588" t="s">
        <v>20</v>
      </c>
      <c r="D32" s="588" t="s">
        <v>761</v>
      </c>
      <c r="E32" s="588" t="s">
        <v>288</v>
      </c>
      <c r="F32" s="846" t="s">
        <v>956</v>
      </c>
      <c r="G32" s="1160" t="s">
        <v>21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v>2</v>
      </c>
      <c r="M32" s="588">
        <v>0</v>
      </c>
      <c r="N32" s="588">
        <v>2</v>
      </c>
      <c r="O32" s="586">
        <v>19</v>
      </c>
      <c r="P32" s="588">
        <v>1</v>
      </c>
      <c r="Q32" s="592">
        <f t="shared" si="9"/>
        <v>19</v>
      </c>
      <c r="R32" s="588">
        <v>19</v>
      </c>
      <c r="S32" s="588">
        <v>0</v>
      </c>
      <c r="T32" s="588">
        <v>0</v>
      </c>
      <c r="U32" s="1392">
        <v>0</v>
      </c>
      <c r="V32" s="1349">
        <f t="shared" si="5"/>
        <v>19</v>
      </c>
      <c r="W32" s="1392">
        <v>17</v>
      </c>
      <c r="X32" s="1392">
        <v>2</v>
      </c>
      <c r="Y32" s="588">
        <v>100.34</v>
      </c>
      <c r="Z32" s="588" t="s">
        <v>22</v>
      </c>
      <c r="AA32" s="588"/>
      <c r="AB32" s="588"/>
      <c r="AC32" s="151">
        <v>1</v>
      </c>
      <c r="AD32" s="151"/>
      <c r="AE32" s="151"/>
      <c r="AF32" s="151"/>
      <c r="AG32" s="151"/>
      <c r="AH32" s="151"/>
      <c r="AI32" s="151"/>
      <c r="AJ32" s="151">
        <v>1</v>
      </c>
      <c r="AK32" s="156" t="s">
        <v>762</v>
      </c>
      <c r="AL32" s="151" t="s">
        <v>286</v>
      </c>
      <c r="AM32" s="157"/>
    </row>
    <row r="33" spans="1:131" s="32" customFormat="1" ht="24.95" customHeight="1">
      <c r="A33" s="848">
        <v>5</v>
      </c>
      <c r="B33" s="588" t="s">
        <v>12</v>
      </c>
      <c r="C33" s="588" t="s">
        <v>763</v>
      </c>
      <c r="D33" s="588" t="s">
        <v>27</v>
      </c>
      <c r="E33" s="588" t="s">
        <v>28</v>
      </c>
      <c r="F33" s="846" t="s">
        <v>853</v>
      </c>
      <c r="G33" s="1160" t="s">
        <v>854</v>
      </c>
      <c r="H33" s="1237" t="s">
        <v>1199</v>
      </c>
      <c r="I33" s="588" t="s">
        <v>1200</v>
      </c>
      <c r="J33" s="1238" t="s">
        <v>874</v>
      </c>
      <c r="K33" s="1198">
        <v>0</v>
      </c>
      <c r="L33" s="588">
        <v>2</v>
      </c>
      <c r="M33" s="588">
        <v>0</v>
      </c>
      <c r="N33" s="588">
        <v>2</v>
      </c>
      <c r="O33" s="586">
        <v>19</v>
      </c>
      <c r="P33" s="588">
        <v>1</v>
      </c>
      <c r="Q33" s="592">
        <f t="shared" si="9"/>
        <v>19</v>
      </c>
      <c r="R33" s="588">
        <v>19</v>
      </c>
      <c r="S33" s="588">
        <v>0</v>
      </c>
      <c r="T33" s="588">
        <v>0</v>
      </c>
      <c r="U33" s="1392">
        <v>0</v>
      </c>
      <c r="V33" s="1349">
        <f t="shared" si="5"/>
        <v>19</v>
      </c>
      <c r="W33" s="1392">
        <v>18</v>
      </c>
      <c r="X33" s="1392">
        <v>1</v>
      </c>
      <c r="Y33" s="588">
        <v>154.08000000000001</v>
      </c>
      <c r="Z33" s="588" t="s">
        <v>29</v>
      </c>
      <c r="AA33" s="588"/>
      <c r="AB33" s="588"/>
      <c r="AC33" s="151"/>
      <c r="AD33" s="151"/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60" t="s">
        <v>286</v>
      </c>
      <c r="AM33" s="159"/>
    </row>
    <row r="34" spans="1:131" s="32" customFormat="1" ht="24.95" customHeight="1">
      <c r="A34" s="848">
        <v>6</v>
      </c>
      <c r="B34" s="588" t="s">
        <v>12</v>
      </c>
      <c r="C34" s="588" t="s">
        <v>23</v>
      </c>
      <c r="D34" s="588" t="s">
        <v>24</v>
      </c>
      <c r="E34" s="588" t="s">
        <v>24</v>
      </c>
      <c r="F34" s="846" t="s">
        <v>880</v>
      </c>
      <c r="G34" s="1160" t="s">
        <v>25</v>
      </c>
      <c r="H34" s="1237" t="s">
        <v>1199</v>
      </c>
      <c r="I34" s="588" t="s">
        <v>1200</v>
      </c>
      <c r="J34" s="1238" t="s">
        <v>874</v>
      </c>
      <c r="K34" s="1198">
        <v>2</v>
      </c>
      <c r="L34" s="588">
        <v>4</v>
      </c>
      <c r="M34" s="588">
        <v>3</v>
      </c>
      <c r="N34" s="588">
        <v>1</v>
      </c>
      <c r="O34" s="586">
        <v>35</v>
      </c>
      <c r="P34" s="588">
        <v>3</v>
      </c>
      <c r="Q34" s="592">
        <f t="shared" si="9"/>
        <v>35</v>
      </c>
      <c r="R34" s="588">
        <v>25</v>
      </c>
      <c r="S34" s="588">
        <v>8</v>
      </c>
      <c r="T34" s="588">
        <v>2</v>
      </c>
      <c r="U34" s="1392">
        <v>0</v>
      </c>
      <c r="V34" s="1349">
        <f t="shared" si="5"/>
        <v>35</v>
      </c>
      <c r="W34" s="1392">
        <v>32</v>
      </c>
      <c r="X34" s="1392">
        <v>3</v>
      </c>
      <c r="Y34" s="588">
        <v>251</v>
      </c>
      <c r="Z34" s="588" t="s">
        <v>26</v>
      </c>
      <c r="AA34" s="588"/>
      <c r="AB34" s="588"/>
      <c r="AC34" s="151"/>
      <c r="AD34" s="151"/>
      <c r="AE34" s="151"/>
      <c r="AF34" s="151"/>
      <c r="AG34" s="151"/>
      <c r="AH34" s="151"/>
      <c r="AI34" s="151"/>
      <c r="AJ34" s="151">
        <v>1</v>
      </c>
      <c r="AK34" s="156" t="s">
        <v>19</v>
      </c>
      <c r="AL34" s="151" t="s">
        <v>286</v>
      </c>
      <c r="AM34" s="159"/>
    </row>
    <row r="35" spans="1:131" s="841" customFormat="1" ht="24.95" customHeight="1">
      <c r="A35" s="845">
        <v>7</v>
      </c>
      <c r="B35" s="587" t="s">
        <v>12</v>
      </c>
      <c r="C35" s="587" t="s">
        <v>13</v>
      </c>
      <c r="D35" s="587" t="s">
        <v>761</v>
      </c>
      <c r="E35" s="587" t="s">
        <v>290</v>
      </c>
      <c r="F35" s="851" t="s">
        <v>881</v>
      </c>
      <c r="G35" s="1161" t="s">
        <v>14</v>
      </c>
      <c r="H35" s="1237" t="s">
        <v>1199</v>
      </c>
      <c r="I35" s="588" t="s">
        <v>1200</v>
      </c>
      <c r="J35" s="1239" t="s">
        <v>874</v>
      </c>
      <c r="K35" s="1434">
        <v>1</v>
      </c>
      <c r="L35" s="588">
        <v>2</v>
      </c>
      <c r="M35" s="587">
        <v>0</v>
      </c>
      <c r="N35" s="587">
        <v>2</v>
      </c>
      <c r="O35" s="714">
        <v>19</v>
      </c>
      <c r="P35" s="587">
        <v>1</v>
      </c>
      <c r="Q35" s="592">
        <f t="shared" si="9"/>
        <v>19</v>
      </c>
      <c r="R35" s="588">
        <v>16</v>
      </c>
      <c r="S35" s="588">
        <v>3</v>
      </c>
      <c r="T35" s="588">
        <v>0</v>
      </c>
      <c r="U35" s="1392">
        <v>0</v>
      </c>
      <c r="V35" s="1349">
        <f t="shared" si="5"/>
        <v>19</v>
      </c>
      <c r="W35" s="1392">
        <v>18</v>
      </c>
      <c r="X35" s="1392">
        <v>1</v>
      </c>
      <c r="Y35" s="587">
        <v>122.7</v>
      </c>
      <c r="Z35" s="587" t="s">
        <v>764</v>
      </c>
      <c r="AA35" s="587"/>
      <c r="AB35" s="587"/>
      <c r="AC35" s="150">
        <v>1</v>
      </c>
      <c r="AD35" s="150">
        <v>1</v>
      </c>
      <c r="AE35" s="150"/>
      <c r="AF35" s="150"/>
      <c r="AG35" s="150"/>
      <c r="AH35" s="150"/>
      <c r="AI35" s="150"/>
      <c r="AJ35" s="150">
        <v>1</v>
      </c>
      <c r="AK35" s="1027" t="s">
        <v>762</v>
      </c>
      <c r="AL35" s="150" t="s">
        <v>286</v>
      </c>
      <c r="AM35" s="716"/>
    </row>
    <row r="36" spans="1:131" s="130" customFormat="1" ht="24.95" customHeight="1">
      <c r="A36" s="20"/>
      <c r="B36" s="164" t="s">
        <v>283</v>
      </c>
      <c r="C36" s="165">
        <v>14</v>
      </c>
      <c r="D36" s="165"/>
      <c r="E36" s="165"/>
      <c r="F36" s="166"/>
      <c r="G36" s="1182"/>
      <c r="H36" s="1265"/>
      <c r="I36" s="589"/>
      <c r="J36" s="1266"/>
      <c r="K36" s="1195">
        <f>SUM(K37:K50)</f>
        <v>5</v>
      </c>
      <c r="L36" s="589">
        <f>SUM(L37:L50)</f>
        <v>37</v>
      </c>
      <c r="M36" s="589">
        <f>SUM(M37:M50)</f>
        <v>21</v>
      </c>
      <c r="N36" s="589">
        <f>SUM(N37:N50)</f>
        <v>16</v>
      </c>
      <c r="O36" s="589">
        <f>SUM(O37:O50)</f>
        <v>372</v>
      </c>
      <c r="P36" s="589"/>
      <c r="Q36" s="589">
        <f t="shared" ref="Q36:X36" si="12">SUM(Q37:Q50)</f>
        <v>345</v>
      </c>
      <c r="R36" s="589">
        <f t="shared" si="12"/>
        <v>280</v>
      </c>
      <c r="S36" s="589">
        <f t="shared" si="12"/>
        <v>47</v>
      </c>
      <c r="T36" s="589">
        <f t="shared" si="12"/>
        <v>17</v>
      </c>
      <c r="U36" s="589">
        <f t="shared" si="12"/>
        <v>1</v>
      </c>
      <c r="V36" s="589">
        <f t="shared" si="12"/>
        <v>345</v>
      </c>
      <c r="W36" s="589">
        <f t="shared" si="12"/>
        <v>317</v>
      </c>
      <c r="X36" s="589">
        <f t="shared" si="12"/>
        <v>28</v>
      </c>
      <c r="Y36" s="589"/>
      <c r="Z36" s="589"/>
      <c r="AA36" s="589">
        <f t="shared" ref="AA36:AH36" si="13">SUM(AA37:AA50)</f>
        <v>0</v>
      </c>
      <c r="AB36" s="589">
        <f t="shared" si="13"/>
        <v>1</v>
      </c>
      <c r="AC36" s="164">
        <f t="shared" si="13"/>
        <v>4</v>
      </c>
      <c r="AD36" s="164">
        <f t="shared" si="13"/>
        <v>0</v>
      </c>
      <c r="AE36" s="164">
        <f t="shared" si="13"/>
        <v>0</v>
      </c>
      <c r="AF36" s="164">
        <f t="shared" si="13"/>
        <v>0</v>
      </c>
      <c r="AG36" s="164">
        <f t="shared" si="13"/>
        <v>0</v>
      </c>
      <c r="AH36" s="164">
        <f t="shared" si="13"/>
        <v>0</v>
      </c>
      <c r="AI36" s="164">
        <v>0</v>
      </c>
      <c r="AJ36" s="164">
        <f>SUM(AJ37:AJ50)</f>
        <v>13</v>
      </c>
      <c r="AK36" s="164"/>
      <c r="AL36" s="164"/>
      <c r="AM36" s="168"/>
      <c r="AN36" s="129"/>
    </row>
    <row r="37" spans="1:131" s="32" customFormat="1" ht="24.95" customHeight="1">
      <c r="A37" s="838">
        <v>1</v>
      </c>
      <c r="B37" s="274" t="s">
        <v>765</v>
      </c>
      <c r="C37" s="279" t="s">
        <v>857</v>
      </c>
      <c r="D37" s="593" t="s">
        <v>896</v>
      </c>
      <c r="E37" s="593" t="s">
        <v>766</v>
      </c>
      <c r="F37" s="674" t="s">
        <v>767</v>
      </c>
      <c r="G37" s="1162" t="s">
        <v>950</v>
      </c>
      <c r="H37" s="1240" t="s">
        <v>1174</v>
      </c>
      <c r="I37" s="593" t="s">
        <v>1174</v>
      </c>
      <c r="J37" s="1238" t="s">
        <v>874</v>
      </c>
      <c r="K37" s="1199">
        <v>0</v>
      </c>
      <c r="L37" s="593">
        <v>2</v>
      </c>
      <c r="M37" s="593">
        <v>1</v>
      </c>
      <c r="N37" s="593">
        <v>1</v>
      </c>
      <c r="O37" s="591">
        <v>29</v>
      </c>
      <c r="P37" s="593">
        <v>2</v>
      </c>
      <c r="Q37" s="636">
        <f>R37+S37+T37+U37</f>
        <v>27</v>
      </c>
      <c r="R37" s="593">
        <v>26</v>
      </c>
      <c r="S37" s="593">
        <v>1</v>
      </c>
      <c r="T37" s="593">
        <v>0</v>
      </c>
      <c r="U37" s="594">
        <v>0</v>
      </c>
      <c r="V37" s="636">
        <f t="shared" si="5"/>
        <v>27</v>
      </c>
      <c r="W37" s="594">
        <v>27</v>
      </c>
      <c r="X37" s="594">
        <v>0</v>
      </c>
      <c r="Y37" s="593">
        <v>173.32</v>
      </c>
      <c r="Z37" s="593" t="s">
        <v>83</v>
      </c>
      <c r="AA37" s="593"/>
      <c r="AB37" s="593"/>
      <c r="AC37" s="80"/>
      <c r="AD37" s="80"/>
      <c r="AE37" s="80"/>
      <c r="AF37" s="80"/>
      <c r="AG37" s="80"/>
      <c r="AH37" s="80"/>
      <c r="AI37" s="80"/>
      <c r="AJ37" s="132">
        <v>1</v>
      </c>
      <c r="AK37" s="80" t="s">
        <v>291</v>
      </c>
      <c r="AL37" s="132" t="s">
        <v>287</v>
      </c>
      <c r="AM37" s="173"/>
    </row>
    <row r="38" spans="1:131" s="32" customFormat="1" ht="24.95" customHeight="1">
      <c r="A38" s="838">
        <v>2</v>
      </c>
      <c r="B38" s="274" t="s">
        <v>765</v>
      </c>
      <c r="C38" s="279" t="s">
        <v>858</v>
      </c>
      <c r="D38" s="593" t="s">
        <v>859</v>
      </c>
      <c r="E38" s="593" t="s">
        <v>73</v>
      </c>
      <c r="F38" s="674" t="s">
        <v>768</v>
      </c>
      <c r="G38" s="1162" t="s">
        <v>74</v>
      </c>
      <c r="H38" s="1240" t="s">
        <v>1174</v>
      </c>
      <c r="I38" s="593" t="s">
        <v>1175</v>
      </c>
      <c r="J38" s="1238" t="s">
        <v>874</v>
      </c>
      <c r="K38" s="1199"/>
      <c r="L38" s="593">
        <v>3</v>
      </c>
      <c r="M38" s="593">
        <v>2</v>
      </c>
      <c r="N38" s="593">
        <v>1</v>
      </c>
      <c r="O38" s="591">
        <v>29</v>
      </c>
      <c r="P38" s="593">
        <v>2</v>
      </c>
      <c r="Q38" s="636">
        <f t="shared" ref="Q38:Q101" si="14">R38+S38+T38+U38</f>
        <v>29</v>
      </c>
      <c r="R38" s="593">
        <v>29</v>
      </c>
      <c r="S38" s="593">
        <v>0</v>
      </c>
      <c r="T38" s="593">
        <v>0</v>
      </c>
      <c r="U38" s="594">
        <v>0</v>
      </c>
      <c r="V38" s="636">
        <f t="shared" si="5"/>
        <v>29</v>
      </c>
      <c r="W38" s="594">
        <v>29</v>
      </c>
      <c r="X38" s="594">
        <v>0</v>
      </c>
      <c r="Y38" s="593">
        <v>115.62</v>
      </c>
      <c r="Z38" s="593" t="s">
        <v>75</v>
      </c>
      <c r="AA38" s="593"/>
      <c r="AB38" s="593"/>
      <c r="AC38" s="80"/>
      <c r="AD38" s="80"/>
      <c r="AE38" s="80"/>
      <c r="AF38" s="80"/>
      <c r="AG38" s="80"/>
      <c r="AH38" s="80"/>
      <c r="AI38" s="80"/>
      <c r="AJ38" s="132">
        <v>1</v>
      </c>
      <c r="AK38" s="80" t="s">
        <v>19</v>
      </c>
      <c r="AL38" s="132" t="s">
        <v>888</v>
      </c>
      <c r="AM38" s="173"/>
    </row>
    <row r="39" spans="1:131" s="32" customFormat="1" ht="41.25" customHeight="1">
      <c r="A39" s="838">
        <v>3</v>
      </c>
      <c r="B39" s="274" t="s">
        <v>765</v>
      </c>
      <c r="C39" s="274" t="s">
        <v>855</v>
      </c>
      <c r="D39" s="593" t="s">
        <v>895</v>
      </c>
      <c r="E39" s="575" t="s">
        <v>769</v>
      </c>
      <c r="F39" s="839" t="s">
        <v>770</v>
      </c>
      <c r="G39" s="1162" t="s">
        <v>69</v>
      </c>
      <c r="H39" s="1278" t="s">
        <v>1176</v>
      </c>
      <c r="I39" s="593" t="s">
        <v>1177</v>
      </c>
      <c r="J39" s="1238" t="s">
        <v>874</v>
      </c>
      <c r="K39" s="1199">
        <v>1</v>
      </c>
      <c r="L39" s="593">
        <v>3</v>
      </c>
      <c r="M39" s="575">
        <v>2</v>
      </c>
      <c r="N39" s="575">
        <v>1</v>
      </c>
      <c r="O39" s="596">
        <v>29</v>
      </c>
      <c r="P39" s="575">
        <v>2</v>
      </c>
      <c r="Q39" s="636">
        <f t="shared" si="14"/>
        <v>29</v>
      </c>
      <c r="R39" s="575">
        <v>23</v>
      </c>
      <c r="S39" s="575">
        <v>5</v>
      </c>
      <c r="T39" s="575">
        <v>1</v>
      </c>
      <c r="U39" s="254">
        <v>0</v>
      </c>
      <c r="V39" s="636">
        <f t="shared" si="5"/>
        <v>29</v>
      </c>
      <c r="W39" s="594">
        <v>24</v>
      </c>
      <c r="X39" s="254">
        <v>5</v>
      </c>
      <c r="Y39" s="575">
        <v>96.32</v>
      </c>
      <c r="Z39" s="593" t="s">
        <v>919</v>
      </c>
      <c r="AA39" s="593"/>
      <c r="AB39" s="593"/>
      <c r="AC39" s="80">
        <v>1</v>
      </c>
      <c r="AD39" s="80"/>
      <c r="AE39" s="80"/>
      <c r="AF39" s="80"/>
      <c r="AG39" s="80"/>
      <c r="AH39" s="80"/>
      <c r="AI39" s="80"/>
      <c r="AJ39" s="132">
        <v>1</v>
      </c>
      <c r="AK39" s="80" t="s">
        <v>771</v>
      </c>
      <c r="AL39" s="132" t="s">
        <v>286</v>
      </c>
      <c r="AM39" s="173" t="s">
        <v>906</v>
      </c>
    </row>
    <row r="40" spans="1:131" s="32" customFormat="1" ht="24.95" customHeight="1">
      <c r="A40" s="838">
        <v>4</v>
      </c>
      <c r="B40" s="274" t="s">
        <v>765</v>
      </c>
      <c r="C40" s="279" t="s">
        <v>58</v>
      </c>
      <c r="D40" s="593" t="s">
        <v>59</v>
      </c>
      <c r="E40" s="593" t="s">
        <v>860</v>
      </c>
      <c r="F40" s="674" t="s">
        <v>985</v>
      </c>
      <c r="G40" s="1162" t="s">
        <v>60</v>
      </c>
      <c r="H40" s="1240" t="s">
        <v>1174</v>
      </c>
      <c r="I40" s="593" t="s">
        <v>1174</v>
      </c>
      <c r="J40" s="1238" t="s">
        <v>874</v>
      </c>
      <c r="K40" s="1199"/>
      <c r="L40" s="593">
        <v>4</v>
      </c>
      <c r="M40" s="591">
        <v>2</v>
      </c>
      <c r="N40" s="591">
        <v>2</v>
      </c>
      <c r="O40" s="596">
        <v>49</v>
      </c>
      <c r="P40" s="575">
        <v>3</v>
      </c>
      <c r="Q40" s="636">
        <f t="shared" si="14"/>
        <v>37</v>
      </c>
      <c r="R40" s="593">
        <v>30</v>
      </c>
      <c r="S40" s="593">
        <v>6</v>
      </c>
      <c r="T40" s="593">
        <v>1</v>
      </c>
      <c r="U40" s="594">
        <v>0</v>
      </c>
      <c r="V40" s="636">
        <f t="shared" si="5"/>
        <v>37</v>
      </c>
      <c r="W40" s="594">
        <v>34</v>
      </c>
      <c r="X40" s="594">
        <v>3</v>
      </c>
      <c r="Y40" s="593">
        <v>117</v>
      </c>
      <c r="Z40" s="593" t="s">
        <v>61</v>
      </c>
      <c r="AA40" s="593"/>
      <c r="AB40" s="593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285</v>
      </c>
      <c r="AM40" s="173"/>
    </row>
    <row r="41" spans="1:131" s="32" customFormat="1" ht="24.95" customHeight="1">
      <c r="A41" s="838">
        <v>5</v>
      </c>
      <c r="B41" s="274" t="s">
        <v>765</v>
      </c>
      <c r="C41" s="279" t="s">
        <v>44</v>
      </c>
      <c r="D41" s="593" t="s">
        <v>45</v>
      </c>
      <c r="E41" s="593" t="s">
        <v>46</v>
      </c>
      <c r="F41" s="674" t="s">
        <v>772</v>
      </c>
      <c r="G41" s="1162" t="s">
        <v>47</v>
      </c>
      <c r="H41" s="1240" t="s">
        <v>1174</v>
      </c>
      <c r="I41" s="593" t="s">
        <v>1174</v>
      </c>
      <c r="J41" s="1238" t="s">
        <v>874</v>
      </c>
      <c r="K41" s="1199"/>
      <c r="L41" s="593">
        <v>4</v>
      </c>
      <c r="M41" s="593">
        <v>3</v>
      </c>
      <c r="N41" s="593">
        <v>1</v>
      </c>
      <c r="O41" s="591">
        <v>35</v>
      </c>
      <c r="P41" s="593">
        <v>3</v>
      </c>
      <c r="Q41" s="636">
        <f t="shared" si="14"/>
        <v>34</v>
      </c>
      <c r="R41" s="593">
        <v>28</v>
      </c>
      <c r="S41" s="593">
        <v>6</v>
      </c>
      <c r="T41" s="593">
        <v>0</v>
      </c>
      <c r="U41" s="594">
        <v>0</v>
      </c>
      <c r="V41" s="636">
        <f t="shared" si="5"/>
        <v>34</v>
      </c>
      <c r="W41" s="594">
        <v>31</v>
      </c>
      <c r="X41" s="594">
        <v>3</v>
      </c>
      <c r="Y41" s="593">
        <v>104.09</v>
      </c>
      <c r="Z41" s="593" t="s">
        <v>48</v>
      </c>
      <c r="AA41" s="593"/>
      <c r="AB41" s="593"/>
      <c r="AC41" s="80"/>
      <c r="AD41" s="80"/>
      <c r="AE41" s="80"/>
      <c r="AF41" s="80"/>
      <c r="AG41" s="80"/>
      <c r="AH41" s="80"/>
      <c r="AI41" s="80"/>
      <c r="AJ41" s="132">
        <v>1</v>
      </c>
      <c r="AK41" s="80" t="s">
        <v>19</v>
      </c>
      <c r="AL41" s="132" t="s">
        <v>287</v>
      </c>
      <c r="AM41" s="173"/>
    </row>
    <row r="42" spans="1:131" s="32" customFormat="1" ht="24.95" customHeight="1">
      <c r="A42" s="838">
        <v>6</v>
      </c>
      <c r="B42" s="274" t="s">
        <v>765</v>
      </c>
      <c r="C42" s="274" t="s">
        <v>76</v>
      </c>
      <c r="D42" s="593" t="s">
        <v>773</v>
      </c>
      <c r="E42" s="575" t="s">
        <v>774</v>
      </c>
      <c r="F42" s="839" t="s">
        <v>775</v>
      </c>
      <c r="G42" s="1162" t="s">
        <v>77</v>
      </c>
      <c r="H42" s="1278" t="s">
        <v>1178</v>
      </c>
      <c r="I42" s="593" t="s">
        <v>1174</v>
      </c>
      <c r="J42" s="1238" t="s">
        <v>874</v>
      </c>
      <c r="K42" s="1199">
        <v>1</v>
      </c>
      <c r="L42" s="593">
        <v>3</v>
      </c>
      <c r="M42" s="593">
        <v>2</v>
      </c>
      <c r="N42" s="593">
        <v>1</v>
      </c>
      <c r="O42" s="596">
        <v>29</v>
      </c>
      <c r="P42" s="575">
        <v>2</v>
      </c>
      <c r="Q42" s="636">
        <f t="shared" si="14"/>
        <v>27</v>
      </c>
      <c r="R42" s="575">
        <v>15</v>
      </c>
      <c r="S42" s="575">
        <v>10</v>
      </c>
      <c r="T42" s="575">
        <v>2</v>
      </c>
      <c r="U42" s="254">
        <v>0</v>
      </c>
      <c r="V42" s="636">
        <f t="shared" si="5"/>
        <v>27</v>
      </c>
      <c r="W42" s="594">
        <v>27</v>
      </c>
      <c r="X42" s="254">
        <v>0</v>
      </c>
      <c r="Y42" s="575">
        <v>99</v>
      </c>
      <c r="Z42" s="593" t="s">
        <v>78</v>
      </c>
      <c r="AA42" s="593"/>
      <c r="AB42" s="593"/>
      <c r="AC42" s="80">
        <v>1</v>
      </c>
      <c r="AD42" s="80"/>
      <c r="AE42" s="80"/>
      <c r="AF42" s="80"/>
      <c r="AG42" s="80"/>
      <c r="AH42" s="80"/>
      <c r="AI42" s="80"/>
      <c r="AJ42" s="132">
        <v>1</v>
      </c>
      <c r="AK42" s="80" t="s">
        <v>292</v>
      </c>
      <c r="AL42" s="132" t="s">
        <v>286</v>
      </c>
      <c r="AM42" s="173"/>
      <c r="AN42" s="854"/>
      <c r="AO42" s="854"/>
      <c r="AP42" s="854"/>
      <c r="AQ42" s="854"/>
      <c r="AR42" s="854"/>
      <c r="AS42" s="854"/>
      <c r="AT42" s="854"/>
      <c r="AU42" s="854"/>
      <c r="AV42" s="854"/>
      <c r="AW42" s="854"/>
      <c r="AX42" s="854"/>
      <c r="AY42" s="854"/>
      <c r="AZ42" s="854"/>
      <c r="BA42" s="854"/>
      <c r="BB42" s="854"/>
      <c r="BC42" s="854"/>
      <c r="BD42" s="854"/>
      <c r="BE42" s="854"/>
      <c r="BF42" s="854"/>
      <c r="BG42" s="854"/>
      <c r="BH42" s="854"/>
      <c r="BI42" s="854"/>
      <c r="BJ42" s="854"/>
      <c r="BK42" s="854"/>
      <c r="BL42" s="854"/>
      <c r="BM42" s="854"/>
      <c r="BN42" s="854"/>
      <c r="BO42" s="854"/>
      <c r="BP42" s="854"/>
      <c r="BQ42" s="854"/>
      <c r="BR42" s="854"/>
      <c r="BS42" s="854"/>
      <c r="BT42" s="854"/>
      <c r="BU42" s="854"/>
      <c r="BV42" s="854"/>
      <c r="BW42" s="854"/>
      <c r="BX42" s="854"/>
      <c r="BY42" s="854"/>
      <c r="BZ42" s="854"/>
      <c r="CA42" s="854"/>
      <c r="CB42" s="854"/>
      <c r="CC42" s="854"/>
      <c r="CD42" s="854"/>
      <c r="CE42" s="854"/>
      <c r="CF42" s="854"/>
      <c r="CG42" s="854"/>
      <c r="CH42" s="854"/>
      <c r="CI42" s="854"/>
      <c r="CJ42" s="854"/>
      <c r="CK42" s="854"/>
      <c r="CL42" s="854"/>
      <c r="CM42" s="854"/>
      <c r="CN42" s="854"/>
      <c r="CO42" s="854"/>
      <c r="CP42" s="854"/>
      <c r="CQ42" s="854"/>
      <c r="CR42" s="854"/>
      <c r="CS42" s="854"/>
      <c r="CT42" s="854"/>
      <c r="CU42" s="854"/>
      <c r="CV42" s="854"/>
      <c r="CW42" s="854"/>
      <c r="CX42" s="854"/>
      <c r="CY42" s="854"/>
      <c r="CZ42" s="854"/>
      <c r="DA42" s="854"/>
      <c r="DB42" s="854"/>
      <c r="DC42" s="854"/>
      <c r="DD42" s="854"/>
      <c r="DE42" s="854"/>
      <c r="DF42" s="854"/>
      <c r="DG42" s="854"/>
      <c r="DH42" s="854"/>
      <c r="DI42" s="854"/>
      <c r="DJ42" s="854"/>
      <c r="DK42" s="854"/>
      <c r="DL42" s="854"/>
      <c r="DM42" s="854"/>
      <c r="DN42" s="854"/>
      <c r="DO42" s="854"/>
      <c r="DP42" s="854"/>
      <c r="DQ42" s="854"/>
      <c r="DR42" s="854"/>
      <c r="DS42" s="854"/>
      <c r="DT42" s="854"/>
      <c r="DU42" s="854"/>
      <c r="DV42" s="854"/>
      <c r="DW42" s="854"/>
      <c r="DX42" s="854"/>
      <c r="DY42" s="854"/>
      <c r="DZ42" s="854"/>
      <c r="EA42" s="854"/>
    </row>
    <row r="43" spans="1:131" s="32" customFormat="1" ht="24.95" customHeight="1">
      <c r="A43" s="838">
        <v>7</v>
      </c>
      <c r="B43" s="274" t="s">
        <v>765</v>
      </c>
      <c r="C43" s="279" t="s">
        <v>79</v>
      </c>
      <c r="D43" s="593" t="s">
        <v>80</v>
      </c>
      <c r="E43" s="593" t="s">
        <v>776</v>
      </c>
      <c r="F43" s="674" t="s">
        <v>777</v>
      </c>
      <c r="G43" s="1162" t="s">
        <v>81</v>
      </c>
      <c r="H43" s="1240" t="s">
        <v>1179</v>
      </c>
      <c r="I43" s="593" t="s">
        <v>1180</v>
      </c>
      <c r="J43" s="1238" t="s">
        <v>874</v>
      </c>
      <c r="K43" s="1199"/>
      <c r="L43" s="593">
        <v>2</v>
      </c>
      <c r="M43" s="593">
        <v>1</v>
      </c>
      <c r="N43" s="593">
        <v>1</v>
      </c>
      <c r="O43" s="591">
        <v>19</v>
      </c>
      <c r="P43" s="593">
        <v>1</v>
      </c>
      <c r="Q43" s="636">
        <f t="shared" si="14"/>
        <v>19</v>
      </c>
      <c r="R43" s="593">
        <v>13</v>
      </c>
      <c r="S43" s="593">
        <v>4</v>
      </c>
      <c r="T43" s="593">
        <v>2</v>
      </c>
      <c r="U43" s="594">
        <v>0</v>
      </c>
      <c r="V43" s="636">
        <f t="shared" si="5"/>
        <v>19</v>
      </c>
      <c r="W43" s="594">
        <v>18</v>
      </c>
      <c r="X43" s="594">
        <v>1</v>
      </c>
      <c r="Y43" s="593">
        <v>151</v>
      </c>
      <c r="Z43" s="593" t="s">
        <v>82</v>
      </c>
      <c r="AA43" s="593"/>
      <c r="AB43" s="593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286</v>
      </c>
      <c r="AM43" s="173"/>
      <c r="AN43" s="854"/>
      <c r="AO43" s="854"/>
      <c r="AP43" s="854"/>
      <c r="AQ43" s="854"/>
      <c r="AR43" s="854"/>
      <c r="AS43" s="854"/>
      <c r="AT43" s="854"/>
      <c r="AU43" s="854"/>
      <c r="AV43" s="854"/>
      <c r="AW43" s="854"/>
      <c r="AX43" s="854"/>
      <c r="AY43" s="854"/>
      <c r="AZ43" s="854"/>
      <c r="BA43" s="854"/>
      <c r="BB43" s="854"/>
      <c r="BC43" s="854"/>
      <c r="BD43" s="854"/>
      <c r="BE43" s="854"/>
      <c r="BF43" s="854"/>
      <c r="BG43" s="854"/>
      <c r="BH43" s="854"/>
      <c r="BI43" s="854"/>
      <c r="BJ43" s="854"/>
      <c r="BK43" s="854"/>
      <c r="BL43" s="854"/>
      <c r="BM43" s="854"/>
      <c r="BN43" s="854"/>
      <c r="BO43" s="854"/>
      <c r="BP43" s="854"/>
      <c r="BQ43" s="854"/>
      <c r="BR43" s="854"/>
      <c r="BS43" s="854"/>
      <c r="BT43" s="854"/>
      <c r="BU43" s="854"/>
      <c r="BV43" s="854"/>
      <c r="BW43" s="854"/>
      <c r="BX43" s="854"/>
      <c r="BY43" s="854"/>
      <c r="BZ43" s="854"/>
      <c r="CA43" s="854"/>
      <c r="CB43" s="854"/>
      <c r="CC43" s="854"/>
      <c r="CD43" s="854"/>
      <c r="CE43" s="854"/>
      <c r="CF43" s="854"/>
      <c r="CG43" s="854"/>
      <c r="CH43" s="854"/>
      <c r="CI43" s="854"/>
      <c r="CJ43" s="854"/>
      <c r="CK43" s="854"/>
      <c r="CL43" s="854"/>
      <c r="CM43" s="854"/>
      <c r="CN43" s="854"/>
      <c r="CO43" s="854"/>
      <c r="CP43" s="854"/>
      <c r="CQ43" s="854"/>
      <c r="CR43" s="854"/>
      <c r="CS43" s="854"/>
      <c r="CT43" s="854"/>
      <c r="CU43" s="854"/>
      <c r="CV43" s="854"/>
      <c r="CW43" s="854"/>
      <c r="CX43" s="854"/>
      <c r="CY43" s="854"/>
      <c r="CZ43" s="854"/>
      <c r="DA43" s="854"/>
      <c r="DB43" s="854"/>
      <c r="DC43" s="854"/>
      <c r="DD43" s="854"/>
      <c r="DE43" s="854"/>
      <c r="DF43" s="854"/>
      <c r="DG43" s="854"/>
      <c r="DH43" s="854"/>
      <c r="DI43" s="854"/>
      <c r="DJ43" s="854"/>
      <c r="DK43" s="854"/>
      <c r="DL43" s="854"/>
      <c r="DM43" s="854"/>
      <c r="DN43" s="854"/>
      <c r="DO43" s="854"/>
      <c r="DP43" s="854"/>
      <c r="DQ43" s="854"/>
      <c r="DR43" s="854"/>
      <c r="DS43" s="854"/>
      <c r="DT43" s="854"/>
      <c r="DU43" s="854"/>
      <c r="DV43" s="854"/>
      <c r="DW43" s="854"/>
      <c r="DX43" s="854"/>
      <c r="DY43" s="854"/>
      <c r="DZ43" s="854"/>
      <c r="EA43" s="854"/>
    </row>
    <row r="44" spans="1:131" s="841" customFormat="1" ht="24.95" customHeight="1">
      <c r="A44" s="838">
        <v>8</v>
      </c>
      <c r="B44" s="575" t="s">
        <v>765</v>
      </c>
      <c r="C44" s="279" t="s">
        <v>778</v>
      </c>
      <c r="D44" s="593" t="s">
        <v>773</v>
      </c>
      <c r="E44" s="593" t="s">
        <v>1258</v>
      </c>
      <c r="F44" s="674" t="s">
        <v>293</v>
      </c>
      <c r="G44" s="1162" t="s">
        <v>856</v>
      </c>
      <c r="H44" s="1240" t="s">
        <v>1174</v>
      </c>
      <c r="I44" s="593" t="s">
        <v>1174</v>
      </c>
      <c r="J44" s="1238" t="s">
        <v>874</v>
      </c>
      <c r="K44" s="1199">
        <v>1</v>
      </c>
      <c r="L44" s="593">
        <v>2</v>
      </c>
      <c r="M44" s="591">
        <v>2</v>
      </c>
      <c r="N44" s="591">
        <v>0</v>
      </c>
      <c r="O44" s="591">
        <v>19</v>
      </c>
      <c r="P44" s="593">
        <v>1</v>
      </c>
      <c r="Q44" s="636">
        <f t="shared" si="14"/>
        <v>19</v>
      </c>
      <c r="R44" s="593">
        <v>16</v>
      </c>
      <c r="S44" s="593">
        <v>0</v>
      </c>
      <c r="T44" s="593">
        <v>3</v>
      </c>
      <c r="U44" s="254">
        <v>0</v>
      </c>
      <c r="V44" s="636">
        <f t="shared" si="5"/>
        <v>19</v>
      </c>
      <c r="W44" s="594">
        <v>17</v>
      </c>
      <c r="X44" s="254">
        <v>2</v>
      </c>
      <c r="Y44" s="575">
        <v>100.4</v>
      </c>
      <c r="Z44" s="593" t="s">
        <v>53</v>
      </c>
      <c r="AA44" s="593"/>
      <c r="AB44" s="593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</row>
    <row r="45" spans="1:131" s="32" customFormat="1" ht="24.95" customHeight="1">
      <c r="A45" s="838">
        <v>9</v>
      </c>
      <c r="B45" s="575" t="s">
        <v>765</v>
      </c>
      <c r="C45" s="274" t="s">
        <v>294</v>
      </c>
      <c r="D45" s="575" t="s">
        <v>70</v>
      </c>
      <c r="E45" s="575" t="s">
        <v>295</v>
      </c>
      <c r="F45" s="839" t="s">
        <v>842</v>
      </c>
      <c r="G45" s="1163" t="s">
        <v>951</v>
      </c>
      <c r="H45" s="1339" t="s">
        <v>1181</v>
      </c>
      <c r="I45" s="855" t="s">
        <v>1181</v>
      </c>
      <c r="J45" s="1238" t="s">
        <v>874</v>
      </c>
      <c r="K45" s="1199"/>
      <c r="L45" s="593">
        <v>2</v>
      </c>
      <c r="M45" s="575">
        <v>1</v>
      </c>
      <c r="N45" s="575">
        <v>1</v>
      </c>
      <c r="O45" s="591">
        <v>19</v>
      </c>
      <c r="P45" s="593">
        <v>2</v>
      </c>
      <c r="Q45" s="636">
        <f t="shared" si="14"/>
        <v>16</v>
      </c>
      <c r="R45" s="593">
        <v>10</v>
      </c>
      <c r="S45" s="593">
        <v>4</v>
      </c>
      <c r="T45" s="593">
        <v>2</v>
      </c>
      <c r="U45" s="254">
        <v>0</v>
      </c>
      <c r="V45" s="636">
        <f t="shared" si="5"/>
        <v>16</v>
      </c>
      <c r="W45" s="594">
        <v>16</v>
      </c>
      <c r="X45" s="254">
        <v>0</v>
      </c>
      <c r="Y45" s="575">
        <v>214.2</v>
      </c>
      <c r="Z45" s="575" t="s">
        <v>71</v>
      </c>
      <c r="AA45" s="575"/>
      <c r="AB45" s="575"/>
      <c r="AC45" s="132"/>
      <c r="AD45" s="132"/>
      <c r="AE45" s="132"/>
      <c r="AF45" s="132"/>
      <c r="AG45" s="132"/>
      <c r="AH45" s="132"/>
      <c r="AI45" s="132"/>
      <c r="AJ45" s="132">
        <v>1</v>
      </c>
      <c r="AK45" s="80" t="s">
        <v>19</v>
      </c>
      <c r="AL45" s="132" t="s">
        <v>780</v>
      </c>
      <c r="AM45" s="173"/>
    </row>
    <row r="46" spans="1:131" s="32" customFormat="1" ht="24.95" customHeight="1">
      <c r="A46" s="838">
        <v>10</v>
      </c>
      <c r="B46" s="575" t="s">
        <v>765</v>
      </c>
      <c r="C46" s="279" t="s">
        <v>49</v>
      </c>
      <c r="D46" s="593" t="s">
        <v>50</v>
      </c>
      <c r="E46" s="593" t="s">
        <v>50</v>
      </c>
      <c r="F46" s="674" t="s">
        <v>297</v>
      </c>
      <c r="G46" s="1162" t="s">
        <v>51</v>
      </c>
      <c r="H46" s="1240" t="s">
        <v>1182</v>
      </c>
      <c r="I46" s="593" t="s">
        <v>1182</v>
      </c>
      <c r="J46" s="1238" t="s">
        <v>874</v>
      </c>
      <c r="K46" s="1199">
        <v>1</v>
      </c>
      <c r="L46" s="593">
        <v>2</v>
      </c>
      <c r="M46" s="593">
        <v>0</v>
      </c>
      <c r="N46" s="593">
        <v>2</v>
      </c>
      <c r="O46" s="591">
        <v>19</v>
      </c>
      <c r="P46" s="593">
        <v>1</v>
      </c>
      <c r="Q46" s="636">
        <f t="shared" si="14"/>
        <v>17</v>
      </c>
      <c r="R46" s="593">
        <v>13</v>
      </c>
      <c r="S46" s="593">
        <v>4</v>
      </c>
      <c r="T46" s="593">
        <v>0</v>
      </c>
      <c r="U46" s="594">
        <v>0</v>
      </c>
      <c r="V46" s="636">
        <f t="shared" si="5"/>
        <v>17</v>
      </c>
      <c r="W46" s="594">
        <v>14</v>
      </c>
      <c r="X46" s="594">
        <v>3</v>
      </c>
      <c r="Y46" s="593">
        <v>190.5</v>
      </c>
      <c r="Z46" s="593" t="s">
        <v>52</v>
      </c>
      <c r="AA46" s="593"/>
      <c r="AB46" s="593"/>
      <c r="AC46" s="80"/>
      <c r="AD46" s="80"/>
      <c r="AE46" s="80"/>
      <c r="AF46" s="80"/>
      <c r="AG46" s="80"/>
      <c r="AH46" s="80"/>
      <c r="AI46" s="80"/>
      <c r="AJ46" s="132">
        <v>1</v>
      </c>
      <c r="AK46" s="80" t="s">
        <v>19</v>
      </c>
      <c r="AL46" s="132" t="s">
        <v>289</v>
      </c>
      <c r="AM46" s="173"/>
      <c r="AN46" s="854"/>
      <c r="AO46" s="854"/>
      <c r="AP46" s="854"/>
      <c r="AQ46" s="854"/>
      <c r="AR46" s="854"/>
      <c r="AS46" s="854"/>
      <c r="AT46" s="854"/>
      <c r="AU46" s="854"/>
      <c r="AV46" s="854"/>
      <c r="AW46" s="854"/>
      <c r="AX46" s="854"/>
      <c r="AY46" s="854"/>
      <c r="AZ46" s="854"/>
      <c r="BA46" s="854"/>
      <c r="BB46" s="854"/>
      <c r="BC46" s="854"/>
      <c r="BD46" s="854"/>
      <c r="BE46" s="854"/>
      <c r="BF46" s="854"/>
      <c r="BG46" s="854"/>
      <c r="BH46" s="854"/>
      <c r="BI46" s="854"/>
      <c r="BJ46" s="854"/>
      <c r="BK46" s="854"/>
      <c r="BL46" s="854"/>
      <c r="BM46" s="854"/>
      <c r="BN46" s="854"/>
      <c r="BO46" s="854"/>
      <c r="BP46" s="854"/>
      <c r="BQ46" s="854"/>
      <c r="BR46" s="854"/>
      <c r="BS46" s="854"/>
      <c r="BT46" s="854"/>
      <c r="BU46" s="854"/>
      <c r="BV46" s="854"/>
      <c r="BW46" s="854"/>
      <c r="BX46" s="854"/>
      <c r="BY46" s="854"/>
      <c r="BZ46" s="854"/>
      <c r="CA46" s="854"/>
      <c r="CB46" s="854"/>
      <c r="CC46" s="854"/>
      <c r="CD46" s="854"/>
      <c r="CE46" s="854"/>
      <c r="CF46" s="854"/>
      <c r="CG46" s="854"/>
      <c r="CH46" s="854"/>
      <c r="CI46" s="854"/>
      <c r="CJ46" s="854"/>
      <c r="CK46" s="854"/>
      <c r="CL46" s="854"/>
      <c r="CM46" s="854"/>
      <c r="CN46" s="854"/>
      <c r="CO46" s="854"/>
      <c r="CP46" s="854"/>
      <c r="CQ46" s="854"/>
      <c r="CR46" s="854"/>
      <c r="CS46" s="854"/>
      <c r="CT46" s="854"/>
      <c r="CU46" s="854"/>
      <c r="CV46" s="854"/>
      <c r="CW46" s="854"/>
      <c r="CX46" s="854"/>
      <c r="CY46" s="854"/>
      <c r="CZ46" s="854"/>
      <c r="DA46" s="854"/>
      <c r="DB46" s="854"/>
      <c r="DC46" s="854"/>
      <c r="DD46" s="854"/>
      <c r="DE46" s="854"/>
      <c r="DF46" s="854"/>
      <c r="DG46" s="854"/>
      <c r="DH46" s="854"/>
      <c r="DI46" s="854"/>
      <c r="DJ46" s="854"/>
      <c r="DK46" s="854"/>
      <c r="DL46" s="854"/>
      <c r="DM46" s="854"/>
      <c r="DN46" s="854"/>
      <c r="DO46" s="854"/>
      <c r="DP46" s="854"/>
      <c r="DQ46" s="854"/>
      <c r="DR46" s="854"/>
      <c r="DS46" s="854"/>
      <c r="DT46" s="854"/>
      <c r="DU46" s="854"/>
      <c r="DV46" s="854"/>
      <c r="DW46" s="854"/>
      <c r="DX46" s="854"/>
      <c r="DY46" s="854"/>
      <c r="DZ46" s="854"/>
      <c r="EA46" s="854"/>
    </row>
    <row r="47" spans="1:131" s="32" customFormat="1" ht="24.95" customHeight="1">
      <c r="A47" s="838">
        <v>11</v>
      </c>
      <c r="B47" s="575" t="s">
        <v>765</v>
      </c>
      <c r="C47" s="279" t="s">
        <v>55</v>
      </c>
      <c r="D47" s="593" t="s">
        <v>56</v>
      </c>
      <c r="E47" s="593" t="s">
        <v>782</v>
      </c>
      <c r="F47" s="674" t="s">
        <v>783</v>
      </c>
      <c r="G47" s="1162" t="s">
        <v>861</v>
      </c>
      <c r="H47" s="1240" t="s">
        <v>1174</v>
      </c>
      <c r="I47" s="593" t="s">
        <v>1174</v>
      </c>
      <c r="J47" s="1238" t="s">
        <v>874</v>
      </c>
      <c r="K47" s="1200"/>
      <c r="L47" s="593">
        <v>3</v>
      </c>
      <c r="M47" s="591">
        <v>2</v>
      </c>
      <c r="N47" s="591">
        <v>1</v>
      </c>
      <c r="O47" s="591">
        <v>29</v>
      </c>
      <c r="P47" s="593">
        <v>2</v>
      </c>
      <c r="Q47" s="636">
        <f t="shared" si="14"/>
        <v>28</v>
      </c>
      <c r="R47" s="593">
        <v>17</v>
      </c>
      <c r="S47" s="593">
        <v>5</v>
      </c>
      <c r="T47" s="593">
        <v>6</v>
      </c>
      <c r="U47" s="594">
        <v>0</v>
      </c>
      <c r="V47" s="636">
        <f t="shared" si="5"/>
        <v>28</v>
      </c>
      <c r="W47" s="594">
        <v>19</v>
      </c>
      <c r="X47" s="594">
        <v>9</v>
      </c>
      <c r="Y47" s="593">
        <v>148.35</v>
      </c>
      <c r="Z47" s="593" t="s">
        <v>57</v>
      </c>
      <c r="AA47" s="593"/>
      <c r="AB47" s="593"/>
      <c r="AC47" s="80"/>
      <c r="AD47" s="80"/>
      <c r="AE47" s="80"/>
      <c r="AF47" s="80"/>
      <c r="AG47" s="80"/>
      <c r="AH47" s="80"/>
      <c r="AI47" s="80"/>
      <c r="AJ47" s="132">
        <v>1</v>
      </c>
      <c r="AK47" s="80" t="s">
        <v>19</v>
      </c>
      <c r="AL47" s="132" t="s">
        <v>289</v>
      </c>
      <c r="AM47" s="176" t="s">
        <v>458</v>
      </c>
      <c r="AN47" s="854"/>
      <c r="AO47" s="854"/>
      <c r="AP47" s="854"/>
      <c r="AQ47" s="854"/>
      <c r="AR47" s="854"/>
      <c r="AS47" s="854"/>
      <c r="AT47" s="854"/>
      <c r="AU47" s="854"/>
      <c r="AV47" s="854"/>
      <c r="AW47" s="854"/>
      <c r="AX47" s="854"/>
      <c r="AY47" s="854"/>
      <c r="AZ47" s="854"/>
      <c r="BA47" s="854"/>
      <c r="BB47" s="854"/>
      <c r="BC47" s="854"/>
      <c r="BD47" s="854"/>
      <c r="BE47" s="854"/>
      <c r="BF47" s="854"/>
      <c r="BG47" s="854"/>
      <c r="BH47" s="854"/>
      <c r="BI47" s="854"/>
      <c r="BJ47" s="854"/>
      <c r="BK47" s="854"/>
      <c r="BL47" s="854"/>
      <c r="BM47" s="854"/>
      <c r="BN47" s="854"/>
      <c r="BO47" s="854"/>
      <c r="BP47" s="854"/>
      <c r="BQ47" s="854"/>
      <c r="BR47" s="854"/>
      <c r="BS47" s="854"/>
      <c r="BT47" s="854"/>
      <c r="BU47" s="854"/>
      <c r="BV47" s="854"/>
      <c r="BW47" s="854"/>
      <c r="BX47" s="854"/>
      <c r="BY47" s="854"/>
      <c r="BZ47" s="854"/>
      <c r="CA47" s="854"/>
      <c r="CB47" s="854"/>
      <c r="CC47" s="854"/>
      <c r="CD47" s="854"/>
      <c r="CE47" s="854"/>
      <c r="CF47" s="854"/>
      <c r="CG47" s="854"/>
      <c r="CH47" s="854"/>
      <c r="CI47" s="854"/>
      <c r="CJ47" s="854"/>
      <c r="CK47" s="854"/>
      <c r="CL47" s="854"/>
      <c r="CM47" s="854"/>
      <c r="CN47" s="854"/>
      <c r="CO47" s="854"/>
      <c r="CP47" s="854"/>
      <c r="CQ47" s="854"/>
      <c r="CR47" s="854"/>
      <c r="CS47" s="854"/>
      <c r="CT47" s="854"/>
      <c r="CU47" s="854"/>
      <c r="CV47" s="854"/>
      <c r="CW47" s="854"/>
      <c r="CX47" s="854"/>
      <c r="CY47" s="854"/>
      <c r="CZ47" s="854"/>
      <c r="DA47" s="854"/>
      <c r="DB47" s="854"/>
      <c r="DC47" s="854"/>
      <c r="DD47" s="854"/>
      <c r="DE47" s="854"/>
      <c r="DF47" s="854"/>
      <c r="DG47" s="854"/>
      <c r="DH47" s="854"/>
      <c r="DI47" s="854"/>
      <c r="DJ47" s="854"/>
      <c r="DK47" s="854"/>
      <c r="DL47" s="854"/>
      <c r="DM47" s="854"/>
      <c r="DN47" s="854"/>
      <c r="DO47" s="854"/>
      <c r="DP47" s="854"/>
      <c r="DQ47" s="854"/>
      <c r="DR47" s="854"/>
      <c r="DS47" s="854"/>
      <c r="DT47" s="854"/>
      <c r="DU47" s="854"/>
      <c r="DV47" s="854"/>
      <c r="DW47" s="854"/>
      <c r="DX47" s="854"/>
      <c r="DY47" s="854"/>
      <c r="DZ47" s="854"/>
      <c r="EA47" s="854"/>
    </row>
    <row r="48" spans="1:131" s="32" customFormat="1" ht="24.95" customHeight="1">
      <c r="A48" s="838">
        <v>12</v>
      </c>
      <c r="B48" s="575" t="s">
        <v>765</v>
      </c>
      <c r="C48" s="274" t="s">
        <v>66</v>
      </c>
      <c r="D48" s="575" t="s">
        <v>67</v>
      </c>
      <c r="E48" s="575" t="s">
        <v>907</v>
      </c>
      <c r="F48" s="839" t="s">
        <v>952</v>
      </c>
      <c r="G48" s="1162" t="s">
        <v>68</v>
      </c>
      <c r="H48" s="1240" t="s">
        <v>1174</v>
      </c>
      <c r="I48" s="593" t="s">
        <v>1174</v>
      </c>
      <c r="J48" s="1238" t="s">
        <v>874</v>
      </c>
      <c r="K48" s="1199"/>
      <c r="L48" s="593">
        <v>2</v>
      </c>
      <c r="M48" s="593">
        <v>1</v>
      </c>
      <c r="N48" s="593">
        <v>1</v>
      </c>
      <c r="O48" s="596">
        <v>19</v>
      </c>
      <c r="P48" s="575">
        <v>1</v>
      </c>
      <c r="Q48" s="636">
        <f t="shared" si="14"/>
        <v>18</v>
      </c>
      <c r="R48" s="575">
        <v>17</v>
      </c>
      <c r="S48" s="575">
        <v>1</v>
      </c>
      <c r="T48" s="575">
        <v>0</v>
      </c>
      <c r="U48" s="254">
        <v>0</v>
      </c>
      <c r="V48" s="636">
        <f t="shared" si="5"/>
        <v>18</v>
      </c>
      <c r="W48" s="594">
        <v>17</v>
      </c>
      <c r="X48" s="254">
        <v>1</v>
      </c>
      <c r="Y48" s="575">
        <v>99.62</v>
      </c>
      <c r="Z48" s="593" t="s">
        <v>65</v>
      </c>
      <c r="AA48" s="593"/>
      <c r="AB48" s="593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287</v>
      </c>
      <c r="AM48" s="173"/>
    </row>
    <row r="49" spans="1:140" s="32" customFormat="1" ht="42.75" customHeight="1">
      <c r="A49" s="838">
        <v>13</v>
      </c>
      <c r="B49" s="274" t="s">
        <v>765</v>
      </c>
      <c r="C49" s="274" t="s">
        <v>64</v>
      </c>
      <c r="D49" s="593" t="s">
        <v>904</v>
      </c>
      <c r="E49" s="575" t="s">
        <v>784</v>
      </c>
      <c r="F49" s="839" t="s">
        <v>298</v>
      </c>
      <c r="G49" s="1162" t="s">
        <v>953</v>
      </c>
      <c r="H49" s="1240" t="s">
        <v>1174</v>
      </c>
      <c r="I49" s="593" t="s">
        <v>1174</v>
      </c>
      <c r="J49" s="1238" t="s">
        <v>874</v>
      </c>
      <c r="K49" s="1199">
        <v>1</v>
      </c>
      <c r="L49" s="593">
        <v>3</v>
      </c>
      <c r="M49" s="593">
        <v>1</v>
      </c>
      <c r="N49" s="593">
        <v>2</v>
      </c>
      <c r="O49" s="591">
        <v>29</v>
      </c>
      <c r="P49" s="593">
        <v>2</v>
      </c>
      <c r="Q49" s="636">
        <f t="shared" si="14"/>
        <v>26</v>
      </c>
      <c r="R49" s="593">
        <v>26</v>
      </c>
      <c r="S49" s="593">
        <v>0</v>
      </c>
      <c r="T49" s="593">
        <v>0</v>
      </c>
      <c r="U49" s="254">
        <v>0</v>
      </c>
      <c r="V49" s="636">
        <f t="shared" si="5"/>
        <v>26</v>
      </c>
      <c r="W49" s="594">
        <v>25</v>
      </c>
      <c r="X49" s="254">
        <v>1</v>
      </c>
      <c r="Y49" s="575">
        <v>193</v>
      </c>
      <c r="Z49" s="593" t="s">
        <v>920</v>
      </c>
      <c r="AA49" s="593"/>
      <c r="AB49" s="593">
        <v>1</v>
      </c>
      <c r="AC49" s="80">
        <v>1</v>
      </c>
      <c r="AD49" s="80"/>
      <c r="AE49" s="80"/>
      <c r="AF49" s="80"/>
      <c r="AG49" s="80"/>
      <c r="AH49" s="80"/>
      <c r="AI49" s="80"/>
      <c r="AJ49" s="132">
        <v>1</v>
      </c>
      <c r="AK49" s="80" t="s">
        <v>903</v>
      </c>
      <c r="AL49" s="132" t="s">
        <v>286</v>
      </c>
      <c r="AM49" s="173" t="s">
        <v>908</v>
      </c>
    </row>
    <row r="50" spans="1:140" s="32" customFormat="1" ht="24.95" customHeight="1">
      <c r="A50" s="838">
        <v>14</v>
      </c>
      <c r="B50" s="274" t="s">
        <v>741</v>
      </c>
      <c r="C50" s="274" t="s">
        <v>889</v>
      </c>
      <c r="D50" s="274" t="s">
        <v>890</v>
      </c>
      <c r="E50" s="274" t="s">
        <v>891</v>
      </c>
      <c r="F50" s="1354" t="s">
        <v>892</v>
      </c>
      <c r="G50" s="1189" t="s">
        <v>893</v>
      </c>
      <c r="H50" s="1278" t="s">
        <v>1178</v>
      </c>
      <c r="I50" s="279" t="s">
        <v>1178</v>
      </c>
      <c r="J50" s="1238" t="s">
        <v>874</v>
      </c>
      <c r="K50" s="1355"/>
      <c r="L50" s="593">
        <v>2</v>
      </c>
      <c r="M50" s="279">
        <v>1</v>
      </c>
      <c r="N50" s="279">
        <v>1</v>
      </c>
      <c r="O50" s="270">
        <v>19</v>
      </c>
      <c r="P50" s="279">
        <v>1</v>
      </c>
      <c r="Q50" s="636">
        <f t="shared" si="14"/>
        <v>19</v>
      </c>
      <c r="R50" s="279">
        <v>17</v>
      </c>
      <c r="S50" s="279">
        <v>1</v>
      </c>
      <c r="T50" s="279">
        <v>0</v>
      </c>
      <c r="U50" s="566">
        <v>1</v>
      </c>
      <c r="V50" s="636">
        <f t="shared" si="5"/>
        <v>19</v>
      </c>
      <c r="W50" s="566">
        <v>19</v>
      </c>
      <c r="X50" s="566">
        <v>0</v>
      </c>
      <c r="Y50" s="274">
        <v>159.30000000000001</v>
      </c>
      <c r="Z50" s="279" t="s">
        <v>894</v>
      </c>
      <c r="AA50" s="279">
        <v>0</v>
      </c>
      <c r="AB50" s="279"/>
      <c r="AC50" s="135"/>
      <c r="AD50" s="135"/>
      <c r="AE50" s="135"/>
      <c r="AF50" s="135"/>
      <c r="AG50" s="135"/>
      <c r="AH50" s="135"/>
      <c r="AI50" s="135"/>
      <c r="AJ50" s="111"/>
      <c r="AK50" s="135" t="s">
        <v>882</v>
      </c>
      <c r="AL50" s="111" t="s">
        <v>888</v>
      </c>
      <c r="AM50" s="1356" t="s">
        <v>1161</v>
      </c>
    </row>
    <row r="51" spans="1:140" ht="24.95" customHeight="1">
      <c r="A51" s="31"/>
      <c r="B51" s="145" t="s">
        <v>283</v>
      </c>
      <c r="C51" s="147">
        <v>14</v>
      </c>
      <c r="D51" s="147"/>
      <c r="E51" s="147"/>
      <c r="F51" s="987"/>
      <c r="G51" s="1454"/>
      <c r="H51" s="1455"/>
      <c r="I51" s="685"/>
      <c r="J51" s="1445"/>
      <c r="K51" s="1202">
        <f>SUM(K52:K65)</f>
        <v>14</v>
      </c>
      <c r="L51" s="685">
        <f>SUM(L52:L65)</f>
        <v>47</v>
      </c>
      <c r="M51" s="685">
        <f>SUM(M52:M65)</f>
        <v>32</v>
      </c>
      <c r="N51" s="685">
        <f>SUM(N52:N65)</f>
        <v>15</v>
      </c>
      <c r="O51" s="685">
        <f>SUM(O52:O65)</f>
        <v>414</v>
      </c>
      <c r="P51" s="685"/>
      <c r="Q51" s="685">
        <f t="shared" ref="Q51:X51" si="15">SUM(Q52:Q65)</f>
        <v>403</v>
      </c>
      <c r="R51" s="685">
        <f t="shared" si="15"/>
        <v>321</v>
      </c>
      <c r="S51" s="685">
        <f t="shared" si="15"/>
        <v>66</v>
      </c>
      <c r="T51" s="685">
        <f t="shared" si="15"/>
        <v>16</v>
      </c>
      <c r="U51" s="685">
        <f t="shared" si="15"/>
        <v>0</v>
      </c>
      <c r="V51" s="685">
        <f t="shared" si="15"/>
        <v>403</v>
      </c>
      <c r="W51" s="685">
        <f t="shared" si="15"/>
        <v>335</v>
      </c>
      <c r="X51" s="685">
        <f t="shared" si="15"/>
        <v>68</v>
      </c>
      <c r="Y51" s="685"/>
      <c r="Z51" s="685"/>
      <c r="AA51" s="685">
        <f t="shared" ref="AA51:AH51" si="16">SUM(AA52:AA65)</f>
        <v>0</v>
      </c>
      <c r="AB51" s="685">
        <f t="shared" si="16"/>
        <v>0</v>
      </c>
      <c r="AC51" s="147">
        <f t="shared" si="16"/>
        <v>0</v>
      </c>
      <c r="AD51" s="147">
        <f t="shared" si="16"/>
        <v>0</v>
      </c>
      <c r="AE51" s="147">
        <f t="shared" si="16"/>
        <v>0</v>
      </c>
      <c r="AF51" s="147">
        <f t="shared" si="16"/>
        <v>0</v>
      </c>
      <c r="AG51" s="147">
        <f t="shared" si="16"/>
        <v>3</v>
      </c>
      <c r="AH51" s="147">
        <f t="shared" si="16"/>
        <v>1</v>
      </c>
      <c r="AI51" s="147">
        <v>0</v>
      </c>
      <c r="AJ51" s="147">
        <f>SUM(AJ52:AJ65)</f>
        <v>14</v>
      </c>
      <c r="AK51" s="147"/>
      <c r="AL51" s="145"/>
      <c r="AM51" s="148"/>
      <c r="AN51" s="57"/>
    </row>
    <row r="52" spans="1:140" s="32" customFormat="1" ht="24.95" customHeight="1">
      <c r="A52" s="863">
        <v>1</v>
      </c>
      <c r="B52" s="977" t="s">
        <v>84</v>
      </c>
      <c r="C52" s="977" t="s">
        <v>299</v>
      </c>
      <c r="D52" s="977" t="s">
        <v>89</v>
      </c>
      <c r="E52" s="977" t="s">
        <v>862</v>
      </c>
      <c r="F52" s="978" t="s">
        <v>502</v>
      </c>
      <c r="G52" s="1166" t="s">
        <v>90</v>
      </c>
      <c r="H52" s="1244" t="s">
        <v>1178</v>
      </c>
      <c r="I52" s="977" t="s">
        <v>1178</v>
      </c>
      <c r="J52" s="1245" t="s">
        <v>530</v>
      </c>
      <c r="K52" s="1571">
        <v>3</v>
      </c>
      <c r="L52" s="977">
        <v>4</v>
      </c>
      <c r="M52" s="1550">
        <v>4</v>
      </c>
      <c r="N52" s="1550">
        <v>0</v>
      </c>
      <c r="O52" s="1494">
        <v>32</v>
      </c>
      <c r="P52" s="1572">
        <v>3</v>
      </c>
      <c r="Q52" s="1494">
        <f t="shared" si="14"/>
        <v>32</v>
      </c>
      <c r="R52" s="1573">
        <v>24</v>
      </c>
      <c r="S52" s="1573">
        <v>8</v>
      </c>
      <c r="T52" s="1573"/>
      <c r="U52" s="1574"/>
      <c r="V52" s="1422">
        <f t="shared" si="5"/>
        <v>32</v>
      </c>
      <c r="W52" s="1574">
        <v>30</v>
      </c>
      <c r="X52" s="1575">
        <v>2</v>
      </c>
      <c r="Y52" s="977">
        <v>139.52000000000001</v>
      </c>
      <c r="Z52" s="985" t="s">
        <v>503</v>
      </c>
      <c r="AA52" s="985"/>
      <c r="AB52" s="985"/>
      <c r="AC52" s="1033"/>
      <c r="AD52" s="1033"/>
      <c r="AE52" s="1033"/>
      <c r="AF52" s="1033"/>
      <c r="AG52" s="1033"/>
      <c r="AH52" s="1033"/>
      <c r="AI52" s="1033"/>
      <c r="AJ52" s="1028">
        <v>1</v>
      </c>
      <c r="AK52" s="1033" t="s">
        <v>19</v>
      </c>
      <c r="AL52" s="1028" t="s">
        <v>286</v>
      </c>
      <c r="AM52" s="1034" t="s">
        <v>863</v>
      </c>
      <c r="AN52" s="866"/>
      <c r="AO52" s="866"/>
      <c r="AP52" s="866"/>
      <c r="AQ52" s="866"/>
      <c r="AR52" s="866"/>
      <c r="AS52" s="866"/>
      <c r="AT52" s="866"/>
      <c r="AU52" s="866"/>
      <c r="AV52" s="866"/>
      <c r="AW52" s="866"/>
      <c r="AX52" s="866"/>
      <c r="AY52" s="866"/>
      <c r="AZ52" s="866"/>
      <c r="BA52" s="866"/>
      <c r="BB52" s="866"/>
      <c r="BC52" s="866"/>
      <c r="BD52" s="866"/>
      <c r="BE52" s="866"/>
      <c r="BF52" s="866"/>
      <c r="BG52" s="866"/>
      <c r="BH52" s="866"/>
      <c r="BI52" s="866"/>
      <c r="BJ52" s="866"/>
      <c r="BK52" s="866"/>
      <c r="BL52" s="866"/>
      <c r="BM52" s="866"/>
      <c r="BN52" s="866"/>
      <c r="BO52" s="866"/>
      <c r="BP52" s="866"/>
      <c r="BQ52" s="866"/>
      <c r="BR52" s="866"/>
      <c r="BS52" s="866"/>
      <c r="BT52" s="866"/>
      <c r="BU52" s="866"/>
      <c r="BV52" s="866"/>
      <c r="BW52" s="866"/>
      <c r="BX52" s="866"/>
      <c r="BY52" s="866"/>
      <c r="BZ52" s="866"/>
      <c r="CA52" s="866"/>
      <c r="CB52" s="866"/>
      <c r="CC52" s="866"/>
      <c r="CD52" s="866"/>
      <c r="CE52" s="866"/>
      <c r="CF52" s="866"/>
      <c r="CG52" s="866"/>
      <c r="CH52" s="866"/>
      <c r="CI52" s="866"/>
      <c r="CJ52" s="866"/>
      <c r="CK52" s="866"/>
      <c r="CL52" s="866"/>
      <c r="CM52" s="866"/>
      <c r="CN52" s="866"/>
      <c r="CO52" s="866"/>
      <c r="CP52" s="866"/>
      <c r="CQ52" s="866"/>
      <c r="CR52" s="866"/>
      <c r="CS52" s="866"/>
      <c r="CT52" s="866"/>
      <c r="CU52" s="866"/>
      <c r="CV52" s="866"/>
      <c r="CW52" s="866"/>
      <c r="CX52" s="866"/>
      <c r="CY52" s="866"/>
      <c r="CZ52" s="866"/>
      <c r="DA52" s="866"/>
      <c r="DB52" s="866"/>
      <c r="DC52" s="866"/>
      <c r="DD52" s="866"/>
      <c r="DE52" s="866"/>
      <c r="DF52" s="866"/>
      <c r="DG52" s="866"/>
      <c r="DH52" s="866"/>
      <c r="DI52" s="866"/>
      <c r="DJ52" s="866"/>
      <c r="DK52" s="866"/>
      <c r="DL52" s="866"/>
      <c r="DM52" s="866"/>
      <c r="DN52" s="866"/>
      <c r="DO52" s="866"/>
      <c r="DP52" s="866"/>
      <c r="DQ52" s="866"/>
      <c r="DR52" s="866"/>
      <c r="DS52" s="866"/>
      <c r="DT52" s="866"/>
      <c r="DU52" s="866"/>
      <c r="DV52" s="866"/>
      <c r="DW52" s="866"/>
      <c r="DX52" s="866"/>
      <c r="DY52" s="866"/>
      <c r="DZ52" s="866"/>
      <c r="EA52" s="866"/>
      <c r="EB52" s="866"/>
      <c r="EC52" s="866"/>
      <c r="ED52" s="866"/>
      <c r="EE52" s="866"/>
      <c r="EF52" s="866"/>
      <c r="EG52" s="866"/>
      <c r="EH52" s="866"/>
      <c r="EI52" s="866"/>
      <c r="EJ52" s="866"/>
    </row>
    <row r="53" spans="1:140" s="32" customFormat="1" ht="24.95" customHeight="1">
      <c r="A53" s="863">
        <v>2</v>
      </c>
      <c r="B53" s="444" t="s">
        <v>84</v>
      </c>
      <c r="C53" s="444" t="s">
        <v>103</v>
      </c>
      <c r="D53" s="444" t="s">
        <v>104</v>
      </c>
      <c r="E53" s="444" t="s">
        <v>911</v>
      </c>
      <c r="F53" s="667" t="s">
        <v>504</v>
      </c>
      <c r="G53" s="1167" t="s">
        <v>105</v>
      </c>
      <c r="H53" s="1246" t="s">
        <v>1234</v>
      </c>
      <c r="I53" s="444" t="s">
        <v>1233</v>
      </c>
      <c r="J53" s="1247" t="s">
        <v>530</v>
      </c>
      <c r="K53" s="1576">
        <v>2</v>
      </c>
      <c r="L53" s="977">
        <v>3</v>
      </c>
      <c r="M53" s="1550">
        <v>2</v>
      </c>
      <c r="N53" s="1550">
        <v>1</v>
      </c>
      <c r="O53" s="1577">
        <v>29</v>
      </c>
      <c r="P53" s="1578">
        <v>2</v>
      </c>
      <c r="Q53" s="1494">
        <f t="shared" si="14"/>
        <v>27</v>
      </c>
      <c r="R53" s="1579">
        <v>21</v>
      </c>
      <c r="S53" s="1579">
        <v>6</v>
      </c>
      <c r="T53" s="1579"/>
      <c r="U53" s="1580"/>
      <c r="V53" s="1422">
        <f t="shared" si="5"/>
        <v>27</v>
      </c>
      <c r="W53" s="1580">
        <v>27</v>
      </c>
      <c r="X53" s="1581">
        <v>0</v>
      </c>
      <c r="Y53" s="444">
        <v>99</v>
      </c>
      <c r="Z53" s="444" t="s">
        <v>505</v>
      </c>
      <c r="AA53" s="444"/>
      <c r="AB53" s="444"/>
      <c r="AC53" s="193"/>
      <c r="AD53" s="193"/>
      <c r="AE53" s="193"/>
      <c r="AF53" s="193"/>
      <c r="AG53" s="193"/>
      <c r="AH53" s="193"/>
      <c r="AI53" s="193"/>
      <c r="AJ53" s="193">
        <v>1</v>
      </c>
      <c r="AK53" s="198" t="s">
        <v>19</v>
      </c>
      <c r="AL53" s="193" t="s">
        <v>286</v>
      </c>
      <c r="AM53" s="199"/>
      <c r="AN53" s="866"/>
      <c r="AO53" s="866"/>
      <c r="AP53" s="866"/>
      <c r="AQ53" s="866"/>
      <c r="AR53" s="866"/>
      <c r="AS53" s="866"/>
      <c r="AT53" s="866"/>
      <c r="AU53" s="866"/>
      <c r="AV53" s="866"/>
      <c r="AW53" s="866"/>
      <c r="AX53" s="866"/>
      <c r="AY53" s="866"/>
      <c r="AZ53" s="866"/>
      <c r="BA53" s="866"/>
      <c r="BB53" s="866"/>
      <c r="BC53" s="866"/>
      <c r="BD53" s="866"/>
      <c r="BE53" s="866"/>
      <c r="BF53" s="866"/>
      <c r="BG53" s="866"/>
      <c r="BH53" s="866"/>
      <c r="BI53" s="866"/>
      <c r="BJ53" s="866"/>
      <c r="BK53" s="866"/>
      <c r="BL53" s="866"/>
      <c r="BM53" s="866"/>
      <c r="BN53" s="866"/>
      <c r="BO53" s="866"/>
      <c r="BP53" s="866"/>
      <c r="BQ53" s="866"/>
      <c r="BR53" s="866"/>
      <c r="BS53" s="866"/>
      <c r="BT53" s="866"/>
      <c r="BU53" s="866"/>
      <c r="BV53" s="866"/>
      <c r="BW53" s="866"/>
      <c r="BX53" s="866"/>
      <c r="BY53" s="866"/>
      <c r="BZ53" s="866"/>
      <c r="CA53" s="866"/>
      <c r="CB53" s="866"/>
      <c r="CC53" s="866"/>
      <c r="CD53" s="866"/>
      <c r="CE53" s="866"/>
      <c r="CF53" s="866"/>
      <c r="CG53" s="866"/>
      <c r="CH53" s="866"/>
      <c r="CI53" s="866"/>
      <c r="CJ53" s="866"/>
      <c r="CK53" s="866"/>
      <c r="CL53" s="866"/>
      <c r="CM53" s="866"/>
      <c r="CN53" s="866"/>
      <c r="CO53" s="866"/>
      <c r="CP53" s="866"/>
      <c r="CQ53" s="866"/>
      <c r="CR53" s="866"/>
      <c r="CS53" s="866"/>
      <c r="CT53" s="866"/>
      <c r="CU53" s="866"/>
      <c r="CV53" s="866"/>
      <c r="CW53" s="866"/>
      <c r="CX53" s="866"/>
      <c r="CY53" s="866"/>
      <c r="CZ53" s="866"/>
      <c r="DA53" s="866"/>
      <c r="DB53" s="866"/>
      <c r="DC53" s="866"/>
      <c r="DD53" s="866"/>
      <c r="DE53" s="866"/>
      <c r="DF53" s="866"/>
      <c r="DG53" s="866"/>
      <c r="DH53" s="866"/>
      <c r="DI53" s="866"/>
      <c r="DJ53" s="866"/>
      <c r="DK53" s="866"/>
      <c r="DL53" s="866"/>
      <c r="DM53" s="866"/>
      <c r="DN53" s="866"/>
      <c r="DO53" s="866"/>
      <c r="DP53" s="866"/>
      <c r="DQ53" s="866"/>
      <c r="DR53" s="866"/>
      <c r="DS53" s="866"/>
      <c r="DT53" s="866"/>
      <c r="DU53" s="866"/>
      <c r="DV53" s="866"/>
      <c r="DW53" s="866"/>
      <c r="DX53" s="866"/>
      <c r="DY53" s="866"/>
      <c r="DZ53" s="866"/>
      <c r="EA53" s="866"/>
      <c r="EB53" s="866"/>
      <c r="EC53" s="866"/>
      <c r="ED53" s="866"/>
      <c r="EE53" s="866"/>
      <c r="EF53" s="866"/>
      <c r="EG53" s="866"/>
      <c r="EH53" s="866"/>
      <c r="EI53" s="866"/>
      <c r="EJ53" s="866"/>
    </row>
    <row r="54" spans="1:140" s="32" customFormat="1" ht="24.95" customHeight="1">
      <c r="A54" s="863">
        <v>3</v>
      </c>
      <c r="B54" s="444" t="s">
        <v>84</v>
      </c>
      <c r="C54" s="444" t="s">
        <v>300</v>
      </c>
      <c r="D54" s="444" t="s">
        <v>102</v>
      </c>
      <c r="E54" s="444" t="s">
        <v>102</v>
      </c>
      <c r="F54" s="667" t="s">
        <v>1112</v>
      </c>
      <c r="G54" s="1168" t="s">
        <v>301</v>
      </c>
      <c r="H54" s="1357" t="s">
        <v>1194</v>
      </c>
      <c r="I54" s="869" t="s">
        <v>1194</v>
      </c>
      <c r="J54" s="1248" t="s">
        <v>530</v>
      </c>
      <c r="K54" s="1576">
        <v>0</v>
      </c>
      <c r="L54" s="977">
        <v>4</v>
      </c>
      <c r="M54" s="1550">
        <v>3</v>
      </c>
      <c r="N54" s="1550">
        <v>1</v>
      </c>
      <c r="O54" s="1582">
        <v>35</v>
      </c>
      <c r="P54" s="1583">
        <v>3</v>
      </c>
      <c r="Q54" s="1494">
        <f t="shared" si="14"/>
        <v>34</v>
      </c>
      <c r="R54" s="1579">
        <v>20</v>
      </c>
      <c r="S54" s="1579">
        <v>8</v>
      </c>
      <c r="T54" s="1579">
        <v>6</v>
      </c>
      <c r="U54" s="1584"/>
      <c r="V54" s="1422">
        <f t="shared" si="5"/>
        <v>34</v>
      </c>
      <c r="W54" s="1580">
        <v>34</v>
      </c>
      <c r="X54" s="1585">
        <v>0</v>
      </c>
      <c r="Y54" s="444">
        <v>165.97499999999999</v>
      </c>
      <c r="Z54" s="607" t="s">
        <v>506</v>
      </c>
      <c r="AA54" s="607"/>
      <c r="AB54" s="607"/>
      <c r="AC54" s="198"/>
      <c r="AD54" s="198"/>
      <c r="AE54" s="198"/>
      <c r="AF54" s="198"/>
      <c r="AG54" s="198">
        <v>1</v>
      </c>
      <c r="AH54" s="198"/>
      <c r="AI54" s="198"/>
      <c r="AJ54" s="193">
        <v>1</v>
      </c>
      <c r="AK54" s="198" t="s">
        <v>19</v>
      </c>
      <c r="AL54" s="193" t="s">
        <v>286</v>
      </c>
      <c r="AM54" s="199"/>
      <c r="AN54" s="866"/>
      <c r="AO54" s="866"/>
      <c r="AP54" s="866"/>
      <c r="AQ54" s="866"/>
      <c r="AR54" s="866"/>
      <c r="AS54" s="866"/>
      <c r="AT54" s="866"/>
      <c r="AU54" s="866"/>
      <c r="AV54" s="866"/>
      <c r="AW54" s="866"/>
      <c r="AX54" s="866"/>
      <c r="AY54" s="866"/>
      <c r="AZ54" s="866"/>
      <c r="BA54" s="866"/>
      <c r="BB54" s="866"/>
      <c r="BC54" s="866"/>
      <c r="BD54" s="866"/>
      <c r="BE54" s="866"/>
      <c r="BF54" s="866"/>
      <c r="BG54" s="866"/>
      <c r="BH54" s="866"/>
      <c r="BI54" s="866"/>
      <c r="BJ54" s="866"/>
      <c r="BK54" s="866"/>
      <c r="BL54" s="866"/>
      <c r="BM54" s="866"/>
      <c r="BN54" s="866"/>
      <c r="BO54" s="866"/>
      <c r="BP54" s="866"/>
      <c r="BQ54" s="866"/>
      <c r="BR54" s="866"/>
      <c r="BS54" s="866"/>
      <c r="BT54" s="866"/>
      <c r="BU54" s="866"/>
      <c r="BV54" s="866"/>
      <c r="BW54" s="866"/>
      <c r="BX54" s="866"/>
      <c r="BY54" s="866"/>
      <c r="BZ54" s="866"/>
      <c r="CA54" s="866"/>
      <c r="CB54" s="866"/>
      <c r="CC54" s="866"/>
      <c r="CD54" s="866"/>
      <c r="CE54" s="866"/>
      <c r="CF54" s="866"/>
      <c r="CG54" s="866"/>
      <c r="CH54" s="866"/>
      <c r="CI54" s="866"/>
      <c r="CJ54" s="866"/>
      <c r="CK54" s="866"/>
      <c r="CL54" s="866"/>
      <c r="CM54" s="866"/>
      <c r="CN54" s="866"/>
      <c r="CO54" s="866"/>
      <c r="CP54" s="866"/>
      <c r="CQ54" s="866"/>
      <c r="CR54" s="866"/>
      <c r="CS54" s="866"/>
      <c r="CT54" s="866"/>
      <c r="CU54" s="866"/>
      <c r="CV54" s="866"/>
      <c r="CW54" s="866"/>
      <c r="CX54" s="866"/>
      <c r="CY54" s="866"/>
      <c r="CZ54" s="866"/>
      <c r="DA54" s="866"/>
      <c r="DB54" s="866"/>
      <c r="DC54" s="866"/>
      <c r="DD54" s="866"/>
      <c r="DE54" s="866"/>
      <c r="DF54" s="866"/>
      <c r="DG54" s="866"/>
      <c r="DH54" s="866"/>
      <c r="DI54" s="866"/>
      <c r="DJ54" s="866"/>
      <c r="DK54" s="866"/>
      <c r="DL54" s="866"/>
      <c r="DM54" s="866"/>
      <c r="DN54" s="866"/>
      <c r="DO54" s="866"/>
      <c r="DP54" s="866"/>
      <c r="DQ54" s="866"/>
      <c r="DR54" s="866"/>
      <c r="DS54" s="866"/>
      <c r="DT54" s="866"/>
      <c r="DU54" s="866"/>
      <c r="DV54" s="866"/>
      <c r="DW54" s="866"/>
      <c r="DX54" s="866"/>
      <c r="DY54" s="866"/>
      <c r="DZ54" s="866"/>
      <c r="EA54" s="866"/>
      <c r="EB54" s="866"/>
      <c r="EC54" s="866"/>
      <c r="ED54" s="866"/>
      <c r="EE54" s="866"/>
      <c r="EF54" s="866"/>
      <c r="EG54" s="866"/>
      <c r="EH54" s="866"/>
      <c r="EI54" s="866"/>
      <c r="EJ54" s="866"/>
    </row>
    <row r="55" spans="1:140" s="32" customFormat="1" ht="24.95" customHeight="1">
      <c r="A55" s="863">
        <v>4</v>
      </c>
      <c r="B55" s="444" t="s">
        <v>84</v>
      </c>
      <c r="C55" s="444" t="s">
        <v>302</v>
      </c>
      <c r="D55" s="444" t="s">
        <v>507</v>
      </c>
      <c r="E55" s="444" t="s">
        <v>508</v>
      </c>
      <c r="F55" s="667" t="s">
        <v>509</v>
      </c>
      <c r="G55" s="1167" t="s">
        <v>96</v>
      </c>
      <c r="H55" s="1246" t="s">
        <v>1234</v>
      </c>
      <c r="I55" s="444" t="s">
        <v>1259</v>
      </c>
      <c r="J55" s="1247" t="s">
        <v>530</v>
      </c>
      <c r="K55" s="1576">
        <v>1</v>
      </c>
      <c r="L55" s="977">
        <v>3</v>
      </c>
      <c r="M55" s="1550">
        <v>2</v>
      </c>
      <c r="N55" s="1550">
        <v>1</v>
      </c>
      <c r="O55" s="1582">
        <v>29</v>
      </c>
      <c r="P55" s="1583">
        <v>2</v>
      </c>
      <c r="Q55" s="1494">
        <f t="shared" si="14"/>
        <v>28</v>
      </c>
      <c r="R55" s="1579">
        <v>25</v>
      </c>
      <c r="S55" s="1579">
        <v>1</v>
      </c>
      <c r="T55" s="1579">
        <v>2</v>
      </c>
      <c r="U55" s="1584"/>
      <c r="V55" s="1422">
        <f t="shared" si="5"/>
        <v>28</v>
      </c>
      <c r="W55" s="1580">
        <v>25</v>
      </c>
      <c r="X55" s="1585">
        <v>3</v>
      </c>
      <c r="Y55" s="444">
        <v>127.68</v>
      </c>
      <c r="Z55" s="607" t="s">
        <v>510</v>
      </c>
      <c r="AA55" s="607"/>
      <c r="AB55" s="607"/>
      <c r="AC55" s="198"/>
      <c r="AD55" s="198"/>
      <c r="AE55" s="198"/>
      <c r="AF55" s="198"/>
      <c r="AG55" s="198"/>
      <c r="AH55" s="198"/>
      <c r="AI55" s="198"/>
      <c r="AJ55" s="193">
        <v>1</v>
      </c>
      <c r="AK55" s="198" t="s">
        <v>19</v>
      </c>
      <c r="AL55" s="193" t="s">
        <v>286</v>
      </c>
      <c r="AM55" s="201" t="s">
        <v>511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5</v>
      </c>
      <c r="B56" s="444" t="s">
        <v>84</v>
      </c>
      <c r="C56" s="444" t="s">
        <v>91</v>
      </c>
      <c r="D56" s="444" t="s">
        <v>303</v>
      </c>
      <c r="E56" s="444" t="s">
        <v>446</v>
      </c>
      <c r="F56" s="667" t="s">
        <v>512</v>
      </c>
      <c r="G56" s="1167" t="s">
        <v>92</v>
      </c>
      <c r="H56" s="1246" t="s">
        <v>1234</v>
      </c>
      <c r="I56" s="444" t="s">
        <v>1233</v>
      </c>
      <c r="J56" s="1247" t="s">
        <v>530</v>
      </c>
      <c r="K56" s="1576">
        <v>0</v>
      </c>
      <c r="L56" s="977">
        <v>4</v>
      </c>
      <c r="M56" s="1550">
        <v>3</v>
      </c>
      <c r="N56" s="1551">
        <v>1</v>
      </c>
      <c r="O56" s="1582">
        <v>32</v>
      </c>
      <c r="P56" s="1586">
        <v>3</v>
      </c>
      <c r="Q56" s="1494">
        <f t="shared" si="14"/>
        <v>32</v>
      </c>
      <c r="R56" s="1579">
        <v>28</v>
      </c>
      <c r="S56" s="1579">
        <v>4</v>
      </c>
      <c r="T56" s="1579"/>
      <c r="U56" s="1580"/>
      <c r="V56" s="1422">
        <f t="shared" si="5"/>
        <v>32</v>
      </c>
      <c r="W56" s="1580">
        <v>28</v>
      </c>
      <c r="X56" s="1585">
        <v>4</v>
      </c>
      <c r="Y56" s="444">
        <v>112.75</v>
      </c>
      <c r="Z56" s="607" t="s">
        <v>447</v>
      </c>
      <c r="AA56" s="607"/>
      <c r="AB56" s="607"/>
      <c r="AC56" s="198"/>
      <c r="AD56" s="198"/>
      <c r="AE56" s="198"/>
      <c r="AF56" s="198"/>
      <c r="AG56" s="198"/>
      <c r="AH56" s="198"/>
      <c r="AI56" s="198"/>
      <c r="AJ56" s="193">
        <v>1</v>
      </c>
      <c r="AK56" s="198" t="s">
        <v>19</v>
      </c>
      <c r="AL56" s="193" t="s">
        <v>286</v>
      </c>
      <c r="AM56" s="201" t="s">
        <v>863</v>
      </c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6</v>
      </c>
      <c r="B57" s="444" t="s">
        <v>84</v>
      </c>
      <c r="C57" s="444" t="s">
        <v>93</v>
      </c>
      <c r="D57" s="444" t="s">
        <v>94</v>
      </c>
      <c r="E57" s="444" t="s">
        <v>912</v>
      </c>
      <c r="F57" s="667" t="s">
        <v>513</v>
      </c>
      <c r="G57" s="1167" t="s">
        <v>95</v>
      </c>
      <c r="H57" s="1246" t="s">
        <v>1234</v>
      </c>
      <c r="I57" s="444" t="s">
        <v>1233</v>
      </c>
      <c r="J57" s="1247" t="s">
        <v>530</v>
      </c>
      <c r="K57" s="1576">
        <v>1</v>
      </c>
      <c r="L57" s="977">
        <v>3</v>
      </c>
      <c r="M57" s="1550">
        <v>2</v>
      </c>
      <c r="N57" s="1550">
        <v>1</v>
      </c>
      <c r="O57" s="1582">
        <v>29</v>
      </c>
      <c r="P57" s="1583">
        <v>2</v>
      </c>
      <c r="Q57" s="1494">
        <f t="shared" si="14"/>
        <v>28</v>
      </c>
      <c r="R57" s="1579">
        <v>21</v>
      </c>
      <c r="S57" s="1579">
        <v>7</v>
      </c>
      <c r="T57" s="1579"/>
      <c r="U57" s="1584"/>
      <c r="V57" s="1422">
        <f t="shared" si="5"/>
        <v>28</v>
      </c>
      <c r="W57" s="1580">
        <v>21</v>
      </c>
      <c r="X57" s="1585">
        <v>7</v>
      </c>
      <c r="Y57" s="444">
        <v>111.66</v>
      </c>
      <c r="Z57" s="607" t="s">
        <v>514</v>
      </c>
      <c r="AA57" s="607"/>
      <c r="AB57" s="607"/>
      <c r="AC57" s="198"/>
      <c r="AD57" s="198"/>
      <c r="AE57" s="198"/>
      <c r="AF57" s="198"/>
      <c r="AG57" s="198"/>
      <c r="AH57" s="198"/>
      <c r="AI57" s="198"/>
      <c r="AJ57" s="193">
        <v>1</v>
      </c>
      <c r="AK57" s="198" t="s">
        <v>19</v>
      </c>
      <c r="AL57" s="193" t="s">
        <v>286</v>
      </c>
      <c r="AM57" s="201" t="s">
        <v>909</v>
      </c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7</v>
      </c>
      <c r="B58" s="444" t="s">
        <v>84</v>
      </c>
      <c r="C58" s="444" t="s">
        <v>109</v>
      </c>
      <c r="D58" s="444" t="s">
        <v>110</v>
      </c>
      <c r="E58" s="444" t="s">
        <v>515</v>
      </c>
      <c r="F58" s="667" t="s">
        <v>978</v>
      </c>
      <c r="G58" s="1167" t="s">
        <v>111</v>
      </c>
      <c r="H58" s="1246" t="s">
        <v>1174</v>
      </c>
      <c r="I58" s="444" t="s">
        <v>1174</v>
      </c>
      <c r="J58" s="1247" t="s">
        <v>530</v>
      </c>
      <c r="K58" s="1576">
        <v>0</v>
      </c>
      <c r="L58" s="977">
        <v>3</v>
      </c>
      <c r="M58" s="1587">
        <v>2</v>
      </c>
      <c r="N58" s="1587">
        <v>1</v>
      </c>
      <c r="O58" s="1588">
        <v>29</v>
      </c>
      <c r="P58" s="1586">
        <v>2</v>
      </c>
      <c r="Q58" s="1494">
        <f t="shared" si="14"/>
        <v>28</v>
      </c>
      <c r="R58" s="1579">
        <v>20</v>
      </c>
      <c r="S58" s="1579">
        <v>6</v>
      </c>
      <c r="T58" s="1579">
        <v>2</v>
      </c>
      <c r="U58" s="1580"/>
      <c r="V58" s="1422">
        <f t="shared" si="5"/>
        <v>28</v>
      </c>
      <c r="W58" s="1580">
        <v>20</v>
      </c>
      <c r="X58" s="1585">
        <v>8</v>
      </c>
      <c r="Y58" s="444">
        <v>205</v>
      </c>
      <c r="Z58" s="444" t="s">
        <v>516</v>
      </c>
      <c r="AA58" s="444"/>
      <c r="AB58" s="444"/>
      <c r="AC58" s="193"/>
      <c r="AD58" s="193"/>
      <c r="AE58" s="193"/>
      <c r="AF58" s="193"/>
      <c r="AG58" s="193"/>
      <c r="AH58" s="193"/>
      <c r="AI58" s="193"/>
      <c r="AJ58" s="193">
        <v>1</v>
      </c>
      <c r="AK58" s="198" t="s">
        <v>19</v>
      </c>
      <c r="AL58" s="193" t="s">
        <v>286</v>
      </c>
      <c r="AM58" s="199"/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8</v>
      </c>
      <c r="B59" s="444" t="s">
        <v>84</v>
      </c>
      <c r="C59" s="444" t="s">
        <v>97</v>
      </c>
      <c r="D59" s="444" t="s">
        <v>42</v>
      </c>
      <c r="E59" s="444" t="s">
        <v>304</v>
      </c>
      <c r="F59" s="667" t="s">
        <v>517</v>
      </c>
      <c r="G59" s="1167" t="s">
        <v>98</v>
      </c>
      <c r="H59" s="1246" t="s">
        <v>1234</v>
      </c>
      <c r="I59" s="444" t="s">
        <v>1233</v>
      </c>
      <c r="J59" s="1247" t="s">
        <v>1254</v>
      </c>
      <c r="K59" s="1576">
        <v>1</v>
      </c>
      <c r="L59" s="977">
        <v>4</v>
      </c>
      <c r="M59" s="1550">
        <v>3</v>
      </c>
      <c r="N59" s="1550">
        <v>1</v>
      </c>
      <c r="O59" s="1582">
        <v>32</v>
      </c>
      <c r="P59" s="1583">
        <v>3</v>
      </c>
      <c r="Q59" s="1494">
        <f t="shared" si="14"/>
        <v>31</v>
      </c>
      <c r="R59" s="1579">
        <v>23</v>
      </c>
      <c r="S59" s="1579">
        <v>8</v>
      </c>
      <c r="T59" s="1579"/>
      <c r="U59" s="1580"/>
      <c r="V59" s="1422">
        <f t="shared" si="5"/>
        <v>31</v>
      </c>
      <c r="W59" s="1580">
        <v>23</v>
      </c>
      <c r="X59" s="1585">
        <v>8</v>
      </c>
      <c r="Y59" s="444">
        <v>193.97</v>
      </c>
      <c r="Z59" s="444" t="s">
        <v>518</v>
      </c>
      <c r="AA59" s="444"/>
      <c r="AB59" s="444"/>
      <c r="AC59" s="193"/>
      <c r="AD59" s="193"/>
      <c r="AE59" s="193"/>
      <c r="AF59" s="193"/>
      <c r="AG59" s="193">
        <v>1</v>
      </c>
      <c r="AH59" s="193"/>
      <c r="AI59" s="193"/>
      <c r="AJ59" s="193">
        <v>1</v>
      </c>
      <c r="AK59" s="198" t="s">
        <v>19</v>
      </c>
      <c r="AL59" s="193" t="s">
        <v>287</v>
      </c>
      <c r="AM59" s="201" t="s">
        <v>910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9</v>
      </c>
      <c r="B60" s="444" t="s">
        <v>84</v>
      </c>
      <c r="C60" s="444" t="s">
        <v>864</v>
      </c>
      <c r="D60" s="444" t="s">
        <v>865</v>
      </c>
      <c r="E60" s="444" t="s">
        <v>865</v>
      </c>
      <c r="F60" s="667" t="s">
        <v>866</v>
      </c>
      <c r="G60" s="1167" t="s">
        <v>979</v>
      </c>
      <c r="H60" s="1246" t="s">
        <v>1187</v>
      </c>
      <c r="I60" s="444" t="s">
        <v>1187</v>
      </c>
      <c r="J60" s="1247" t="s">
        <v>530</v>
      </c>
      <c r="K60" s="1589">
        <v>1</v>
      </c>
      <c r="L60" s="977">
        <v>2</v>
      </c>
      <c r="M60" s="1550">
        <v>2</v>
      </c>
      <c r="N60" s="1550">
        <v>0</v>
      </c>
      <c r="O60" s="1588">
        <v>19</v>
      </c>
      <c r="P60" s="1586">
        <v>1</v>
      </c>
      <c r="Q60" s="1494">
        <f t="shared" si="14"/>
        <v>19</v>
      </c>
      <c r="R60" s="1579">
        <v>18</v>
      </c>
      <c r="S60" s="1579">
        <v>1</v>
      </c>
      <c r="T60" s="1579"/>
      <c r="U60" s="1580"/>
      <c r="V60" s="1422">
        <f t="shared" si="5"/>
        <v>19</v>
      </c>
      <c r="W60" s="1580">
        <v>19</v>
      </c>
      <c r="X60" s="1580">
        <v>0</v>
      </c>
      <c r="Y60" s="444">
        <v>144</v>
      </c>
      <c r="Z60" s="444" t="s">
        <v>867</v>
      </c>
      <c r="AA60" s="444"/>
      <c r="AB60" s="444"/>
      <c r="AC60" s="193"/>
      <c r="AD60" s="193"/>
      <c r="AE60" s="193"/>
      <c r="AF60" s="193"/>
      <c r="AG60" s="193"/>
      <c r="AH60" s="193"/>
      <c r="AI60" s="193"/>
      <c r="AJ60" s="193">
        <v>1</v>
      </c>
      <c r="AK60" s="198" t="s">
        <v>19</v>
      </c>
      <c r="AL60" s="193" t="s">
        <v>286</v>
      </c>
      <c r="AM60" s="201" t="s">
        <v>921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10</v>
      </c>
      <c r="B61" s="444" t="s">
        <v>84</v>
      </c>
      <c r="C61" s="444" t="s">
        <v>99</v>
      </c>
      <c r="D61" s="444" t="s">
        <v>43</v>
      </c>
      <c r="E61" s="444" t="s">
        <v>43</v>
      </c>
      <c r="F61" s="667" t="s">
        <v>519</v>
      </c>
      <c r="G61" s="1167" t="s">
        <v>100</v>
      </c>
      <c r="H61" s="1246" t="s">
        <v>1174</v>
      </c>
      <c r="I61" s="444" t="s">
        <v>1174</v>
      </c>
      <c r="J61" s="1247" t="s">
        <v>530</v>
      </c>
      <c r="K61" s="1576">
        <v>2</v>
      </c>
      <c r="L61" s="977">
        <v>3</v>
      </c>
      <c r="M61" s="1550">
        <v>1</v>
      </c>
      <c r="N61" s="1550">
        <v>2</v>
      </c>
      <c r="O61" s="1577">
        <v>25</v>
      </c>
      <c r="P61" s="1578">
        <v>2</v>
      </c>
      <c r="Q61" s="1494">
        <f t="shared" si="14"/>
        <v>25</v>
      </c>
      <c r="R61" s="1579">
        <v>25</v>
      </c>
      <c r="S61" s="1579"/>
      <c r="T61" s="1579"/>
      <c r="U61" s="1584"/>
      <c r="V61" s="1422">
        <f t="shared" si="5"/>
        <v>25</v>
      </c>
      <c r="W61" s="1580">
        <v>20</v>
      </c>
      <c r="X61" s="1581">
        <v>5</v>
      </c>
      <c r="Y61" s="444">
        <v>83.4</v>
      </c>
      <c r="Z61" s="444" t="s">
        <v>520</v>
      </c>
      <c r="AA61" s="444"/>
      <c r="AB61" s="444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285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11</v>
      </c>
      <c r="B62" s="444" t="s">
        <v>84</v>
      </c>
      <c r="C62" s="444" t="s">
        <v>305</v>
      </c>
      <c r="D62" s="444" t="s">
        <v>106</v>
      </c>
      <c r="E62" s="444" t="s">
        <v>107</v>
      </c>
      <c r="F62" s="667" t="s">
        <v>521</v>
      </c>
      <c r="G62" s="1167" t="s">
        <v>108</v>
      </c>
      <c r="H62" s="1246" t="s">
        <v>1174</v>
      </c>
      <c r="I62" s="444" t="s">
        <v>1174</v>
      </c>
      <c r="J62" s="1247" t="s">
        <v>530</v>
      </c>
      <c r="K62" s="1576">
        <v>0</v>
      </c>
      <c r="L62" s="977">
        <v>2</v>
      </c>
      <c r="M62" s="1550">
        <v>1</v>
      </c>
      <c r="N62" s="1550">
        <v>1</v>
      </c>
      <c r="O62" s="1582">
        <v>19</v>
      </c>
      <c r="P62" s="1583">
        <v>1</v>
      </c>
      <c r="Q62" s="1494">
        <f t="shared" si="14"/>
        <v>16</v>
      </c>
      <c r="R62" s="1579">
        <v>15</v>
      </c>
      <c r="S62" s="1579">
        <v>1</v>
      </c>
      <c r="T62" s="1579"/>
      <c r="U62" s="1580"/>
      <c r="V62" s="1422">
        <f t="shared" si="5"/>
        <v>16</v>
      </c>
      <c r="W62" s="1590">
        <v>16</v>
      </c>
      <c r="X62" s="1591">
        <v>0</v>
      </c>
      <c r="Y62" s="444">
        <v>144.38999999999999</v>
      </c>
      <c r="Z62" s="444" t="s">
        <v>522</v>
      </c>
      <c r="AA62" s="444"/>
      <c r="AB62" s="444"/>
      <c r="AC62" s="193"/>
      <c r="AD62" s="193"/>
      <c r="AE62" s="193"/>
      <c r="AF62" s="193"/>
      <c r="AG62" s="193"/>
      <c r="AH62" s="193"/>
      <c r="AI62" s="193"/>
      <c r="AJ62" s="193">
        <v>1</v>
      </c>
      <c r="AK62" s="198" t="s">
        <v>19</v>
      </c>
      <c r="AL62" s="193" t="s">
        <v>286</v>
      </c>
      <c r="AM62" s="199"/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12</v>
      </c>
      <c r="B63" s="444" t="s">
        <v>84</v>
      </c>
      <c r="C63" s="444" t="s">
        <v>101</v>
      </c>
      <c r="D63" s="444" t="s">
        <v>257</v>
      </c>
      <c r="E63" s="444" t="s">
        <v>523</v>
      </c>
      <c r="F63" s="667" t="s">
        <v>524</v>
      </c>
      <c r="G63" s="1167" t="s">
        <v>525</v>
      </c>
      <c r="H63" s="1246" t="s">
        <v>1174</v>
      </c>
      <c r="I63" s="444" t="s">
        <v>1174</v>
      </c>
      <c r="J63" s="1247" t="s">
        <v>530</v>
      </c>
      <c r="K63" s="1576">
        <v>0</v>
      </c>
      <c r="L63" s="977">
        <v>4</v>
      </c>
      <c r="M63" s="1550">
        <v>2</v>
      </c>
      <c r="N63" s="1550">
        <v>2</v>
      </c>
      <c r="O63" s="1588">
        <v>36</v>
      </c>
      <c r="P63" s="1586">
        <v>3</v>
      </c>
      <c r="Q63" s="1494">
        <f t="shared" si="14"/>
        <v>35</v>
      </c>
      <c r="R63" s="1592">
        <v>26</v>
      </c>
      <c r="S63" s="1592">
        <v>4</v>
      </c>
      <c r="T63" s="1592">
        <v>5</v>
      </c>
      <c r="U63" s="1580"/>
      <c r="V63" s="1422">
        <f t="shared" si="5"/>
        <v>35</v>
      </c>
      <c r="W63" s="1590">
        <v>18</v>
      </c>
      <c r="X63" s="1593">
        <v>17</v>
      </c>
      <c r="Y63" s="444">
        <v>150.37</v>
      </c>
      <c r="Z63" s="607" t="s">
        <v>526</v>
      </c>
      <c r="AA63" s="607"/>
      <c r="AB63" s="607"/>
      <c r="AC63" s="198"/>
      <c r="AD63" s="198"/>
      <c r="AE63" s="198"/>
      <c r="AF63" s="198"/>
      <c r="AG63" s="198">
        <v>1</v>
      </c>
      <c r="AH63" s="198">
        <v>1</v>
      </c>
      <c r="AI63" s="198"/>
      <c r="AJ63" s="193">
        <v>1</v>
      </c>
      <c r="AK63" s="198" t="s">
        <v>19</v>
      </c>
      <c r="AL63" s="193" t="s">
        <v>286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13</v>
      </c>
      <c r="B64" s="444" t="s">
        <v>84</v>
      </c>
      <c r="C64" s="444" t="s">
        <v>87</v>
      </c>
      <c r="D64" s="444" t="s">
        <v>88</v>
      </c>
      <c r="E64" s="444" t="s">
        <v>492</v>
      </c>
      <c r="F64" s="667" t="s">
        <v>493</v>
      </c>
      <c r="G64" s="1167" t="s">
        <v>306</v>
      </c>
      <c r="H64" s="1246" t="s">
        <v>1255</v>
      </c>
      <c r="I64" s="444" t="s">
        <v>1256</v>
      </c>
      <c r="J64" s="1247" t="s">
        <v>530</v>
      </c>
      <c r="K64" s="1589">
        <v>2</v>
      </c>
      <c r="L64" s="977">
        <v>4</v>
      </c>
      <c r="M64" s="1550">
        <v>2</v>
      </c>
      <c r="N64" s="1550">
        <v>2</v>
      </c>
      <c r="O64" s="1582">
        <v>33</v>
      </c>
      <c r="P64" s="1583">
        <v>3</v>
      </c>
      <c r="Q64" s="1494">
        <f t="shared" si="14"/>
        <v>33</v>
      </c>
      <c r="R64" s="1579">
        <v>21</v>
      </c>
      <c r="S64" s="1579">
        <v>11</v>
      </c>
      <c r="T64" s="1579">
        <v>1</v>
      </c>
      <c r="U64" s="1580"/>
      <c r="V64" s="1422">
        <f t="shared" si="5"/>
        <v>33</v>
      </c>
      <c r="W64" s="1580">
        <v>23</v>
      </c>
      <c r="X64" s="1585">
        <v>10</v>
      </c>
      <c r="Y64" s="444">
        <v>166.5</v>
      </c>
      <c r="Z64" s="444" t="s">
        <v>494</v>
      </c>
      <c r="AA64" s="444"/>
      <c r="AB64" s="444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287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14</v>
      </c>
      <c r="B65" s="444" t="s">
        <v>84</v>
      </c>
      <c r="C65" s="444" t="s">
        <v>85</v>
      </c>
      <c r="D65" s="444" t="s">
        <v>41</v>
      </c>
      <c r="E65" s="444" t="s">
        <v>527</v>
      </c>
      <c r="F65" s="667" t="s">
        <v>528</v>
      </c>
      <c r="G65" s="1167" t="s">
        <v>86</v>
      </c>
      <c r="H65" s="1246" t="s">
        <v>1178</v>
      </c>
      <c r="I65" s="444" t="s">
        <v>1178</v>
      </c>
      <c r="J65" s="1247" t="s">
        <v>530</v>
      </c>
      <c r="K65" s="1589">
        <v>1</v>
      </c>
      <c r="L65" s="977">
        <v>4</v>
      </c>
      <c r="M65" s="1550">
        <v>3</v>
      </c>
      <c r="N65" s="1550">
        <v>1</v>
      </c>
      <c r="O65" s="1582">
        <v>35</v>
      </c>
      <c r="P65" s="1583">
        <v>3</v>
      </c>
      <c r="Q65" s="1494">
        <f t="shared" si="14"/>
        <v>35</v>
      </c>
      <c r="R65" s="1579">
        <v>34</v>
      </c>
      <c r="S65" s="1579">
        <v>1</v>
      </c>
      <c r="T65" s="1579">
        <v>0</v>
      </c>
      <c r="U65" s="1580">
        <v>0</v>
      </c>
      <c r="V65" s="1422">
        <f t="shared" si="5"/>
        <v>35</v>
      </c>
      <c r="W65" s="1580">
        <v>31</v>
      </c>
      <c r="X65" s="1585">
        <v>4</v>
      </c>
      <c r="Y65" s="444">
        <v>154.97999999999999</v>
      </c>
      <c r="Z65" s="444" t="s">
        <v>529</v>
      </c>
      <c r="AA65" s="444"/>
      <c r="AB65" s="444"/>
      <c r="AC65" s="193"/>
      <c r="AD65" s="193"/>
      <c r="AE65" s="193"/>
      <c r="AF65" s="193"/>
      <c r="AG65" s="193"/>
      <c r="AH65" s="193"/>
      <c r="AI65" s="193"/>
      <c r="AJ65" s="193">
        <v>1</v>
      </c>
      <c r="AK65" s="198" t="s">
        <v>19</v>
      </c>
      <c r="AL65" s="193" t="s">
        <v>287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13" customFormat="1" ht="24.95" customHeight="1">
      <c r="A66" s="21"/>
      <c r="B66" s="69" t="s">
        <v>283</v>
      </c>
      <c r="C66" s="70">
        <v>42</v>
      </c>
      <c r="D66" s="53"/>
      <c r="E66" s="53"/>
      <c r="F66" s="71" t="s">
        <v>436</v>
      </c>
      <c r="G66" s="1456"/>
      <c r="H66" s="1457"/>
      <c r="I66" s="1458"/>
      <c r="J66" s="1459"/>
      <c r="K66" s="1205">
        <f>SUM(K67:K108)</f>
        <v>30</v>
      </c>
      <c r="L66" s="613">
        <f>SUM(L67:L108)</f>
        <v>119</v>
      </c>
      <c r="M66" s="613">
        <f>SUM(M67:M108)</f>
        <v>72</v>
      </c>
      <c r="N66" s="613">
        <f>SUM(N67:N108)</f>
        <v>47</v>
      </c>
      <c r="O66" s="613">
        <f>SUM(O67:O108)</f>
        <v>1141</v>
      </c>
      <c r="P66" s="613"/>
      <c r="Q66" s="613">
        <f>SUM(Q67:Q108)</f>
        <v>1059</v>
      </c>
      <c r="R66" s="613">
        <f>SUM(R67:R108)</f>
        <v>826</v>
      </c>
      <c r="S66" s="613">
        <f t="shared" ref="S66:X66" si="17">SUM(S67:S108)</f>
        <v>176</v>
      </c>
      <c r="T66" s="613">
        <f t="shared" si="17"/>
        <v>44</v>
      </c>
      <c r="U66" s="613">
        <f t="shared" si="17"/>
        <v>13</v>
      </c>
      <c r="V66" s="613">
        <f t="shared" si="17"/>
        <v>1059</v>
      </c>
      <c r="W66" s="613">
        <f t="shared" si="17"/>
        <v>953</v>
      </c>
      <c r="X66" s="613">
        <f t="shared" si="17"/>
        <v>106</v>
      </c>
      <c r="Y66" s="613"/>
      <c r="Z66" s="613"/>
      <c r="AA66" s="613">
        <f>SUM(AA67:AA108)</f>
        <v>2</v>
      </c>
      <c r="AB66" s="613">
        <f t="shared" ref="AB66:AJ66" si="18">SUM(AB67:AB106)</f>
        <v>5</v>
      </c>
      <c r="AC66" s="51">
        <f t="shared" si="18"/>
        <v>8</v>
      </c>
      <c r="AD66" s="51">
        <f t="shared" si="18"/>
        <v>2</v>
      </c>
      <c r="AE66" s="51">
        <f t="shared" si="18"/>
        <v>2</v>
      </c>
      <c r="AF66" s="51">
        <f t="shared" si="18"/>
        <v>4</v>
      </c>
      <c r="AG66" s="51">
        <f t="shared" si="18"/>
        <v>1</v>
      </c>
      <c r="AH66" s="51">
        <f t="shared" si="18"/>
        <v>5</v>
      </c>
      <c r="AI66" s="1334">
        <v>0</v>
      </c>
      <c r="AJ66" s="51">
        <f t="shared" si="18"/>
        <v>40</v>
      </c>
      <c r="AK66" s="51"/>
      <c r="AL66" s="51"/>
      <c r="AM66" s="51"/>
      <c r="AN66" s="58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</row>
    <row r="67" spans="1:140" s="878" customFormat="1" ht="24.95" customHeight="1">
      <c r="A67" s="871">
        <v>1</v>
      </c>
      <c r="B67" s="872" t="s">
        <v>229</v>
      </c>
      <c r="C67" s="872" t="s">
        <v>230</v>
      </c>
      <c r="D67" s="669" t="s">
        <v>231</v>
      </c>
      <c r="E67" s="873" t="s">
        <v>1053</v>
      </c>
      <c r="F67" s="874" t="s">
        <v>1054</v>
      </c>
      <c r="G67" s="1170" t="s">
        <v>560</v>
      </c>
      <c r="H67" s="1256" t="s">
        <v>1203</v>
      </c>
      <c r="I67" s="1206" t="s">
        <v>1203</v>
      </c>
      <c r="J67" s="1252"/>
      <c r="K67" s="1206">
        <v>1</v>
      </c>
      <c r="L67" s="616">
        <v>2</v>
      </c>
      <c r="M67" s="616">
        <v>0</v>
      </c>
      <c r="N67" s="616">
        <v>2</v>
      </c>
      <c r="O67" s="614">
        <v>19</v>
      </c>
      <c r="P67" s="616">
        <v>1</v>
      </c>
      <c r="Q67" s="615">
        <f t="shared" si="14"/>
        <v>18</v>
      </c>
      <c r="R67" s="616">
        <v>11</v>
      </c>
      <c r="S67" s="616">
        <v>3</v>
      </c>
      <c r="T67" s="616">
        <v>4</v>
      </c>
      <c r="U67" s="617">
        <v>0</v>
      </c>
      <c r="V67" s="1383">
        <f t="shared" si="5"/>
        <v>18</v>
      </c>
      <c r="W67" s="617">
        <v>18</v>
      </c>
      <c r="X67" s="617">
        <v>0</v>
      </c>
      <c r="Y67" s="616">
        <v>60.8</v>
      </c>
      <c r="Z67" s="875" t="s">
        <v>561</v>
      </c>
      <c r="AA67" s="688"/>
      <c r="AB67" s="688"/>
      <c r="AC67" s="1044"/>
      <c r="AD67" s="1044"/>
      <c r="AE67" s="1044"/>
      <c r="AF67" s="1044"/>
      <c r="AG67" s="1044"/>
      <c r="AH67" s="1044"/>
      <c r="AI67" s="1044"/>
      <c r="AJ67" s="1044">
        <v>1</v>
      </c>
      <c r="AK67" s="1045" t="s">
        <v>19</v>
      </c>
      <c r="AL67" s="1046" t="s">
        <v>285</v>
      </c>
      <c r="AM67" s="1047"/>
    </row>
    <row r="68" spans="1:140" s="841" customFormat="1" ht="24.95" customHeight="1">
      <c r="A68" s="879">
        <v>2</v>
      </c>
      <c r="B68" s="690" t="s">
        <v>229</v>
      </c>
      <c r="C68" s="607" t="s">
        <v>232</v>
      </c>
      <c r="D68" s="669" t="s">
        <v>233</v>
      </c>
      <c r="E68" s="669" t="s">
        <v>233</v>
      </c>
      <c r="F68" s="880" t="s">
        <v>562</v>
      </c>
      <c r="G68" s="1171" t="s">
        <v>563</v>
      </c>
      <c r="H68" s="1258" t="s">
        <v>1203</v>
      </c>
      <c r="I68" s="1206" t="s">
        <v>1203</v>
      </c>
      <c r="J68" s="1252"/>
      <c r="K68" s="1206">
        <v>1</v>
      </c>
      <c r="L68" s="977">
        <v>3</v>
      </c>
      <c r="M68" s="616">
        <v>1</v>
      </c>
      <c r="N68" s="616">
        <v>2</v>
      </c>
      <c r="O68" s="605">
        <v>35</v>
      </c>
      <c r="P68" s="582">
        <v>3</v>
      </c>
      <c r="Q68" s="615">
        <f t="shared" si="14"/>
        <v>33</v>
      </c>
      <c r="R68" s="582">
        <v>27</v>
      </c>
      <c r="S68" s="582">
        <v>4</v>
      </c>
      <c r="T68" s="582">
        <v>2</v>
      </c>
      <c r="U68" s="583">
        <v>0</v>
      </c>
      <c r="V68" s="1383">
        <f t="shared" si="5"/>
        <v>33</v>
      </c>
      <c r="W68" s="583">
        <v>29</v>
      </c>
      <c r="X68" s="617">
        <v>4</v>
      </c>
      <c r="Y68" s="582">
        <v>153.31</v>
      </c>
      <c r="Z68" s="619" t="s">
        <v>564</v>
      </c>
      <c r="AA68" s="689"/>
      <c r="AB68" s="689"/>
      <c r="AC68" s="1049"/>
      <c r="AD68" s="1049"/>
      <c r="AE68" s="1049"/>
      <c r="AF68" s="1049"/>
      <c r="AG68" s="1049">
        <v>1</v>
      </c>
      <c r="AH68" s="1049"/>
      <c r="AI68" s="1049"/>
      <c r="AJ68" s="1022">
        <v>1</v>
      </c>
      <c r="AK68" s="1050" t="s">
        <v>19</v>
      </c>
      <c r="AL68" s="1051" t="s">
        <v>286</v>
      </c>
      <c r="AM68" s="1052"/>
    </row>
    <row r="69" spans="1:140" s="841" customFormat="1" ht="24.95" customHeight="1">
      <c r="A69" s="879">
        <v>3</v>
      </c>
      <c r="B69" s="690" t="s">
        <v>229</v>
      </c>
      <c r="C69" s="607" t="s">
        <v>234</v>
      </c>
      <c r="D69" s="669" t="s">
        <v>235</v>
      </c>
      <c r="E69" s="669" t="s">
        <v>235</v>
      </c>
      <c r="F69" s="880" t="s">
        <v>565</v>
      </c>
      <c r="G69" s="1171" t="s">
        <v>566</v>
      </c>
      <c r="H69" s="1251" t="s">
        <v>1203</v>
      </c>
      <c r="I69" s="1206" t="s">
        <v>1203</v>
      </c>
      <c r="J69" s="1252"/>
      <c r="K69" s="1206"/>
      <c r="L69" s="616">
        <v>3</v>
      </c>
      <c r="M69" s="616">
        <v>0</v>
      </c>
      <c r="N69" s="616">
        <v>3</v>
      </c>
      <c r="O69" s="605">
        <v>27</v>
      </c>
      <c r="P69" s="582">
        <v>2</v>
      </c>
      <c r="Q69" s="615">
        <f t="shared" si="14"/>
        <v>27</v>
      </c>
      <c r="R69" s="582">
        <v>24</v>
      </c>
      <c r="S69" s="582">
        <v>3</v>
      </c>
      <c r="T69" s="582">
        <v>0</v>
      </c>
      <c r="U69" s="609">
        <v>0</v>
      </c>
      <c r="V69" s="1383">
        <f t="shared" si="5"/>
        <v>27</v>
      </c>
      <c r="W69" s="583">
        <v>19</v>
      </c>
      <c r="X69" s="617">
        <v>8</v>
      </c>
      <c r="Y69" s="582">
        <v>108.95</v>
      </c>
      <c r="Z69" s="620" t="s">
        <v>567</v>
      </c>
      <c r="AA69" s="690"/>
      <c r="AB69" s="690"/>
      <c r="AC69" s="1050"/>
      <c r="AD69" s="1050"/>
      <c r="AE69" s="1050"/>
      <c r="AF69" s="1050"/>
      <c r="AG69" s="1050"/>
      <c r="AH69" s="1050"/>
      <c r="AI69" s="1050"/>
      <c r="AJ69" s="1022">
        <v>1</v>
      </c>
      <c r="AK69" s="1050" t="s">
        <v>19</v>
      </c>
      <c r="AL69" s="1054" t="s">
        <v>289</v>
      </c>
      <c r="AM69" s="1055" t="s">
        <v>568</v>
      </c>
    </row>
    <row r="70" spans="1:140" s="841" customFormat="1" ht="24.95" customHeight="1">
      <c r="A70" s="879">
        <v>4</v>
      </c>
      <c r="B70" s="690" t="s">
        <v>229</v>
      </c>
      <c r="C70" s="607" t="s">
        <v>929</v>
      </c>
      <c r="D70" s="669" t="s">
        <v>237</v>
      </c>
      <c r="E70" s="669" t="s">
        <v>237</v>
      </c>
      <c r="F70" s="880" t="s">
        <v>572</v>
      </c>
      <c r="G70" s="1171" t="s">
        <v>573</v>
      </c>
      <c r="H70" s="1251" t="s">
        <v>1203</v>
      </c>
      <c r="I70" s="1206" t="s">
        <v>1203</v>
      </c>
      <c r="J70" s="1252" t="s">
        <v>1229</v>
      </c>
      <c r="K70" s="1206">
        <v>1</v>
      </c>
      <c r="L70" s="616">
        <v>2</v>
      </c>
      <c r="M70" s="616">
        <v>1</v>
      </c>
      <c r="N70" s="616">
        <v>1</v>
      </c>
      <c r="O70" s="605">
        <v>19</v>
      </c>
      <c r="P70" s="582">
        <v>1</v>
      </c>
      <c r="Q70" s="615">
        <f t="shared" si="14"/>
        <v>19</v>
      </c>
      <c r="R70" s="582">
        <v>10</v>
      </c>
      <c r="S70" s="582">
        <v>7</v>
      </c>
      <c r="T70" s="582">
        <v>2</v>
      </c>
      <c r="U70" s="583">
        <v>0</v>
      </c>
      <c r="V70" s="1383">
        <f t="shared" si="5"/>
        <v>19</v>
      </c>
      <c r="W70" s="583">
        <v>19</v>
      </c>
      <c r="X70" s="617">
        <v>0</v>
      </c>
      <c r="Y70" s="582">
        <v>135.5</v>
      </c>
      <c r="Z70" s="621" t="s">
        <v>574</v>
      </c>
      <c r="AA70" s="578"/>
      <c r="AB70" s="578"/>
      <c r="AC70" s="1022"/>
      <c r="AD70" s="1022"/>
      <c r="AE70" s="1022"/>
      <c r="AF70" s="1022"/>
      <c r="AG70" s="1022"/>
      <c r="AH70" s="1022">
        <v>1</v>
      </c>
      <c r="AI70" s="1022"/>
      <c r="AJ70" s="1022">
        <v>1</v>
      </c>
      <c r="AK70" s="1050" t="s">
        <v>19</v>
      </c>
      <c r="AL70" s="1057" t="s">
        <v>286</v>
      </c>
      <c r="AM70" s="1052"/>
      <c r="AN70" s="881"/>
    </row>
    <row r="71" spans="1:140" s="841" customFormat="1" ht="24.95" customHeight="1">
      <c r="A71" s="879">
        <v>5</v>
      </c>
      <c r="B71" s="690" t="s">
        <v>229</v>
      </c>
      <c r="C71" s="607" t="s">
        <v>238</v>
      </c>
      <c r="D71" s="669" t="s">
        <v>239</v>
      </c>
      <c r="E71" s="669" t="s">
        <v>575</v>
      </c>
      <c r="F71" s="880" t="s">
        <v>576</v>
      </c>
      <c r="G71" s="1171" t="s">
        <v>577</v>
      </c>
      <c r="H71" s="1251" t="s">
        <v>1203</v>
      </c>
      <c r="I71" s="1206" t="s">
        <v>1203</v>
      </c>
      <c r="J71" s="1252"/>
      <c r="K71" s="1206">
        <v>1</v>
      </c>
      <c r="L71" s="616">
        <v>4</v>
      </c>
      <c r="M71" s="616">
        <v>4</v>
      </c>
      <c r="N71" s="616">
        <v>0</v>
      </c>
      <c r="O71" s="605">
        <v>35</v>
      </c>
      <c r="P71" s="582">
        <v>3</v>
      </c>
      <c r="Q71" s="615">
        <f t="shared" si="14"/>
        <v>32</v>
      </c>
      <c r="R71" s="582">
        <v>17</v>
      </c>
      <c r="S71" s="582">
        <v>10</v>
      </c>
      <c r="T71" s="582">
        <v>2</v>
      </c>
      <c r="U71" s="583">
        <v>3</v>
      </c>
      <c r="V71" s="1383">
        <f t="shared" si="5"/>
        <v>32</v>
      </c>
      <c r="W71" s="583">
        <v>30</v>
      </c>
      <c r="X71" s="617">
        <v>2</v>
      </c>
      <c r="Y71" s="582">
        <v>202</v>
      </c>
      <c r="Z71" s="621" t="s">
        <v>578</v>
      </c>
      <c r="AA71" s="578"/>
      <c r="AB71" s="578"/>
      <c r="AC71" s="1022"/>
      <c r="AD71" s="1022"/>
      <c r="AE71" s="1022"/>
      <c r="AF71" s="1022"/>
      <c r="AG71" s="1022"/>
      <c r="AH71" s="1022"/>
      <c r="AI71" s="1022"/>
      <c r="AJ71" s="1022">
        <v>1</v>
      </c>
      <c r="AK71" s="1050" t="s">
        <v>19</v>
      </c>
      <c r="AL71" s="1058" t="s">
        <v>451</v>
      </c>
      <c r="AM71" s="1059" t="s">
        <v>1055</v>
      </c>
    </row>
    <row r="72" spans="1:140" s="841" customFormat="1" ht="24.95" customHeight="1">
      <c r="A72" s="879">
        <v>6</v>
      </c>
      <c r="B72" s="690" t="s">
        <v>229</v>
      </c>
      <c r="C72" s="607" t="s">
        <v>242</v>
      </c>
      <c r="D72" s="882" t="s">
        <v>308</v>
      </c>
      <c r="E72" s="669" t="s">
        <v>308</v>
      </c>
      <c r="F72" s="880" t="s">
        <v>585</v>
      </c>
      <c r="G72" s="1171" t="s">
        <v>1056</v>
      </c>
      <c r="H72" s="1251" t="s">
        <v>1203</v>
      </c>
      <c r="I72" s="1206" t="s">
        <v>1203</v>
      </c>
      <c r="J72" s="1252"/>
      <c r="K72" s="1206"/>
      <c r="L72" s="616">
        <v>2</v>
      </c>
      <c r="M72" s="616">
        <v>1</v>
      </c>
      <c r="N72" s="616">
        <v>1</v>
      </c>
      <c r="O72" s="605">
        <v>19</v>
      </c>
      <c r="P72" s="582">
        <v>1</v>
      </c>
      <c r="Q72" s="615">
        <f t="shared" si="14"/>
        <v>15</v>
      </c>
      <c r="R72" s="582">
        <v>5</v>
      </c>
      <c r="S72" s="582">
        <v>3</v>
      </c>
      <c r="T72" s="582">
        <v>7</v>
      </c>
      <c r="U72" s="609">
        <v>0</v>
      </c>
      <c r="V72" s="1383">
        <f t="shared" si="5"/>
        <v>15</v>
      </c>
      <c r="W72" s="583">
        <v>15</v>
      </c>
      <c r="X72" s="617">
        <v>0</v>
      </c>
      <c r="Y72" s="582">
        <v>178.99</v>
      </c>
      <c r="Z72" s="621" t="s">
        <v>586</v>
      </c>
      <c r="AA72" s="578"/>
      <c r="AB72" s="578"/>
      <c r="AC72" s="1022"/>
      <c r="AD72" s="1022">
        <v>1</v>
      </c>
      <c r="AE72" s="1022"/>
      <c r="AF72" s="1022"/>
      <c r="AG72" s="1022"/>
      <c r="AH72" s="1022"/>
      <c r="AI72" s="1022"/>
      <c r="AJ72" s="1022">
        <v>1</v>
      </c>
      <c r="AK72" s="1050" t="s">
        <v>19</v>
      </c>
      <c r="AL72" s="1060" t="s">
        <v>286</v>
      </c>
      <c r="AM72" s="1052" t="s">
        <v>1057</v>
      </c>
      <c r="AN72" s="883"/>
    </row>
    <row r="73" spans="1:140" s="841" customFormat="1" ht="24.95" customHeight="1">
      <c r="A73" s="879">
        <v>7</v>
      </c>
      <c r="B73" s="690" t="s">
        <v>229</v>
      </c>
      <c r="C73" s="607" t="s">
        <v>240</v>
      </c>
      <c r="D73" s="669" t="s">
        <v>241</v>
      </c>
      <c r="E73" s="669" t="s">
        <v>241</v>
      </c>
      <c r="F73" s="880" t="s">
        <v>582</v>
      </c>
      <c r="G73" s="1171" t="s">
        <v>583</v>
      </c>
      <c r="H73" s="1251" t="s">
        <v>1203</v>
      </c>
      <c r="I73" s="1206" t="s">
        <v>1203</v>
      </c>
      <c r="J73" s="1252"/>
      <c r="K73" s="1206">
        <v>1</v>
      </c>
      <c r="L73" s="616">
        <v>3</v>
      </c>
      <c r="M73" s="616">
        <v>2</v>
      </c>
      <c r="N73" s="616">
        <v>1</v>
      </c>
      <c r="O73" s="605">
        <v>29</v>
      </c>
      <c r="P73" s="582">
        <v>2</v>
      </c>
      <c r="Q73" s="615">
        <f t="shared" si="14"/>
        <v>27</v>
      </c>
      <c r="R73" s="582">
        <v>21</v>
      </c>
      <c r="S73" s="582">
        <v>5</v>
      </c>
      <c r="T73" s="582">
        <v>1</v>
      </c>
      <c r="U73" s="609">
        <v>0</v>
      </c>
      <c r="V73" s="1383">
        <f t="shared" si="5"/>
        <v>27</v>
      </c>
      <c r="W73" s="583">
        <v>25</v>
      </c>
      <c r="X73" s="617">
        <v>2</v>
      </c>
      <c r="Y73" s="582">
        <v>110.88</v>
      </c>
      <c r="Z73" s="621" t="s">
        <v>584</v>
      </c>
      <c r="AA73" s="578"/>
      <c r="AB73" s="578"/>
      <c r="AC73" s="1022"/>
      <c r="AD73" s="1022"/>
      <c r="AE73" s="1022"/>
      <c r="AF73" s="1022">
        <v>1</v>
      </c>
      <c r="AG73" s="1022"/>
      <c r="AH73" s="1022"/>
      <c r="AI73" s="1022"/>
      <c r="AJ73" s="1022">
        <v>1</v>
      </c>
      <c r="AK73" s="1050" t="s">
        <v>19</v>
      </c>
      <c r="AL73" s="1051" t="s">
        <v>286</v>
      </c>
      <c r="AM73" s="1052"/>
    </row>
    <row r="74" spans="1:140" s="841" customFormat="1" ht="24.95" customHeight="1">
      <c r="A74" s="879">
        <v>8</v>
      </c>
      <c r="B74" s="690" t="s">
        <v>229</v>
      </c>
      <c r="C74" s="607" t="s">
        <v>72</v>
      </c>
      <c r="D74" s="669" t="s">
        <v>1058</v>
      </c>
      <c r="E74" s="669" t="s">
        <v>1059</v>
      </c>
      <c r="F74" s="880" t="s">
        <v>587</v>
      </c>
      <c r="G74" s="1171" t="s">
        <v>588</v>
      </c>
      <c r="H74" s="1251" t="s">
        <v>1199</v>
      </c>
      <c r="I74" s="1206" t="s">
        <v>1203</v>
      </c>
      <c r="J74" s="1252"/>
      <c r="K74" s="1206">
        <v>1</v>
      </c>
      <c r="L74" s="616">
        <v>3</v>
      </c>
      <c r="M74" s="616">
        <v>3</v>
      </c>
      <c r="N74" s="616">
        <v>0</v>
      </c>
      <c r="O74" s="605">
        <v>29</v>
      </c>
      <c r="P74" s="582">
        <v>2</v>
      </c>
      <c r="Q74" s="615">
        <f t="shared" si="14"/>
        <v>27</v>
      </c>
      <c r="R74" s="582">
        <v>19</v>
      </c>
      <c r="S74" s="582">
        <v>8</v>
      </c>
      <c r="T74" s="582">
        <v>0</v>
      </c>
      <c r="U74" s="583">
        <v>0</v>
      </c>
      <c r="V74" s="1383">
        <f t="shared" si="5"/>
        <v>27</v>
      </c>
      <c r="W74" s="583">
        <v>21</v>
      </c>
      <c r="X74" s="617">
        <v>6</v>
      </c>
      <c r="Y74" s="582">
        <v>99.44</v>
      </c>
      <c r="Z74" s="619" t="s">
        <v>1060</v>
      </c>
      <c r="AA74" s="689"/>
      <c r="AB74" s="689">
        <v>1</v>
      </c>
      <c r="AC74" s="1049"/>
      <c r="AD74" s="1049"/>
      <c r="AE74" s="1049"/>
      <c r="AF74" s="1049">
        <v>1</v>
      </c>
      <c r="AG74" s="1049"/>
      <c r="AH74" s="1022"/>
      <c r="AI74" s="1022"/>
      <c r="AJ74" s="1022">
        <v>1</v>
      </c>
      <c r="AK74" s="1061" t="s">
        <v>501</v>
      </c>
      <c r="AL74" s="1062" t="s">
        <v>286</v>
      </c>
      <c r="AM74" s="1052" t="s">
        <v>1061</v>
      </c>
    </row>
    <row r="75" spans="1:140" s="841" customFormat="1" ht="24.95" customHeight="1">
      <c r="A75" s="879">
        <v>9</v>
      </c>
      <c r="B75" s="690" t="s">
        <v>229</v>
      </c>
      <c r="C75" s="607" t="s">
        <v>243</v>
      </c>
      <c r="D75" s="669" t="s">
        <v>244</v>
      </c>
      <c r="E75" s="669" t="s">
        <v>589</v>
      </c>
      <c r="F75" s="880" t="s">
        <v>590</v>
      </c>
      <c r="G75" s="1171" t="s">
        <v>591</v>
      </c>
      <c r="H75" s="1251" t="s">
        <v>1203</v>
      </c>
      <c r="I75" s="1206" t="s">
        <v>1203</v>
      </c>
      <c r="J75" s="1252"/>
      <c r="K75" s="1206"/>
      <c r="L75" s="616">
        <v>4</v>
      </c>
      <c r="M75" s="616">
        <v>2</v>
      </c>
      <c r="N75" s="616">
        <v>2</v>
      </c>
      <c r="O75" s="605">
        <v>35</v>
      </c>
      <c r="P75" s="582">
        <v>3</v>
      </c>
      <c r="Q75" s="615">
        <f t="shared" si="14"/>
        <v>31</v>
      </c>
      <c r="R75" s="582">
        <v>25</v>
      </c>
      <c r="S75" s="582">
        <v>5</v>
      </c>
      <c r="T75" s="582">
        <v>1</v>
      </c>
      <c r="U75" s="609">
        <v>0</v>
      </c>
      <c r="V75" s="1383">
        <f t="shared" si="5"/>
        <v>31</v>
      </c>
      <c r="W75" s="583">
        <v>30</v>
      </c>
      <c r="X75" s="617">
        <v>1</v>
      </c>
      <c r="Y75" s="582">
        <v>144.56</v>
      </c>
      <c r="Z75" s="621" t="s">
        <v>592</v>
      </c>
      <c r="AA75" s="578"/>
      <c r="AB75" s="578"/>
      <c r="AC75" s="1022"/>
      <c r="AD75" s="1022"/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2" t="s">
        <v>286</v>
      </c>
      <c r="AM75" s="1052"/>
      <c r="AN75" s="881"/>
    </row>
    <row r="76" spans="1:140" s="841" customFormat="1" ht="24.95" customHeight="1">
      <c r="A76" s="879">
        <v>10</v>
      </c>
      <c r="B76" s="690" t="s">
        <v>229</v>
      </c>
      <c r="C76" s="607" t="s">
        <v>245</v>
      </c>
      <c r="D76" s="669" t="s">
        <v>1062</v>
      </c>
      <c r="E76" s="669" t="s">
        <v>309</v>
      </c>
      <c r="F76" s="880" t="s">
        <v>593</v>
      </c>
      <c r="G76" s="1171" t="s">
        <v>594</v>
      </c>
      <c r="H76" s="1251" t="s">
        <v>1203</v>
      </c>
      <c r="I76" s="1206" t="s">
        <v>1203</v>
      </c>
      <c r="J76" s="1252"/>
      <c r="K76" s="1206">
        <v>1</v>
      </c>
      <c r="L76" s="616">
        <v>2</v>
      </c>
      <c r="M76" s="616">
        <v>1</v>
      </c>
      <c r="N76" s="616">
        <v>1</v>
      </c>
      <c r="O76" s="605">
        <v>19</v>
      </c>
      <c r="P76" s="582">
        <v>1</v>
      </c>
      <c r="Q76" s="615">
        <f t="shared" si="14"/>
        <v>19</v>
      </c>
      <c r="R76" s="582">
        <v>16</v>
      </c>
      <c r="S76" s="582">
        <v>3</v>
      </c>
      <c r="T76" s="582">
        <v>0</v>
      </c>
      <c r="U76" s="609">
        <v>0</v>
      </c>
      <c r="V76" s="1383">
        <f t="shared" si="5"/>
        <v>19</v>
      </c>
      <c r="W76" s="583">
        <v>17</v>
      </c>
      <c r="X76" s="617">
        <v>2</v>
      </c>
      <c r="Y76" s="582">
        <v>106.2</v>
      </c>
      <c r="Z76" s="619" t="s">
        <v>595</v>
      </c>
      <c r="AA76" s="689"/>
      <c r="AB76" s="689"/>
      <c r="AC76" s="1049">
        <v>1</v>
      </c>
      <c r="AD76" s="1049"/>
      <c r="AE76" s="1049"/>
      <c r="AF76" s="1049"/>
      <c r="AG76" s="1049"/>
      <c r="AH76" s="1049"/>
      <c r="AI76" s="1049"/>
      <c r="AJ76" s="1022">
        <v>1</v>
      </c>
      <c r="AK76" s="1050" t="s">
        <v>501</v>
      </c>
      <c r="AL76" s="1063" t="s">
        <v>286</v>
      </c>
      <c r="AM76" s="1064" t="s">
        <v>1063</v>
      </c>
    </row>
    <row r="77" spans="1:140" s="841" customFormat="1" ht="24.95" customHeight="1">
      <c r="A77" s="879">
        <v>11</v>
      </c>
      <c r="B77" s="690" t="s">
        <v>229</v>
      </c>
      <c r="C77" s="607" t="s">
        <v>931</v>
      </c>
      <c r="D77" s="669" t="s">
        <v>241</v>
      </c>
      <c r="E77" s="669" t="s">
        <v>246</v>
      </c>
      <c r="F77" s="880" t="s">
        <v>596</v>
      </c>
      <c r="G77" s="1171" t="s">
        <v>597</v>
      </c>
      <c r="H77" s="1251" t="s">
        <v>1199</v>
      </c>
      <c r="I77" s="1206" t="s">
        <v>1203</v>
      </c>
      <c r="J77" s="1252"/>
      <c r="K77" s="1206">
        <v>1</v>
      </c>
      <c r="L77" s="616">
        <v>2</v>
      </c>
      <c r="M77" s="616">
        <v>1</v>
      </c>
      <c r="N77" s="616">
        <v>1</v>
      </c>
      <c r="O77" s="605">
        <v>19</v>
      </c>
      <c r="P77" s="582">
        <v>1</v>
      </c>
      <c r="Q77" s="615">
        <f t="shared" si="14"/>
        <v>16</v>
      </c>
      <c r="R77" s="582">
        <v>16</v>
      </c>
      <c r="S77" s="582">
        <v>0</v>
      </c>
      <c r="T77" s="582">
        <v>0</v>
      </c>
      <c r="U77" s="583">
        <v>0</v>
      </c>
      <c r="V77" s="1383">
        <f t="shared" ref="V77:V140" si="19">W77+X77</f>
        <v>16</v>
      </c>
      <c r="W77" s="583">
        <v>12</v>
      </c>
      <c r="X77" s="617">
        <v>4</v>
      </c>
      <c r="Y77" s="582">
        <v>131</v>
      </c>
      <c r="Z77" s="621" t="s">
        <v>57</v>
      </c>
      <c r="AA77" s="578"/>
      <c r="AB77" s="578"/>
      <c r="AC77" s="1022"/>
      <c r="AD77" s="1022"/>
      <c r="AE77" s="1022"/>
      <c r="AF77" s="1022">
        <v>1</v>
      </c>
      <c r="AG77" s="1022"/>
      <c r="AH77" s="1022"/>
      <c r="AI77" s="1022"/>
      <c r="AJ77" s="1022">
        <v>1</v>
      </c>
      <c r="AK77" s="1050" t="s">
        <v>19</v>
      </c>
      <c r="AL77" s="1065" t="s">
        <v>286</v>
      </c>
      <c r="AM77" s="1052"/>
    </row>
    <row r="78" spans="1:140" s="841" customFormat="1" ht="24.95" customHeight="1">
      <c r="A78" s="879">
        <v>12</v>
      </c>
      <c r="B78" s="690" t="s">
        <v>229</v>
      </c>
      <c r="C78" s="607" t="s">
        <v>247</v>
      </c>
      <c r="D78" s="669" t="s">
        <v>39</v>
      </c>
      <c r="E78" s="669" t="s">
        <v>274</v>
      </c>
      <c r="F78" s="884" t="s">
        <v>1120</v>
      </c>
      <c r="G78" s="1171" t="s">
        <v>598</v>
      </c>
      <c r="H78" s="1251" t="s">
        <v>1203</v>
      </c>
      <c r="I78" s="1206" t="s">
        <v>1203</v>
      </c>
      <c r="J78" s="1252"/>
      <c r="K78" s="1206">
        <v>1</v>
      </c>
      <c r="L78" s="616">
        <v>3</v>
      </c>
      <c r="M78" s="616">
        <v>2</v>
      </c>
      <c r="N78" s="616">
        <v>1</v>
      </c>
      <c r="O78" s="605">
        <v>25</v>
      </c>
      <c r="P78" s="582">
        <v>2</v>
      </c>
      <c r="Q78" s="615">
        <f t="shared" si="14"/>
        <v>25</v>
      </c>
      <c r="R78" s="582">
        <v>21</v>
      </c>
      <c r="S78" s="582">
        <v>4</v>
      </c>
      <c r="T78" s="582">
        <v>0</v>
      </c>
      <c r="U78" s="609">
        <v>0</v>
      </c>
      <c r="V78" s="1394">
        <f t="shared" si="19"/>
        <v>25</v>
      </c>
      <c r="W78" s="583">
        <v>25</v>
      </c>
      <c r="X78" s="617">
        <v>0</v>
      </c>
      <c r="Y78" s="582">
        <v>110.86</v>
      </c>
      <c r="Z78" s="619" t="s">
        <v>599</v>
      </c>
      <c r="AA78" s="689"/>
      <c r="AB78" s="689"/>
      <c r="AC78" s="1049"/>
      <c r="AD78" s="1049"/>
      <c r="AE78" s="1049"/>
      <c r="AF78" s="1049"/>
      <c r="AG78" s="1049"/>
      <c r="AH78" s="1049"/>
      <c r="AI78" s="1049"/>
      <c r="AJ78" s="1022">
        <v>1</v>
      </c>
      <c r="AK78" s="1050" t="s">
        <v>19</v>
      </c>
      <c r="AL78" s="1066" t="s">
        <v>286</v>
      </c>
      <c r="AM78" s="1052"/>
    </row>
    <row r="79" spans="1:140" s="841" customFormat="1" ht="24.95" customHeight="1">
      <c r="A79" s="879">
        <v>13</v>
      </c>
      <c r="B79" s="690" t="s">
        <v>229</v>
      </c>
      <c r="C79" s="607" t="s">
        <v>248</v>
      </c>
      <c r="D79" s="669" t="s">
        <v>310</v>
      </c>
      <c r="E79" s="669" t="s">
        <v>249</v>
      </c>
      <c r="F79" s="880" t="s">
        <v>600</v>
      </c>
      <c r="G79" s="1171" t="s">
        <v>601</v>
      </c>
      <c r="H79" s="1251" t="s">
        <v>1203</v>
      </c>
      <c r="I79" s="1206" t="s">
        <v>1203</v>
      </c>
      <c r="J79" s="1252"/>
      <c r="K79" s="1206">
        <v>1</v>
      </c>
      <c r="L79" s="616">
        <v>4</v>
      </c>
      <c r="M79" s="616">
        <v>3</v>
      </c>
      <c r="N79" s="616">
        <v>1</v>
      </c>
      <c r="O79" s="605">
        <v>35</v>
      </c>
      <c r="P79" s="582">
        <v>3</v>
      </c>
      <c r="Q79" s="615">
        <f t="shared" si="14"/>
        <v>30</v>
      </c>
      <c r="R79" s="582">
        <v>24</v>
      </c>
      <c r="S79" s="582">
        <v>6</v>
      </c>
      <c r="T79" s="582">
        <v>0</v>
      </c>
      <c r="U79" s="583">
        <v>0</v>
      </c>
      <c r="V79" s="1383">
        <f t="shared" si="19"/>
        <v>30</v>
      </c>
      <c r="W79" s="583">
        <v>27</v>
      </c>
      <c r="X79" s="617">
        <v>3</v>
      </c>
      <c r="Y79" s="582">
        <v>118</v>
      </c>
      <c r="Z79" s="619" t="s">
        <v>599</v>
      </c>
      <c r="AA79" s="689"/>
      <c r="AB79" s="689"/>
      <c r="AC79" s="1049"/>
      <c r="AD79" s="1049"/>
      <c r="AE79" s="1049"/>
      <c r="AF79" s="1049"/>
      <c r="AG79" s="1049"/>
      <c r="AH79" s="1049"/>
      <c r="AI79" s="1049"/>
      <c r="AJ79" s="1022">
        <v>1</v>
      </c>
      <c r="AK79" s="1050" t="s">
        <v>19</v>
      </c>
      <c r="AL79" s="1066" t="s">
        <v>286</v>
      </c>
      <c r="AM79" s="1052"/>
    </row>
    <row r="80" spans="1:140" s="841" customFormat="1" ht="24.95" customHeight="1">
      <c r="A80" s="879">
        <v>14</v>
      </c>
      <c r="B80" s="690" t="s">
        <v>229</v>
      </c>
      <c r="C80" s="607" t="s">
        <v>250</v>
      </c>
      <c r="D80" s="669" t="s">
        <v>311</v>
      </c>
      <c r="E80" s="669" t="s">
        <v>1242</v>
      </c>
      <c r="F80" s="874" t="s">
        <v>1064</v>
      </c>
      <c r="G80" s="1171" t="s">
        <v>980</v>
      </c>
      <c r="H80" s="1251" t="s">
        <v>1199</v>
      </c>
      <c r="I80" s="1206" t="s">
        <v>1203</v>
      </c>
      <c r="J80" s="1252"/>
      <c r="K80" s="1206"/>
      <c r="L80" s="616">
        <v>4</v>
      </c>
      <c r="M80" s="616">
        <v>3</v>
      </c>
      <c r="N80" s="616">
        <v>1</v>
      </c>
      <c r="O80" s="605">
        <v>35</v>
      </c>
      <c r="P80" s="582">
        <v>3</v>
      </c>
      <c r="Q80" s="615">
        <f t="shared" si="14"/>
        <v>33</v>
      </c>
      <c r="R80" s="582">
        <v>27</v>
      </c>
      <c r="S80" s="582">
        <v>4</v>
      </c>
      <c r="T80" s="582">
        <v>0</v>
      </c>
      <c r="U80" s="609">
        <v>2</v>
      </c>
      <c r="V80" s="1383">
        <f t="shared" si="19"/>
        <v>33</v>
      </c>
      <c r="W80" s="583">
        <v>31</v>
      </c>
      <c r="X80" s="617">
        <v>2</v>
      </c>
      <c r="Y80" s="582">
        <v>207.69</v>
      </c>
      <c r="Z80" s="621" t="s">
        <v>602</v>
      </c>
      <c r="AA80" s="578"/>
      <c r="AB80" s="578"/>
      <c r="AC80" s="1022">
        <v>1</v>
      </c>
      <c r="AD80" s="1022"/>
      <c r="AE80" s="1022"/>
      <c r="AF80" s="1022"/>
      <c r="AG80" s="1022"/>
      <c r="AH80" s="1022"/>
      <c r="AI80" s="1022"/>
      <c r="AJ80" s="1022">
        <v>1</v>
      </c>
      <c r="AK80" s="1050" t="s">
        <v>501</v>
      </c>
      <c r="AL80" s="1062" t="s">
        <v>287</v>
      </c>
      <c r="AM80" s="1064" t="s">
        <v>1063</v>
      </c>
    </row>
    <row r="81" spans="1:140" s="841" customFormat="1" ht="24.95" customHeight="1">
      <c r="A81" s="879">
        <v>15</v>
      </c>
      <c r="B81" s="690" t="s">
        <v>229</v>
      </c>
      <c r="C81" s="607" t="s">
        <v>251</v>
      </c>
      <c r="D81" s="669" t="s">
        <v>252</v>
      </c>
      <c r="E81" s="669" t="s">
        <v>252</v>
      </c>
      <c r="F81" s="880" t="s">
        <v>603</v>
      </c>
      <c r="G81" s="1171" t="s">
        <v>604</v>
      </c>
      <c r="H81" s="1251" t="s">
        <v>1199</v>
      </c>
      <c r="I81" s="1206" t="s">
        <v>1203</v>
      </c>
      <c r="J81" s="1252"/>
      <c r="K81" s="1206">
        <v>1</v>
      </c>
      <c r="L81" s="977">
        <v>3</v>
      </c>
      <c r="M81" s="616">
        <v>1</v>
      </c>
      <c r="N81" s="616">
        <v>2</v>
      </c>
      <c r="O81" s="605">
        <v>29</v>
      </c>
      <c r="P81" s="582">
        <v>2</v>
      </c>
      <c r="Q81" s="615">
        <f t="shared" si="14"/>
        <v>29</v>
      </c>
      <c r="R81" s="582">
        <v>25</v>
      </c>
      <c r="S81" s="582">
        <v>3</v>
      </c>
      <c r="T81" s="582">
        <v>1</v>
      </c>
      <c r="U81" s="583">
        <v>0</v>
      </c>
      <c r="V81" s="1383">
        <f t="shared" si="19"/>
        <v>29</v>
      </c>
      <c r="W81" s="583">
        <v>27</v>
      </c>
      <c r="X81" s="617">
        <v>2</v>
      </c>
      <c r="Y81" s="582">
        <v>128.42500000000001</v>
      </c>
      <c r="Z81" s="621" t="s">
        <v>605</v>
      </c>
      <c r="AA81" s="578"/>
      <c r="AB81" s="578"/>
      <c r="AC81" s="1022"/>
      <c r="AD81" s="1022"/>
      <c r="AE81" s="1022"/>
      <c r="AF81" s="1022"/>
      <c r="AG81" s="1022"/>
      <c r="AH81" s="1022"/>
      <c r="AI81" s="1022"/>
      <c r="AJ81" s="1022">
        <v>1</v>
      </c>
      <c r="AK81" s="1050" t="s">
        <v>19</v>
      </c>
      <c r="AL81" s="1067" t="s">
        <v>286</v>
      </c>
      <c r="AM81" s="1064" t="s">
        <v>1063</v>
      </c>
      <c r="AN81" s="881"/>
    </row>
    <row r="82" spans="1:140" s="841" customFormat="1" ht="24.95" customHeight="1">
      <c r="A82" s="879">
        <v>16</v>
      </c>
      <c r="B82" s="690" t="s">
        <v>229</v>
      </c>
      <c r="C82" s="607" t="s">
        <v>932</v>
      </c>
      <c r="D82" s="669" t="s">
        <v>253</v>
      </c>
      <c r="E82" s="669" t="s">
        <v>253</v>
      </c>
      <c r="F82" s="880" t="s">
        <v>606</v>
      </c>
      <c r="G82" s="1171" t="s">
        <v>607</v>
      </c>
      <c r="H82" s="1251" t="s">
        <v>1203</v>
      </c>
      <c r="I82" s="1206" t="s">
        <v>1203</v>
      </c>
      <c r="J82" s="1252" t="s">
        <v>1230</v>
      </c>
      <c r="K82" s="1206">
        <v>1</v>
      </c>
      <c r="L82" s="977">
        <v>2</v>
      </c>
      <c r="M82" s="616">
        <v>0</v>
      </c>
      <c r="N82" s="616">
        <v>2</v>
      </c>
      <c r="O82" s="605">
        <v>29</v>
      </c>
      <c r="P82" s="582">
        <v>2</v>
      </c>
      <c r="Q82" s="615">
        <f t="shared" si="14"/>
        <v>24</v>
      </c>
      <c r="R82" s="582">
        <v>19</v>
      </c>
      <c r="S82" s="582">
        <v>5</v>
      </c>
      <c r="T82" s="582">
        <v>0</v>
      </c>
      <c r="U82" s="609">
        <v>0</v>
      </c>
      <c r="V82" s="1383">
        <f t="shared" si="19"/>
        <v>24</v>
      </c>
      <c r="W82" s="583">
        <v>24</v>
      </c>
      <c r="X82" s="617">
        <v>0</v>
      </c>
      <c r="Y82" s="582">
        <v>100.8</v>
      </c>
      <c r="Z82" s="621" t="s">
        <v>608</v>
      </c>
      <c r="AA82" s="578"/>
      <c r="AB82" s="578"/>
      <c r="AC82" s="1022"/>
      <c r="AD82" s="1022"/>
      <c r="AE82" s="1022"/>
      <c r="AF82" s="1022"/>
      <c r="AG82" s="1022"/>
      <c r="AH82" s="1022">
        <v>1</v>
      </c>
      <c r="AI82" s="1022"/>
      <c r="AJ82" s="1022">
        <v>1</v>
      </c>
      <c r="AK82" s="1050" t="s">
        <v>19</v>
      </c>
      <c r="AL82" s="1065" t="s">
        <v>286</v>
      </c>
      <c r="AM82" s="1052"/>
    </row>
    <row r="83" spans="1:140" s="841" customFormat="1" ht="24.95" customHeight="1">
      <c r="A83" s="879">
        <v>17</v>
      </c>
      <c r="B83" s="690" t="s">
        <v>229</v>
      </c>
      <c r="C83" s="607" t="s">
        <v>254</v>
      </c>
      <c r="D83" s="669" t="s">
        <v>255</v>
      </c>
      <c r="E83" s="669" t="s">
        <v>255</v>
      </c>
      <c r="F83" s="880" t="s">
        <v>609</v>
      </c>
      <c r="G83" s="1171" t="s">
        <v>610</v>
      </c>
      <c r="H83" s="1251" t="s">
        <v>1203</v>
      </c>
      <c r="I83" s="1206" t="s">
        <v>1203</v>
      </c>
      <c r="J83" s="1252"/>
      <c r="K83" s="1206">
        <v>1</v>
      </c>
      <c r="L83" s="977">
        <v>1</v>
      </c>
      <c r="M83" s="616">
        <v>0</v>
      </c>
      <c r="N83" s="616">
        <v>1</v>
      </c>
      <c r="O83" s="605">
        <v>19</v>
      </c>
      <c r="P83" s="582">
        <v>1</v>
      </c>
      <c r="Q83" s="615">
        <f t="shared" si="14"/>
        <v>16</v>
      </c>
      <c r="R83" s="582">
        <v>13</v>
      </c>
      <c r="S83" s="582">
        <v>2</v>
      </c>
      <c r="T83" s="582">
        <v>1</v>
      </c>
      <c r="U83" s="583">
        <v>0</v>
      </c>
      <c r="V83" s="1383">
        <f t="shared" si="19"/>
        <v>16</v>
      </c>
      <c r="W83" s="583">
        <v>14</v>
      </c>
      <c r="X83" s="617">
        <v>2</v>
      </c>
      <c r="Y83" s="582">
        <v>106.5</v>
      </c>
      <c r="Z83" s="621" t="s">
        <v>611</v>
      </c>
      <c r="AA83" s="578"/>
      <c r="AB83" s="578"/>
      <c r="AC83" s="1022"/>
      <c r="AD83" s="1022"/>
      <c r="AE83" s="1022"/>
      <c r="AF83" s="1022"/>
      <c r="AG83" s="1022"/>
      <c r="AH83" s="1022"/>
      <c r="AI83" s="1022"/>
      <c r="AJ83" s="1022">
        <v>1</v>
      </c>
      <c r="AK83" s="1050" t="s">
        <v>19</v>
      </c>
      <c r="AL83" s="1065" t="s">
        <v>286</v>
      </c>
      <c r="AM83" s="1052"/>
    </row>
    <row r="84" spans="1:140" s="841" customFormat="1" ht="24.95" customHeight="1">
      <c r="A84" s="879">
        <v>18</v>
      </c>
      <c r="B84" s="690" t="s">
        <v>229</v>
      </c>
      <c r="C84" s="607" t="s">
        <v>1065</v>
      </c>
      <c r="D84" s="578" t="s">
        <v>1066</v>
      </c>
      <c r="E84" s="578" t="s">
        <v>260</v>
      </c>
      <c r="F84" s="843" t="s">
        <v>1067</v>
      </c>
      <c r="G84" s="1172" t="s">
        <v>1068</v>
      </c>
      <c r="H84" s="1253" t="s">
        <v>1199</v>
      </c>
      <c r="I84" s="1206" t="s">
        <v>1203</v>
      </c>
      <c r="J84" s="1254"/>
      <c r="K84" s="1206">
        <v>1</v>
      </c>
      <c r="L84" s="616">
        <v>3</v>
      </c>
      <c r="M84" s="616">
        <v>2</v>
      </c>
      <c r="N84" s="616">
        <v>1</v>
      </c>
      <c r="O84" s="622">
        <v>28</v>
      </c>
      <c r="P84" s="578">
        <v>2</v>
      </c>
      <c r="Q84" s="615">
        <f t="shared" si="14"/>
        <v>27</v>
      </c>
      <c r="R84" s="578">
        <v>26</v>
      </c>
      <c r="S84" s="582">
        <v>1</v>
      </c>
      <c r="T84" s="578">
        <v>0</v>
      </c>
      <c r="U84" s="579">
        <v>0</v>
      </c>
      <c r="V84" s="1383">
        <f t="shared" si="19"/>
        <v>27</v>
      </c>
      <c r="W84" s="579">
        <v>23</v>
      </c>
      <c r="X84" s="617">
        <v>4</v>
      </c>
      <c r="Y84" s="582">
        <v>110</v>
      </c>
      <c r="Z84" s="619" t="s">
        <v>1069</v>
      </c>
      <c r="AA84" s="689"/>
      <c r="AB84" s="689"/>
      <c r="AC84" s="1049">
        <v>1</v>
      </c>
      <c r="AD84" s="1049"/>
      <c r="AE84" s="1049"/>
      <c r="AF84" s="1049"/>
      <c r="AG84" s="1049"/>
      <c r="AH84" s="1049"/>
      <c r="AI84" s="1049"/>
      <c r="AJ84" s="1022">
        <v>1</v>
      </c>
      <c r="AK84" s="1050" t="s">
        <v>501</v>
      </c>
      <c r="AL84" s="1069" t="s">
        <v>286</v>
      </c>
      <c r="AM84" s="1052" t="s">
        <v>1061</v>
      </c>
      <c r="AN84" s="881"/>
    </row>
    <row r="85" spans="1:140" s="841" customFormat="1" ht="24.95" customHeight="1">
      <c r="A85" s="879">
        <v>19</v>
      </c>
      <c r="B85" s="690" t="s">
        <v>229</v>
      </c>
      <c r="C85" s="607" t="s">
        <v>256</v>
      </c>
      <c r="D85" s="669" t="s">
        <v>257</v>
      </c>
      <c r="E85" s="669" t="s">
        <v>612</v>
      </c>
      <c r="F85" s="880" t="s">
        <v>613</v>
      </c>
      <c r="G85" s="1171" t="s">
        <v>614</v>
      </c>
      <c r="H85" s="1251" t="s">
        <v>1203</v>
      </c>
      <c r="I85" s="1206" t="s">
        <v>1203</v>
      </c>
      <c r="J85" s="1252"/>
      <c r="K85" s="1206">
        <v>1</v>
      </c>
      <c r="L85" s="616">
        <v>2</v>
      </c>
      <c r="M85" s="616">
        <v>0</v>
      </c>
      <c r="N85" s="616">
        <v>2</v>
      </c>
      <c r="O85" s="605">
        <v>19</v>
      </c>
      <c r="P85" s="582">
        <v>1</v>
      </c>
      <c r="Q85" s="615">
        <f t="shared" si="14"/>
        <v>16</v>
      </c>
      <c r="R85" s="582">
        <v>16</v>
      </c>
      <c r="S85" s="582">
        <v>0</v>
      </c>
      <c r="T85" s="582">
        <v>0</v>
      </c>
      <c r="U85" s="609">
        <v>0</v>
      </c>
      <c r="V85" s="1383">
        <f t="shared" si="19"/>
        <v>16</v>
      </c>
      <c r="W85" s="583">
        <v>11</v>
      </c>
      <c r="X85" s="617">
        <v>5</v>
      </c>
      <c r="Y85" s="582">
        <v>151.19999999999999</v>
      </c>
      <c r="Z85" s="621" t="s">
        <v>615</v>
      </c>
      <c r="AA85" s="578"/>
      <c r="AB85" s="578"/>
      <c r="AC85" s="1022"/>
      <c r="AD85" s="1022"/>
      <c r="AE85" s="1022"/>
      <c r="AF85" s="1022"/>
      <c r="AG85" s="1022"/>
      <c r="AH85" s="1022"/>
      <c r="AI85" s="1022"/>
      <c r="AJ85" s="1022">
        <v>1</v>
      </c>
      <c r="AK85" s="1050" t="s">
        <v>19</v>
      </c>
      <c r="AL85" s="1066" t="s">
        <v>286</v>
      </c>
      <c r="AM85" s="1052"/>
    </row>
    <row r="86" spans="1:140" s="841" customFormat="1" ht="24.95" customHeight="1">
      <c r="A86" s="879">
        <v>20</v>
      </c>
      <c r="B86" s="578" t="s">
        <v>229</v>
      </c>
      <c r="C86" s="274" t="s">
        <v>1070</v>
      </c>
      <c r="D86" s="578" t="s">
        <v>437</v>
      </c>
      <c r="E86" s="578" t="s">
        <v>1071</v>
      </c>
      <c r="F86" s="843" t="s">
        <v>659</v>
      </c>
      <c r="G86" s="1173" t="s">
        <v>981</v>
      </c>
      <c r="H86" s="1251" t="s">
        <v>1203</v>
      </c>
      <c r="I86" s="1206" t="s">
        <v>1203</v>
      </c>
      <c r="J86" s="1255" t="s">
        <v>1231</v>
      </c>
      <c r="K86" s="1206">
        <v>1</v>
      </c>
      <c r="L86" s="616">
        <v>2</v>
      </c>
      <c r="M86" s="616">
        <v>1</v>
      </c>
      <c r="N86" s="616">
        <v>1</v>
      </c>
      <c r="O86" s="623">
        <v>19</v>
      </c>
      <c r="P86" s="624">
        <v>1</v>
      </c>
      <c r="Q86" s="615">
        <f t="shared" si="14"/>
        <v>19</v>
      </c>
      <c r="R86" s="624">
        <v>17</v>
      </c>
      <c r="S86" s="624">
        <v>2</v>
      </c>
      <c r="T86" s="582">
        <v>0</v>
      </c>
      <c r="U86" s="625">
        <v>0</v>
      </c>
      <c r="V86" s="1383">
        <f t="shared" si="19"/>
        <v>19</v>
      </c>
      <c r="W86" s="583">
        <v>19</v>
      </c>
      <c r="X86" s="617">
        <v>0</v>
      </c>
      <c r="Y86" s="624">
        <v>82.65</v>
      </c>
      <c r="Z86" s="626" t="s">
        <v>660</v>
      </c>
      <c r="AA86" s="624"/>
      <c r="AB86" s="624"/>
      <c r="AC86" s="1071"/>
      <c r="AD86" s="1071"/>
      <c r="AE86" s="1071"/>
      <c r="AF86" s="1071"/>
      <c r="AG86" s="1071"/>
      <c r="AH86" s="1022">
        <v>1</v>
      </c>
      <c r="AI86" s="1071"/>
      <c r="AJ86" s="1071">
        <v>1</v>
      </c>
      <c r="AK86" s="1073" t="s">
        <v>19</v>
      </c>
      <c r="AL86" s="1071" t="s">
        <v>438</v>
      </c>
      <c r="AM86" s="1074"/>
    </row>
    <row r="87" spans="1:140" s="841" customFormat="1" ht="24.95" customHeight="1">
      <c r="A87" s="879">
        <v>21</v>
      </c>
      <c r="B87" s="668" t="s">
        <v>229</v>
      </c>
      <c r="C87" s="894" t="s">
        <v>258</v>
      </c>
      <c r="D87" s="885" t="s">
        <v>259</v>
      </c>
      <c r="E87" s="885" t="s">
        <v>259</v>
      </c>
      <c r="F87" s="886" t="s">
        <v>616</v>
      </c>
      <c r="G87" s="1171" t="s">
        <v>617</v>
      </c>
      <c r="H87" s="1251" t="s">
        <v>1203</v>
      </c>
      <c r="I87" s="1206" t="s">
        <v>1203</v>
      </c>
      <c r="J87" s="1257"/>
      <c r="K87" s="1207">
        <v>1</v>
      </c>
      <c r="L87" s="616">
        <v>2</v>
      </c>
      <c r="M87" s="582">
        <v>1</v>
      </c>
      <c r="N87" s="582">
        <v>1</v>
      </c>
      <c r="O87" s="605">
        <v>23</v>
      </c>
      <c r="P87" s="582">
        <v>2</v>
      </c>
      <c r="Q87" s="615">
        <f t="shared" si="14"/>
        <v>19</v>
      </c>
      <c r="R87" s="582">
        <v>13</v>
      </c>
      <c r="S87" s="582">
        <v>3</v>
      </c>
      <c r="T87" s="582">
        <v>0</v>
      </c>
      <c r="U87" s="583">
        <v>3</v>
      </c>
      <c r="V87" s="1383">
        <f t="shared" si="19"/>
        <v>19</v>
      </c>
      <c r="W87" s="583">
        <v>19</v>
      </c>
      <c r="X87" s="583">
        <v>0</v>
      </c>
      <c r="Y87" s="582">
        <v>116.7</v>
      </c>
      <c r="Z87" s="621" t="s">
        <v>618</v>
      </c>
      <c r="AA87" s="578"/>
      <c r="AB87" s="578"/>
      <c r="AC87" s="1022"/>
      <c r="AD87" s="1022"/>
      <c r="AE87" s="1022"/>
      <c r="AF87" s="1022"/>
      <c r="AG87" s="1022"/>
      <c r="AH87" s="1022"/>
      <c r="AI87" s="1022"/>
      <c r="AJ87" s="1022">
        <v>1</v>
      </c>
      <c r="AK87" s="1050" t="s">
        <v>19</v>
      </c>
      <c r="AL87" s="1075" t="s">
        <v>286</v>
      </c>
      <c r="AM87" s="1052" t="s">
        <v>1063</v>
      </c>
    </row>
    <row r="88" spans="1:140" s="841" customFormat="1" ht="24.95" customHeight="1">
      <c r="A88" s="879">
        <v>22</v>
      </c>
      <c r="B88" s="668" t="s">
        <v>229</v>
      </c>
      <c r="C88" s="894" t="s">
        <v>261</v>
      </c>
      <c r="D88" s="1395" t="s">
        <v>1247</v>
      </c>
      <c r="E88" s="885" t="s">
        <v>262</v>
      </c>
      <c r="F88" s="886" t="s">
        <v>1072</v>
      </c>
      <c r="G88" s="1171" t="s">
        <v>619</v>
      </c>
      <c r="H88" s="1251" t="s">
        <v>1203</v>
      </c>
      <c r="I88" s="1206" t="s">
        <v>1203</v>
      </c>
      <c r="J88" s="1257"/>
      <c r="K88" s="1207">
        <v>1</v>
      </c>
      <c r="L88" s="616">
        <v>3</v>
      </c>
      <c r="M88" s="582">
        <v>1</v>
      </c>
      <c r="N88" s="582">
        <v>2</v>
      </c>
      <c r="O88" s="605">
        <v>29</v>
      </c>
      <c r="P88" s="582">
        <v>2</v>
      </c>
      <c r="Q88" s="615">
        <f t="shared" si="14"/>
        <v>28</v>
      </c>
      <c r="R88" s="582">
        <v>20</v>
      </c>
      <c r="S88" s="582">
        <v>4</v>
      </c>
      <c r="T88" s="582">
        <v>4</v>
      </c>
      <c r="U88" s="583">
        <v>0</v>
      </c>
      <c r="V88" s="1383">
        <f t="shared" si="19"/>
        <v>28</v>
      </c>
      <c r="W88" s="583">
        <v>24</v>
      </c>
      <c r="X88" s="583">
        <v>4</v>
      </c>
      <c r="Y88" s="582">
        <v>91.9</v>
      </c>
      <c r="Z88" s="619" t="s">
        <v>1251</v>
      </c>
      <c r="AA88" s="578"/>
      <c r="AB88" s="578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76" t="s">
        <v>286</v>
      </c>
      <c r="AM88" s="738" t="s">
        <v>1257</v>
      </c>
    </row>
    <row r="89" spans="1:140" s="888" customFormat="1" ht="24.95" customHeight="1">
      <c r="A89" s="879">
        <v>23</v>
      </c>
      <c r="B89" s="872" t="s">
        <v>229</v>
      </c>
      <c r="C89" s="985" t="s">
        <v>167</v>
      </c>
      <c r="D89" s="669" t="s">
        <v>1074</v>
      </c>
      <c r="E89" s="669" t="s">
        <v>1248</v>
      </c>
      <c r="F89" s="880" t="s">
        <v>1225</v>
      </c>
      <c r="G89" s="1170" t="s">
        <v>621</v>
      </c>
      <c r="H89" s="1251" t="s">
        <v>1203</v>
      </c>
      <c r="I89" s="1206" t="s">
        <v>1203</v>
      </c>
      <c r="J89" s="1252"/>
      <c r="K89" s="1206">
        <v>1</v>
      </c>
      <c r="L89" s="977">
        <v>3</v>
      </c>
      <c r="M89" s="616">
        <v>3</v>
      </c>
      <c r="N89" s="616">
        <v>0</v>
      </c>
      <c r="O89" s="1435">
        <v>32</v>
      </c>
      <c r="P89" s="616">
        <v>3</v>
      </c>
      <c r="Q89" s="615">
        <f t="shared" si="14"/>
        <v>30</v>
      </c>
      <c r="R89" s="616">
        <v>21</v>
      </c>
      <c r="S89" s="616">
        <v>7</v>
      </c>
      <c r="T89" s="616">
        <v>2</v>
      </c>
      <c r="U89" s="627">
        <v>0</v>
      </c>
      <c r="V89" s="1383">
        <f t="shared" si="19"/>
        <v>30</v>
      </c>
      <c r="W89" s="617">
        <v>26</v>
      </c>
      <c r="X89" s="617">
        <v>4</v>
      </c>
      <c r="Y89" s="616">
        <v>215.08</v>
      </c>
      <c r="Z89" s="628" t="s">
        <v>1252</v>
      </c>
      <c r="AA89" s="692"/>
      <c r="AB89" s="692">
        <v>1</v>
      </c>
      <c r="AC89" s="1078">
        <v>1</v>
      </c>
      <c r="AD89" s="1078"/>
      <c r="AE89" s="1078"/>
      <c r="AF89" s="1078"/>
      <c r="AG89" s="1078"/>
      <c r="AH89" s="1078"/>
      <c r="AI89" s="1078"/>
      <c r="AJ89" s="1044">
        <v>1</v>
      </c>
      <c r="AK89" s="1061" t="s">
        <v>501</v>
      </c>
      <c r="AL89" s="1079" t="s">
        <v>286</v>
      </c>
      <c r="AM89" s="1080" t="s">
        <v>1224</v>
      </c>
      <c r="AN89" s="878"/>
      <c r="AO89" s="878"/>
      <c r="AP89" s="878"/>
      <c r="AQ89" s="878"/>
      <c r="AR89" s="878"/>
      <c r="AS89" s="878"/>
      <c r="AT89" s="878"/>
      <c r="AU89" s="878"/>
      <c r="AV89" s="878"/>
      <c r="AW89" s="878"/>
      <c r="AX89" s="878"/>
      <c r="AY89" s="878"/>
      <c r="AZ89" s="878"/>
      <c r="BA89" s="878"/>
      <c r="BB89" s="878"/>
      <c r="BC89" s="878"/>
      <c r="BD89" s="878"/>
      <c r="BE89" s="878"/>
      <c r="BF89" s="878"/>
      <c r="BG89" s="878"/>
      <c r="BH89" s="878"/>
      <c r="BI89" s="878"/>
      <c r="BJ89" s="878"/>
      <c r="BK89" s="878"/>
      <c r="BL89" s="878"/>
      <c r="BM89" s="878"/>
      <c r="BN89" s="878"/>
      <c r="BO89" s="878"/>
      <c r="BP89" s="878"/>
      <c r="BQ89" s="878"/>
      <c r="BR89" s="878"/>
      <c r="BS89" s="878"/>
      <c r="BT89" s="878"/>
      <c r="BU89" s="878"/>
      <c r="BV89" s="878"/>
      <c r="BW89" s="878"/>
      <c r="BX89" s="878"/>
      <c r="BY89" s="878"/>
      <c r="BZ89" s="878"/>
      <c r="CA89" s="878"/>
      <c r="CB89" s="878"/>
      <c r="CC89" s="878"/>
      <c r="CD89" s="878"/>
      <c r="CE89" s="878"/>
      <c r="CF89" s="878"/>
      <c r="CG89" s="878"/>
      <c r="CH89" s="878"/>
      <c r="CI89" s="878"/>
      <c r="CJ89" s="878"/>
      <c r="CK89" s="878"/>
      <c r="CL89" s="878"/>
      <c r="CM89" s="878"/>
      <c r="CN89" s="878"/>
      <c r="CO89" s="878"/>
      <c r="CP89" s="878"/>
      <c r="CQ89" s="878"/>
      <c r="CR89" s="878"/>
      <c r="CS89" s="878"/>
      <c r="CT89" s="878"/>
      <c r="CU89" s="878"/>
      <c r="CV89" s="878"/>
      <c r="CW89" s="878"/>
      <c r="CX89" s="878"/>
      <c r="CY89" s="878"/>
      <c r="CZ89" s="878"/>
      <c r="DA89" s="878"/>
      <c r="DB89" s="878"/>
      <c r="DC89" s="878"/>
      <c r="DD89" s="878"/>
      <c r="DE89" s="878"/>
      <c r="DF89" s="878"/>
      <c r="DG89" s="878"/>
      <c r="DH89" s="878"/>
      <c r="DI89" s="878"/>
      <c r="DJ89" s="878"/>
      <c r="DK89" s="878"/>
      <c r="DL89" s="878"/>
      <c r="DM89" s="878"/>
      <c r="DN89" s="878"/>
      <c r="DO89" s="878"/>
      <c r="DP89" s="878"/>
      <c r="DQ89" s="878"/>
      <c r="DR89" s="878"/>
      <c r="DS89" s="878"/>
      <c r="DT89" s="878"/>
      <c r="DU89" s="878"/>
      <c r="DV89" s="878"/>
      <c r="DW89" s="878"/>
      <c r="DX89" s="878"/>
      <c r="DY89" s="878"/>
      <c r="DZ89" s="878"/>
      <c r="EA89" s="878"/>
      <c r="EB89" s="878"/>
      <c r="EC89" s="878"/>
      <c r="ED89" s="878"/>
      <c r="EE89" s="878"/>
      <c r="EF89" s="878"/>
      <c r="EG89" s="878"/>
      <c r="EH89" s="878"/>
      <c r="EI89" s="878"/>
      <c r="EJ89" s="878"/>
    </row>
    <row r="90" spans="1:140" s="841" customFormat="1" ht="24.95" customHeight="1">
      <c r="A90" s="879">
        <v>24</v>
      </c>
      <c r="B90" s="668" t="s">
        <v>229</v>
      </c>
      <c r="C90" s="894" t="s">
        <v>933</v>
      </c>
      <c r="D90" s="670" t="s">
        <v>1077</v>
      </c>
      <c r="E90" s="669" t="s">
        <v>779</v>
      </c>
      <c r="F90" s="889" t="s">
        <v>1113</v>
      </c>
      <c r="G90" s="1171" t="s">
        <v>622</v>
      </c>
      <c r="H90" s="1251" t="s">
        <v>1203</v>
      </c>
      <c r="I90" s="1206" t="s">
        <v>1203</v>
      </c>
      <c r="J90" s="1252"/>
      <c r="K90" s="1206">
        <v>1</v>
      </c>
      <c r="L90" s="977">
        <v>2</v>
      </c>
      <c r="M90" s="616">
        <v>0</v>
      </c>
      <c r="N90" s="616">
        <v>2</v>
      </c>
      <c r="O90" s="608">
        <v>19</v>
      </c>
      <c r="P90" s="582">
        <v>1</v>
      </c>
      <c r="Q90" s="615">
        <f t="shared" si="14"/>
        <v>18</v>
      </c>
      <c r="R90" s="582">
        <v>11</v>
      </c>
      <c r="S90" s="582">
        <v>4</v>
      </c>
      <c r="T90" s="582">
        <v>2</v>
      </c>
      <c r="U90" s="609">
        <v>1</v>
      </c>
      <c r="V90" s="1383">
        <f t="shared" si="19"/>
        <v>18</v>
      </c>
      <c r="W90" s="583">
        <v>18</v>
      </c>
      <c r="X90" s="617">
        <v>0</v>
      </c>
      <c r="Y90" s="582">
        <v>172.9</v>
      </c>
      <c r="Z90" s="763" t="s">
        <v>1253</v>
      </c>
      <c r="AA90" s="764"/>
      <c r="AB90" s="764"/>
      <c r="AC90" s="1082"/>
      <c r="AD90" s="1082"/>
      <c r="AE90" s="1082"/>
      <c r="AF90" s="1082"/>
      <c r="AG90" s="1082"/>
      <c r="AH90" s="1082"/>
      <c r="AI90" s="1082"/>
      <c r="AJ90" s="1022">
        <v>1</v>
      </c>
      <c r="AK90" s="1050" t="s">
        <v>19</v>
      </c>
      <c r="AL90" s="1083" t="s">
        <v>286</v>
      </c>
      <c r="AM90" s="1052"/>
    </row>
    <row r="91" spans="1:140" s="841" customFormat="1" ht="24.95" customHeight="1">
      <c r="A91" s="879">
        <v>25</v>
      </c>
      <c r="B91" s="668" t="s">
        <v>229</v>
      </c>
      <c r="C91" s="894" t="s">
        <v>934</v>
      </c>
      <c r="D91" s="669" t="s">
        <v>264</v>
      </c>
      <c r="E91" s="669" t="s">
        <v>264</v>
      </c>
      <c r="F91" s="874" t="s">
        <v>1078</v>
      </c>
      <c r="G91" s="1171" t="s">
        <v>624</v>
      </c>
      <c r="H91" s="1251" t="s">
        <v>1203</v>
      </c>
      <c r="I91" s="1206" t="s">
        <v>1203</v>
      </c>
      <c r="J91" s="1252"/>
      <c r="K91" s="1206">
        <v>1</v>
      </c>
      <c r="L91" s="977">
        <v>2</v>
      </c>
      <c r="M91" s="616">
        <v>0</v>
      </c>
      <c r="N91" s="616">
        <v>2</v>
      </c>
      <c r="O91" s="608">
        <v>19</v>
      </c>
      <c r="P91" s="582">
        <v>1</v>
      </c>
      <c r="Q91" s="615">
        <f t="shared" si="14"/>
        <v>19</v>
      </c>
      <c r="R91" s="582">
        <v>16</v>
      </c>
      <c r="S91" s="582">
        <v>3</v>
      </c>
      <c r="T91" s="582">
        <v>0</v>
      </c>
      <c r="U91" s="583">
        <v>0</v>
      </c>
      <c r="V91" s="1383">
        <f t="shared" si="19"/>
        <v>19</v>
      </c>
      <c r="W91" s="583">
        <v>18</v>
      </c>
      <c r="X91" s="617">
        <v>1</v>
      </c>
      <c r="Y91" s="582">
        <v>78.680000000000007</v>
      </c>
      <c r="Z91" s="621" t="s">
        <v>625</v>
      </c>
      <c r="AA91" s="578"/>
      <c r="AB91" s="578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62" t="s">
        <v>285</v>
      </c>
      <c r="AM91" s="1052"/>
    </row>
    <row r="92" spans="1:140" s="841" customFormat="1" ht="24.95" customHeight="1">
      <c r="A92" s="879">
        <v>26</v>
      </c>
      <c r="B92" s="668" t="s">
        <v>229</v>
      </c>
      <c r="C92" s="894" t="s">
        <v>265</v>
      </c>
      <c r="D92" s="669" t="s">
        <v>266</v>
      </c>
      <c r="E92" s="669" t="s">
        <v>1267</v>
      </c>
      <c r="F92" s="874" t="s">
        <v>1080</v>
      </c>
      <c r="G92" s="1171" t="s">
        <v>626</v>
      </c>
      <c r="H92" s="1251" t="s">
        <v>1203</v>
      </c>
      <c r="I92" s="1206" t="s">
        <v>1203</v>
      </c>
      <c r="J92" s="1252"/>
      <c r="K92" s="1206">
        <v>1</v>
      </c>
      <c r="L92" s="977">
        <v>4</v>
      </c>
      <c r="M92" s="616">
        <v>3</v>
      </c>
      <c r="N92" s="616">
        <v>1</v>
      </c>
      <c r="O92" s="608">
        <v>34</v>
      </c>
      <c r="P92" s="582">
        <v>3</v>
      </c>
      <c r="Q92" s="615">
        <f t="shared" si="14"/>
        <v>34</v>
      </c>
      <c r="R92" s="582">
        <v>25</v>
      </c>
      <c r="S92" s="582">
        <v>8</v>
      </c>
      <c r="T92" s="582">
        <v>1</v>
      </c>
      <c r="U92" s="583">
        <v>0</v>
      </c>
      <c r="V92" s="1383">
        <f t="shared" si="19"/>
        <v>34</v>
      </c>
      <c r="W92" s="583">
        <v>27</v>
      </c>
      <c r="X92" s="617">
        <v>7</v>
      </c>
      <c r="Y92" s="582">
        <v>119.83</v>
      </c>
      <c r="Z92" s="621" t="s">
        <v>627</v>
      </c>
      <c r="AA92" s="578"/>
      <c r="AB92" s="578"/>
      <c r="AC92" s="1022"/>
      <c r="AD92" s="1022"/>
      <c r="AE92" s="1022">
        <v>1</v>
      </c>
      <c r="AF92" s="1022"/>
      <c r="AG92" s="1022"/>
      <c r="AH92" s="1022"/>
      <c r="AI92" s="1022"/>
      <c r="AJ92" s="1022">
        <v>1</v>
      </c>
      <c r="AK92" s="1050" t="s">
        <v>19</v>
      </c>
      <c r="AL92" s="1062" t="s">
        <v>287</v>
      </c>
      <c r="AM92" s="1052"/>
    </row>
    <row r="93" spans="1:140" s="841" customFormat="1" ht="24.95" customHeight="1">
      <c r="A93" s="879">
        <v>27</v>
      </c>
      <c r="B93" s="668" t="s">
        <v>229</v>
      </c>
      <c r="C93" s="1033" t="s">
        <v>629</v>
      </c>
      <c r="D93" s="669" t="s">
        <v>268</v>
      </c>
      <c r="E93" s="669" t="s">
        <v>1081</v>
      </c>
      <c r="F93" s="874" t="s">
        <v>630</v>
      </c>
      <c r="G93" s="1170" t="s">
        <v>631</v>
      </c>
      <c r="H93" s="1251" t="s">
        <v>1203</v>
      </c>
      <c r="I93" s="1206" t="s">
        <v>1203</v>
      </c>
      <c r="J93" s="1252"/>
      <c r="K93" s="1206"/>
      <c r="L93" s="977">
        <v>2</v>
      </c>
      <c r="M93" s="616">
        <v>2</v>
      </c>
      <c r="N93" s="616">
        <v>0</v>
      </c>
      <c r="O93" s="608">
        <v>25</v>
      </c>
      <c r="P93" s="582">
        <v>2</v>
      </c>
      <c r="Q93" s="615">
        <f t="shared" si="14"/>
        <v>22</v>
      </c>
      <c r="R93" s="582">
        <v>16</v>
      </c>
      <c r="S93" s="582">
        <v>6</v>
      </c>
      <c r="T93" s="582">
        <v>0</v>
      </c>
      <c r="U93" s="609">
        <v>0</v>
      </c>
      <c r="V93" s="1383">
        <f t="shared" si="19"/>
        <v>22</v>
      </c>
      <c r="W93" s="583">
        <v>16</v>
      </c>
      <c r="X93" s="617">
        <v>6</v>
      </c>
      <c r="Y93" s="582">
        <v>148.74</v>
      </c>
      <c r="Z93" s="621" t="s">
        <v>1104</v>
      </c>
      <c r="AA93" s="578"/>
      <c r="AB93" s="578"/>
      <c r="AC93" s="1022"/>
      <c r="AD93" s="1022"/>
      <c r="AE93" s="1022"/>
      <c r="AF93" s="1022"/>
      <c r="AG93" s="1022"/>
      <c r="AH93" s="1022"/>
      <c r="AI93" s="1022"/>
      <c r="AJ93" s="1022">
        <v>1</v>
      </c>
      <c r="AK93" s="1050" t="s">
        <v>19</v>
      </c>
      <c r="AL93" s="1076" t="s">
        <v>286</v>
      </c>
      <c r="AM93" s="1064" t="s">
        <v>1063</v>
      </c>
    </row>
    <row r="94" spans="1:140" s="841" customFormat="1" ht="24.95" customHeight="1">
      <c r="A94" s="879">
        <v>28</v>
      </c>
      <c r="B94" s="668" t="s">
        <v>229</v>
      </c>
      <c r="C94" s="894" t="s">
        <v>269</v>
      </c>
      <c r="D94" s="669" t="s">
        <v>270</v>
      </c>
      <c r="E94" s="669" t="s">
        <v>270</v>
      </c>
      <c r="F94" s="874" t="s">
        <v>633</v>
      </c>
      <c r="G94" s="1171" t="s">
        <v>634</v>
      </c>
      <c r="H94" s="1251" t="s">
        <v>1203</v>
      </c>
      <c r="I94" s="1206" t="s">
        <v>1203</v>
      </c>
      <c r="J94" s="1257"/>
      <c r="K94" s="1208"/>
      <c r="L94" s="977">
        <v>3</v>
      </c>
      <c r="M94" s="616">
        <v>2</v>
      </c>
      <c r="N94" s="616">
        <v>1</v>
      </c>
      <c r="O94" s="608">
        <v>27</v>
      </c>
      <c r="P94" s="578">
        <v>1</v>
      </c>
      <c r="Q94" s="615">
        <f t="shared" si="14"/>
        <v>26</v>
      </c>
      <c r="R94" s="582">
        <v>21</v>
      </c>
      <c r="S94" s="582">
        <v>5</v>
      </c>
      <c r="T94" s="582">
        <v>0</v>
      </c>
      <c r="U94" s="583">
        <v>0</v>
      </c>
      <c r="V94" s="1394">
        <f t="shared" si="19"/>
        <v>26</v>
      </c>
      <c r="W94" s="583">
        <v>22</v>
      </c>
      <c r="X94" s="617">
        <v>4</v>
      </c>
      <c r="Y94" s="578">
        <v>92.6</v>
      </c>
      <c r="Z94" s="621" t="s">
        <v>1110</v>
      </c>
      <c r="AA94" s="578"/>
      <c r="AB94" s="578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84" t="s">
        <v>286</v>
      </c>
      <c r="AM94" s="1052"/>
    </row>
    <row r="95" spans="1:140" s="841" customFormat="1" ht="24.95" customHeight="1">
      <c r="A95" s="879">
        <v>29</v>
      </c>
      <c r="B95" s="668" t="s">
        <v>229</v>
      </c>
      <c r="C95" s="894" t="s">
        <v>1082</v>
      </c>
      <c r="D95" s="669" t="s">
        <v>1083</v>
      </c>
      <c r="E95" s="669" t="s">
        <v>236</v>
      </c>
      <c r="F95" s="880" t="s">
        <v>570</v>
      </c>
      <c r="G95" s="1171" t="s">
        <v>571</v>
      </c>
      <c r="H95" s="1251" t="s">
        <v>1203</v>
      </c>
      <c r="I95" s="1206" t="s">
        <v>1203</v>
      </c>
      <c r="J95" s="1252"/>
      <c r="K95" s="1206"/>
      <c r="L95" s="977">
        <v>2</v>
      </c>
      <c r="M95" s="616">
        <v>1</v>
      </c>
      <c r="N95" s="616">
        <v>1</v>
      </c>
      <c r="O95" s="608">
        <v>19</v>
      </c>
      <c r="P95" s="582">
        <v>2</v>
      </c>
      <c r="Q95" s="615">
        <f t="shared" si="14"/>
        <v>17</v>
      </c>
      <c r="R95" s="582">
        <v>15</v>
      </c>
      <c r="S95" s="582">
        <v>2</v>
      </c>
      <c r="T95" s="582">
        <v>0</v>
      </c>
      <c r="U95" s="583">
        <v>0</v>
      </c>
      <c r="V95" s="1383">
        <f t="shared" si="19"/>
        <v>17</v>
      </c>
      <c r="W95" s="583">
        <v>15</v>
      </c>
      <c r="X95" s="617">
        <v>2</v>
      </c>
      <c r="Y95" s="582">
        <v>104</v>
      </c>
      <c r="Z95" s="621" t="s">
        <v>632</v>
      </c>
      <c r="AA95" s="578"/>
      <c r="AB95" s="578">
        <v>1</v>
      </c>
      <c r="AC95" s="1022"/>
      <c r="AD95" s="1022"/>
      <c r="AE95" s="1022"/>
      <c r="AF95" s="1022"/>
      <c r="AG95" s="1022"/>
      <c r="AH95" s="1022"/>
      <c r="AI95" s="1022"/>
      <c r="AJ95" s="1022">
        <v>1</v>
      </c>
      <c r="AK95" s="1050" t="s">
        <v>501</v>
      </c>
      <c r="AL95" s="1069" t="s">
        <v>286</v>
      </c>
      <c r="AM95" s="1052" t="s">
        <v>1085</v>
      </c>
    </row>
    <row r="96" spans="1:140" s="841" customFormat="1" ht="24.95" customHeight="1">
      <c r="A96" s="879">
        <v>30</v>
      </c>
      <c r="B96" s="668" t="s">
        <v>229</v>
      </c>
      <c r="C96" s="894" t="s">
        <v>930</v>
      </c>
      <c r="D96" s="1513" t="s">
        <v>307</v>
      </c>
      <c r="E96" s="1513" t="s">
        <v>1086</v>
      </c>
      <c r="F96" s="1514" t="s">
        <v>579</v>
      </c>
      <c r="G96" s="1171" t="s">
        <v>580</v>
      </c>
      <c r="H96" s="1251" t="s">
        <v>1203</v>
      </c>
      <c r="I96" s="1206" t="s">
        <v>1203</v>
      </c>
      <c r="J96" s="1252"/>
      <c r="K96" s="1206">
        <v>1</v>
      </c>
      <c r="L96" s="977">
        <v>4</v>
      </c>
      <c r="M96" s="616">
        <v>3</v>
      </c>
      <c r="N96" s="616">
        <v>1</v>
      </c>
      <c r="O96" s="608">
        <v>35</v>
      </c>
      <c r="P96" s="582">
        <v>2</v>
      </c>
      <c r="Q96" s="615">
        <f t="shared" si="14"/>
        <v>34</v>
      </c>
      <c r="R96" s="582">
        <v>28</v>
      </c>
      <c r="S96" s="582">
        <v>6</v>
      </c>
      <c r="T96" s="582">
        <v>0</v>
      </c>
      <c r="U96" s="583">
        <v>0</v>
      </c>
      <c r="V96" s="1383">
        <f t="shared" si="19"/>
        <v>34</v>
      </c>
      <c r="W96" s="583">
        <v>34</v>
      </c>
      <c r="X96" s="617">
        <v>0</v>
      </c>
      <c r="Y96" s="582">
        <v>125.96</v>
      </c>
      <c r="Z96" s="621" t="s">
        <v>635</v>
      </c>
      <c r="AA96" s="578"/>
      <c r="AB96" s="578"/>
      <c r="AC96" s="1022">
        <v>1</v>
      </c>
      <c r="AD96" s="1022"/>
      <c r="AE96" s="1022"/>
      <c r="AF96" s="1022"/>
      <c r="AG96" s="1022"/>
      <c r="AH96" s="1022"/>
      <c r="AI96" s="1022"/>
      <c r="AJ96" s="1022">
        <v>1</v>
      </c>
      <c r="AK96" s="1050" t="s">
        <v>501</v>
      </c>
      <c r="AL96" s="1054" t="s">
        <v>287</v>
      </c>
      <c r="AM96" s="1085" t="s">
        <v>1087</v>
      </c>
    </row>
    <row r="97" spans="1:40" s="841" customFormat="1" ht="24.95" customHeight="1">
      <c r="A97" s="879">
        <v>31</v>
      </c>
      <c r="B97" s="668" t="s">
        <v>229</v>
      </c>
      <c r="C97" s="894" t="s">
        <v>935</v>
      </c>
      <c r="D97" s="669" t="s">
        <v>271</v>
      </c>
      <c r="E97" s="669" t="s">
        <v>272</v>
      </c>
      <c r="F97" s="874" t="s">
        <v>636</v>
      </c>
      <c r="G97" s="1171" t="s">
        <v>637</v>
      </c>
      <c r="H97" s="1251" t="s">
        <v>1203</v>
      </c>
      <c r="I97" s="1206" t="s">
        <v>1203</v>
      </c>
      <c r="J97" s="1252"/>
      <c r="K97" s="1206">
        <v>1</v>
      </c>
      <c r="L97" s="977">
        <v>2</v>
      </c>
      <c r="M97" s="616">
        <v>1</v>
      </c>
      <c r="N97" s="616">
        <v>1</v>
      </c>
      <c r="O97" s="608">
        <v>15</v>
      </c>
      <c r="P97" s="582">
        <v>1</v>
      </c>
      <c r="Q97" s="615">
        <f t="shared" si="14"/>
        <v>14</v>
      </c>
      <c r="R97" s="582">
        <v>11</v>
      </c>
      <c r="S97" s="582">
        <v>2</v>
      </c>
      <c r="T97" s="582">
        <v>1</v>
      </c>
      <c r="U97" s="609">
        <v>0</v>
      </c>
      <c r="V97" s="1383">
        <f t="shared" si="19"/>
        <v>14</v>
      </c>
      <c r="W97" s="583">
        <v>14</v>
      </c>
      <c r="X97" s="617">
        <v>0</v>
      </c>
      <c r="Y97" s="582">
        <v>104.5</v>
      </c>
      <c r="Z97" s="621" t="s">
        <v>1084</v>
      </c>
      <c r="AA97" s="578"/>
      <c r="AB97" s="578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287</v>
      </c>
      <c r="AM97" s="1052"/>
    </row>
    <row r="98" spans="1:40" s="841" customFormat="1" ht="24.95" customHeight="1">
      <c r="A98" s="879">
        <v>32</v>
      </c>
      <c r="B98" s="668" t="s">
        <v>229</v>
      </c>
      <c r="C98" s="894" t="s">
        <v>273</v>
      </c>
      <c r="D98" s="669" t="s">
        <v>274</v>
      </c>
      <c r="E98" s="669" t="s">
        <v>639</v>
      </c>
      <c r="F98" s="874" t="s">
        <v>1088</v>
      </c>
      <c r="G98" s="1171" t="s">
        <v>640</v>
      </c>
      <c r="H98" s="1251" t="s">
        <v>1203</v>
      </c>
      <c r="I98" s="1206" t="s">
        <v>1203</v>
      </c>
      <c r="J98" s="1252"/>
      <c r="K98" s="1206"/>
      <c r="L98" s="977">
        <v>4</v>
      </c>
      <c r="M98" s="616">
        <v>4</v>
      </c>
      <c r="N98" s="616">
        <v>0</v>
      </c>
      <c r="O98" s="608">
        <v>38</v>
      </c>
      <c r="P98" s="582">
        <v>3</v>
      </c>
      <c r="Q98" s="615">
        <f t="shared" si="14"/>
        <v>33</v>
      </c>
      <c r="R98" s="582">
        <v>23</v>
      </c>
      <c r="S98" s="582">
        <v>4</v>
      </c>
      <c r="T98" s="582">
        <v>6</v>
      </c>
      <c r="U98" s="583">
        <v>0</v>
      </c>
      <c r="V98" s="1383">
        <f t="shared" si="19"/>
        <v>33</v>
      </c>
      <c r="W98" s="583">
        <v>33</v>
      </c>
      <c r="X98" s="617">
        <v>0</v>
      </c>
      <c r="Y98" s="582">
        <v>258.7</v>
      </c>
      <c r="Z98" s="621" t="s">
        <v>581</v>
      </c>
      <c r="AA98" s="578"/>
      <c r="AB98" s="578"/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19</v>
      </c>
      <c r="AL98" s="1086" t="s">
        <v>287</v>
      </c>
      <c r="AM98" s="1052"/>
    </row>
    <row r="99" spans="1:40" s="841" customFormat="1" ht="24.95" customHeight="1">
      <c r="A99" s="879">
        <v>33</v>
      </c>
      <c r="B99" s="668" t="s">
        <v>229</v>
      </c>
      <c r="C99" s="894" t="s">
        <v>1089</v>
      </c>
      <c r="D99" s="669" t="s">
        <v>313</v>
      </c>
      <c r="E99" s="669" t="s">
        <v>314</v>
      </c>
      <c r="F99" s="874" t="s">
        <v>642</v>
      </c>
      <c r="G99" s="1171" t="s">
        <v>643</v>
      </c>
      <c r="H99" s="1251" t="s">
        <v>1199</v>
      </c>
      <c r="I99" s="1206" t="s">
        <v>1203</v>
      </c>
      <c r="J99" s="1252"/>
      <c r="K99" s="1206">
        <v>1</v>
      </c>
      <c r="L99" s="977">
        <v>2</v>
      </c>
      <c r="M99" s="616">
        <v>1</v>
      </c>
      <c r="N99" s="616">
        <v>1</v>
      </c>
      <c r="O99" s="608">
        <v>18</v>
      </c>
      <c r="P99" s="582">
        <v>1</v>
      </c>
      <c r="Q99" s="615">
        <f t="shared" si="14"/>
        <v>15</v>
      </c>
      <c r="R99" s="582">
        <v>11</v>
      </c>
      <c r="S99" s="582">
        <v>4</v>
      </c>
      <c r="T99" s="582">
        <v>0</v>
      </c>
      <c r="U99" s="609">
        <v>0</v>
      </c>
      <c r="V99" s="1383">
        <f t="shared" si="19"/>
        <v>15</v>
      </c>
      <c r="W99" s="583">
        <v>15</v>
      </c>
      <c r="X99" s="617">
        <v>0</v>
      </c>
      <c r="Y99" s="582">
        <v>95.59</v>
      </c>
      <c r="Z99" s="621" t="s">
        <v>638</v>
      </c>
      <c r="AA99" s="578"/>
      <c r="AB99" s="578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87" t="s">
        <v>452</v>
      </c>
      <c r="AM99" s="1052"/>
    </row>
    <row r="100" spans="1:40" s="841" customFormat="1" ht="24.95" customHeight="1">
      <c r="A100" s="879">
        <v>34</v>
      </c>
      <c r="B100" s="668" t="s">
        <v>229</v>
      </c>
      <c r="C100" s="894" t="s">
        <v>275</v>
      </c>
      <c r="D100" s="669" t="s">
        <v>276</v>
      </c>
      <c r="E100" s="669" t="s">
        <v>276</v>
      </c>
      <c r="F100" s="874" t="s">
        <v>1090</v>
      </c>
      <c r="G100" s="1171" t="s">
        <v>645</v>
      </c>
      <c r="H100" s="1251" t="s">
        <v>1203</v>
      </c>
      <c r="I100" s="1206" t="s">
        <v>1203</v>
      </c>
      <c r="J100" s="1252"/>
      <c r="K100" s="1206">
        <v>1</v>
      </c>
      <c r="L100" s="977">
        <v>5</v>
      </c>
      <c r="M100" s="616">
        <v>4</v>
      </c>
      <c r="N100" s="616">
        <v>1</v>
      </c>
      <c r="O100" s="608">
        <v>33</v>
      </c>
      <c r="P100" s="582">
        <v>3</v>
      </c>
      <c r="Q100" s="615">
        <f t="shared" si="14"/>
        <v>29</v>
      </c>
      <c r="R100" s="582">
        <v>20</v>
      </c>
      <c r="S100" s="582">
        <v>7</v>
      </c>
      <c r="T100" s="582">
        <v>2</v>
      </c>
      <c r="U100" s="609">
        <v>0</v>
      </c>
      <c r="V100" s="1383">
        <f t="shared" si="19"/>
        <v>29</v>
      </c>
      <c r="W100" s="583">
        <v>24</v>
      </c>
      <c r="X100" s="617">
        <v>5</v>
      </c>
      <c r="Y100" s="582">
        <v>181.5</v>
      </c>
      <c r="Z100" s="621" t="s">
        <v>641</v>
      </c>
      <c r="AA100" s="578"/>
      <c r="AB100" s="578"/>
      <c r="AC100" s="1022"/>
      <c r="AD100" s="1022"/>
      <c r="AE100" s="1022">
        <v>1</v>
      </c>
      <c r="AF100" s="1022"/>
      <c r="AG100" s="1022"/>
      <c r="AH100" s="1022"/>
      <c r="AI100" s="1022"/>
      <c r="AJ100" s="1022">
        <v>1</v>
      </c>
      <c r="AK100" s="1050" t="s">
        <v>19</v>
      </c>
      <c r="AL100" s="1088" t="s">
        <v>287</v>
      </c>
      <c r="AM100" s="1064" t="s">
        <v>1063</v>
      </c>
    </row>
    <row r="101" spans="1:40" s="841" customFormat="1" ht="24.95" customHeight="1">
      <c r="A101" s="879">
        <v>35</v>
      </c>
      <c r="B101" s="668" t="s">
        <v>229</v>
      </c>
      <c r="C101" s="894" t="s">
        <v>277</v>
      </c>
      <c r="D101" s="669" t="s">
        <v>311</v>
      </c>
      <c r="E101" s="669" t="s">
        <v>1091</v>
      </c>
      <c r="F101" s="874" t="s">
        <v>1092</v>
      </c>
      <c r="G101" s="1171" t="s">
        <v>647</v>
      </c>
      <c r="H101" s="1251" t="s">
        <v>1199</v>
      </c>
      <c r="I101" s="1206" t="s">
        <v>1203</v>
      </c>
      <c r="J101" s="1252"/>
      <c r="K101" s="1206"/>
      <c r="L101" s="977">
        <v>4</v>
      </c>
      <c r="M101" s="616">
        <v>3</v>
      </c>
      <c r="N101" s="616">
        <v>1</v>
      </c>
      <c r="O101" s="608">
        <v>39</v>
      </c>
      <c r="P101" s="582">
        <v>1</v>
      </c>
      <c r="Q101" s="615">
        <f t="shared" si="14"/>
        <v>35</v>
      </c>
      <c r="R101" s="582">
        <v>34</v>
      </c>
      <c r="S101" s="582">
        <v>0</v>
      </c>
      <c r="T101" s="582">
        <v>0</v>
      </c>
      <c r="U101" s="583">
        <v>1</v>
      </c>
      <c r="V101" s="1383">
        <f t="shared" si="19"/>
        <v>35</v>
      </c>
      <c r="W101" s="583">
        <v>33</v>
      </c>
      <c r="X101" s="617">
        <v>2</v>
      </c>
      <c r="Y101" s="582">
        <v>180.36</v>
      </c>
      <c r="Z101" s="621" t="s">
        <v>644</v>
      </c>
      <c r="AA101" s="578"/>
      <c r="AB101" s="578"/>
      <c r="AC101" s="1022">
        <v>1</v>
      </c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501</v>
      </c>
      <c r="AL101" s="1089" t="s">
        <v>287</v>
      </c>
      <c r="AM101" s="1052"/>
    </row>
    <row r="102" spans="1:40" s="841" customFormat="1" ht="24.95" customHeight="1">
      <c r="A102" s="879">
        <v>36</v>
      </c>
      <c r="B102" s="668" t="s">
        <v>229</v>
      </c>
      <c r="C102" s="894" t="s">
        <v>278</v>
      </c>
      <c r="D102" s="669" t="s">
        <v>279</v>
      </c>
      <c r="E102" s="669" t="s">
        <v>279</v>
      </c>
      <c r="F102" s="880" t="s">
        <v>649</v>
      </c>
      <c r="G102" s="1171" t="s">
        <v>650</v>
      </c>
      <c r="H102" s="1251" t="s">
        <v>1203</v>
      </c>
      <c r="I102" s="1206" t="s">
        <v>1203</v>
      </c>
      <c r="J102" s="1252"/>
      <c r="K102" s="1206"/>
      <c r="L102" s="977">
        <v>3</v>
      </c>
      <c r="M102" s="616">
        <v>3</v>
      </c>
      <c r="N102" s="616">
        <v>0</v>
      </c>
      <c r="O102" s="608">
        <v>34</v>
      </c>
      <c r="P102" s="582">
        <v>3</v>
      </c>
      <c r="Q102" s="615">
        <f t="shared" ref="Q102:Q165" si="20">R102+S102+T102+U102</f>
        <v>33</v>
      </c>
      <c r="R102" s="582">
        <v>25</v>
      </c>
      <c r="S102" s="582">
        <v>7</v>
      </c>
      <c r="T102" s="582">
        <v>0</v>
      </c>
      <c r="U102" s="609">
        <v>1</v>
      </c>
      <c r="V102" s="1383">
        <f t="shared" si="19"/>
        <v>33</v>
      </c>
      <c r="W102" s="583">
        <v>31</v>
      </c>
      <c r="X102" s="617">
        <v>2</v>
      </c>
      <c r="Y102" s="582">
        <v>149.59</v>
      </c>
      <c r="Z102" s="621" t="s">
        <v>646</v>
      </c>
      <c r="AA102" s="578"/>
      <c r="AB102" s="578"/>
      <c r="AC102" s="1022"/>
      <c r="AD102" s="1022"/>
      <c r="AE102" s="1022"/>
      <c r="AF102" s="1022">
        <v>1</v>
      </c>
      <c r="AG102" s="1022"/>
      <c r="AH102" s="1022"/>
      <c r="AI102" s="1022"/>
      <c r="AJ102" s="1022">
        <v>1</v>
      </c>
      <c r="AK102" s="1050" t="s">
        <v>19</v>
      </c>
      <c r="AL102" s="1090" t="s">
        <v>286</v>
      </c>
      <c r="AM102" s="1064" t="s">
        <v>1063</v>
      </c>
    </row>
    <row r="103" spans="1:40" s="841" customFormat="1" ht="24.95" customHeight="1">
      <c r="A103" s="879">
        <v>37</v>
      </c>
      <c r="B103" s="668" t="s">
        <v>229</v>
      </c>
      <c r="C103" s="894" t="s">
        <v>936</v>
      </c>
      <c r="D103" s="669" t="s">
        <v>280</v>
      </c>
      <c r="E103" s="669" t="s">
        <v>1093</v>
      </c>
      <c r="F103" s="880" t="s">
        <v>652</v>
      </c>
      <c r="G103" s="1171" t="s">
        <v>653</v>
      </c>
      <c r="H103" s="1251" t="s">
        <v>1203</v>
      </c>
      <c r="I103" s="1206" t="s">
        <v>1203</v>
      </c>
      <c r="J103" s="1252"/>
      <c r="K103" s="1206"/>
      <c r="L103" s="977">
        <v>3</v>
      </c>
      <c r="M103" s="616">
        <v>2</v>
      </c>
      <c r="N103" s="616">
        <v>1</v>
      </c>
      <c r="O103" s="608">
        <v>27</v>
      </c>
      <c r="P103" s="582">
        <v>3</v>
      </c>
      <c r="Q103" s="615">
        <f t="shared" si="20"/>
        <v>26</v>
      </c>
      <c r="R103" s="582">
        <v>26</v>
      </c>
      <c r="S103" s="582">
        <v>0</v>
      </c>
      <c r="T103" s="582">
        <v>0</v>
      </c>
      <c r="U103" s="583">
        <v>0</v>
      </c>
      <c r="V103" s="1383">
        <f t="shared" si="19"/>
        <v>26</v>
      </c>
      <c r="W103" s="583">
        <v>25</v>
      </c>
      <c r="X103" s="617">
        <v>1</v>
      </c>
      <c r="Y103" s="582">
        <v>193.04</v>
      </c>
      <c r="Z103" s="621" t="s">
        <v>648</v>
      </c>
      <c r="AA103" s="689"/>
      <c r="AB103" s="689"/>
      <c r="AC103" s="1049"/>
      <c r="AD103" s="1049"/>
      <c r="AE103" s="1049"/>
      <c r="AF103" s="1049"/>
      <c r="AG103" s="1049"/>
      <c r="AH103" s="1049"/>
      <c r="AI103" s="1049"/>
      <c r="AJ103" s="1022">
        <v>1</v>
      </c>
      <c r="AK103" s="1050" t="s">
        <v>19</v>
      </c>
      <c r="AL103" s="1091" t="s">
        <v>286</v>
      </c>
      <c r="AM103" s="1052" t="s">
        <v>1173</v>
      </c>
    </row>
    <row r="104" spans="1:40" s="841" customFormat="1" ht="24.95" customHeight="1">
      <c r="A104" s="879">
        <v>38</v>
      </c>
      <c r="B104" s="668" t="s">
        <v>229</v>
      </c>
      <c r="C104" s="894" t="s">
        <v>453</v>
      </c>
      <c r="D104" s="669" t="s">
        <v>281</v>
      </c>
      <c r="E104" s="669" t="s">
        <v>281</v>
      </c>
      <c r="F104" s="880" t="s">
        <v>654</v>
      </c>
      <c r="G104" s="1171" t="s">
        <v>655</v>
      </c>
      <c r="H104" s="1251" t="s">
        <v>1203</v>
      </c>
      <c r="I104" s="1206" t="s">
        <v>1203</v>
      </c>
      <c r="J104" s="1252" t="s">
        <v>1212</v>
      </c>
      <c r="K104" s="1206">
        <v>1</v>
      </c>
      <c r="L104" s="977">
        <v>4</v>
      </c>
      <c r="M104" s="616">
        <v>1</v>
      </c>
      <c r="N104" s="616">
        <v>3</v>
      </c>
      <c r="O104" s="608">
        <v>35</v>
      </c>
      <c r="P104" s="582">
        <v>3</v>
      </c>
      <c r="Q104" s="615">
        <f t="shared" si="20"/>
        <v>33</v>
      </c>
      <c r="R104" s="582">
        <v>21</v>
      </c>
      <c r="S104" s="582">
        <v>10</v>
      </c>
      <c r="T104" s="582">
        <v>1</v>
      </c>
      <c r="U104" s="609">
        <v>1</v>
      </c>
      <c r="V104" s="1383">
        <f t="shared" si="19"/>
        <v>33</v>
      </c>
      <c r="W104" s="583">
        <v>30</v>
      </c>
      <c r="X104" s="617">
        <v>3</v>
      </c>
      <c r="Y104" s="582">
        <v>109.18</v>
      </c>
      <c r="Z104" s="621" t="s">
        <v>651</v>
      </c>
      <c r="AA104" s="578"/>
      <c r="AB104" s="578"/>
      <c r="AC104" s="1022"/>
      <c r="AD104" s="1022"/>
      <c r="AE104" s="1022"/>
      <c r="AF104" s="1022"/>
      <c r="AG104" s="1022"/>
      <c r="AH104" s="1022">
        <v>1</v>
      </c>
      <c r="AI104" s="1022"/>
      <c r="AJ104" s="1022">
        <v>1</v>
      </c>
      <c r="AK104" s="1050" t="s">
        <v>19</v>
      </c>
      <c r="AL104" s="1091" t="s">
        <v>286</v>
      </c>
      <c r="AM104" s="1064" t="s">
        <v>1063</v>
      </c>
    </row>
    <row r="105" spans="1:40" s="878" customFormat="1" ht="24.95" customHeight="1">
      <c r="A105" s="879">
        <v>39</v>
      </c>
      <c r="B105" s="694" t="s">
        <v>229</v>
      </c>
      <c r="C105" s="1567" t="s">
        <v>1095</v>
      </c>
      <c r="D105" s="890" t="s">
        <v>1096</v>
      </c>
      <c r="E105" s="890" t="s">
        <v>1097</v>
      </c>
      <c r="F105" s="891" t="s">
        <v>1098</v>
      </c>
      <c r="G105" s="1174" t="s">
        <v>569</v>
      </c>
      <c r="H105" s="1251" t="s">
        <v>1203</v>
      </c>
      <c r="I105" s="1206" t="s">
        <v>1203</v>
      </c>
      <c r="J105" s="1252"/>
      <c r="K105" s="1206">
        <v>1</v>
      </c>
      <c r="L105" s="977">
        <v>3</v>
      </c>
      <c r="M105" s="661">
        <v>3</v>
      </c>
      <c r="N105" s="661">
        <v>0</v>
      </c>
      <c r="O105" s="1436">
        <v>29</v>
      </c>
      <c r="P105" s="582">
        <v>2</v>
      </c>
      <c r="Q105" s="615">
        <f t="shared" si="20"/>
        <v>29</v>
      </c>
      <c r="R105" s="631">
        <v>25</v>
      </c>
      <c r="S105" s="631">
        <v>3</v>
      </c>
      <c r="T105" s="631">
        <v>0</v>
      </c>
      <c r="U105" s="632">
        <v>1</v>
      </c>
      <c r="V105" s="1383">
        <f t="shared" si="19"/>
        <v>29</v>
      </c>
      <c r="W105" s="1331">
        <v>24</v>
      </c>
      <c r="X105" s="893">
        <v>5</v>
      </c>
      <c r="Y105" s="582">
        <v>86.7</v>
      </c>
      <c r="Z105" s="619" t="s">
        <v>599</v>
      </c>
      <c r="AA105" s="693"/>
      <c r="AB105" s="693">
        <v>1</v>
      </c>
      <c r="AC105" s="1094">
        <v>1</v>
      </c>
      <c r="AD105" s="1094">
        <v>1</v>
      </c>
      <c r="AE105" s="1094"/>
      <c r="AF105" s="1094"/>
      <c r="AG105" s="1094"/>
      <c r="AH105" s="1094"/>
      <c r="AI105" s="1094"/>
      <c r="AJ105" s="1071">
        <v>1</v>
      </c>
      <c r="AK105" s="1095" t="s">
        <v>501</v>
      </c>
      <c r="AL105" s="1096" t="s">
        <v>286</v>
      </c>
      <c r="AM105" s="1097" t="s">
        <v>1099</v>
      </c>
    </row>
    <row r="106" spans="1:40" s="32" customFormat="1" ht="24.95" customHeight="1">
      <c r="A106" s="879">
        <v>40</v>
      </c>
      <c r="B106" s="894" t="s">
        <v>229</v>
      </c>
      <c r="C106" s="894" t="s">
        <v>316</v>
      </c>
      <c r="D106" s="671" t="s">
        <v>1100</v>
      </c>
      <c r="E106" s="671" t="s">
        <v>282</v>
      </c>
      <c r="F106" s="895" t="s">
        <v>657</v>
      </c>
      <c r="G106" s="1168" t="s">
        <v>658</v>
      </c>
      <c r="H106" s="1251" t="s">
        <v>1199</v>
      </c>
      <c r="I106" s="1206" t="s">
        <v>1203</v>
      </c>
      <c r="J106" s="1259" t="s">
        <v>1216</v>
      </c>
      <c r="K106" s="1206">
        <v>1</v>
      </c>
      <c r="L106" s="977">
        <v>4</v>
      </c>
      <c r="M106" s="582">
        <v>2</v>
      </c>
      <c r="N106" s="582">
        <v>2</v>
      </c>
      <c r="O106" s="608">
        <v>40</v>
      </c>
      <c r="P106" s="582">
        <v>3</v>
      </c>
      <c r="Q106" s="615">
        <f t="shared" si="20"/>
        <v>34</v>
      </c>
      <c r="R106" s="444">
        <v>18</v>
      </c>
      <c r="S106" s="444">
        <v>12</v>
      </c>
      <c r="T106" s="444">
        <v>4</v>
      </c>
      <c r="U106" s="606">
        <v>0</v>
      </c>
      <c r="V106" s="1383">
        <f t="shared" si="19"/>
        <v>34</v>
      </c>
      <c r="W106" s="606">
        <v>30</v>
      </c>
      <c r="X106" s="583">
        <v>4</v>
      </c>
      <c r="Y106" s="582">
        <v>258.3</v>
      </c>
      <c r="Z106" s="621" t="s">
        <v>656</v>
      </c>
      <c r="AA106" s="578"/>
      <c r="AB106" s="578">
        <v>1</v>
      </c>
      <c r="AC106" s="1022"/>
      <c r="AD106" s="1022"/>
      <c r="AE106" s="1022"/>
      <c r="AF106" s="1022"/>
      <c r="AG106" s="1022"/>
      <c r="AH106" s="1022">
        <v>1</v>
      </c>
      <c r="AI106" s="1022"/>
      <c r="AJ106" s="1022">
        <v>1</v>
      </c>
      <c r="AK106" s="1050" t="s">
        <v>501</v>
      </c>
      <c r="AL106" s="1098" t="s">
        <v>287</v>
      </c>
      <c r="AM106" s="1052" t="s">
        <v>1085</v>
      </c>
    </row>
    <row r="107" spans="1:40" s="841" customFormat="1" ht="24.95" customHeight="1">
      <c r="A107" s="897" t="s">
        <v>1101</v>
      </c>
      <c r="B107" s="898" t="s">
        <v>229</v>
      </c>
      <c r="C107" s="935" t="s">
        <v>267</v>
      </c>
      <c r="D107" s="936" t="s">
        <v>1096</v>
      </c>
      <c r="E107" s="936" t="s">
        <v>1102</v>
      </c>
      <c r="F107" s="937" t="s">
        <v>1103</v>
      </c>
      <c r="G107" s="1175" t="s">
        <v>628</v>
      </c>
      <c r="H107" s="1261" t="s">
        <v>1203</v>
      </c>
      <c r="I107" s="957" t="s">
        <v>1203</v>
      </c>
      <c r="J107" s="1260"/>
      <c r="K107" s="1209">
        <v>1</v>
      </c>
      <c r="L107" s="1380">
        <v>2</v>
      </c>
      <c r="M107" s="944">
        <v>2</v>
      </c>
      <c r="N107" s="944">
        <v>0</v>
      </c>
      <c r="O107" s="942">
        <v>29</v>
      </c>
      <c r="P107" s="940">
        <v>2</v>
      </c>
      <c r="Q107" s="1381">
        <f t="shared" si="20"/>
        <v>29</v>
      </c>
      <c r="R107" s="944">
        <v>28</v>
      </c>
      <c r="S107" s="944">
        <v>1</v>
      </c>
      <c r="T107" s="944">
        <v>0</v>
      </c>
      <c r="U107" s="945">
        <v>0</v>
      </c>
      <c r="V107" s="1384">
        <f t="shared" si="19"/>
        <v>29</v>
      </c>
      <c r="W107" s="945">
        <v>20</v>
      </c>
      <c r="X107" s="945">
        <v>9</v>
      </c>
      <c r="Y107" s="940">
        <v>148.74</v>
      </c>
      <c r="Z107" s="948" t="s">
        <v>1104</v>
      </c>
      <c r="AA107" s="949">
        <v>1</v>
      </c>
      <c r="AB107" s="949"/>
      <c r="AC107" s="1104"/>
      <c r="AD107" s="1104"/>
      <c r="AE107" s="1104"/>
      <c r="AF107" s="1104"/>
      <c r="AG107" s="1104"/>
      <c r="AH107" s="1104"/>
      <c r="AI107" s="1104"/>
      <c r="AJ107" s="1105"/>
      <c r="AK107" s="1106" t="s">
        <v>19</v>
      </c>
      <c r="AL107" s="1107" t="s">
        <v>286</v>
      </c>
      <c r="AM107" s="1108" t="s">
        <v>1105</v>
      </c>
    </row>
    <row r="108" spans="1:40" s="841" customFormat="1" ht="24.95" customHeight="1">
      <c r="A108" s="897" t="s">
        <v>1101</v>
      </c>
      <c r="B108" s="898" t="s">
        <v>229</v>
      </c>
      <c r="C108" s="954" t="s">
        <v>1106</v>
      </c>
      <c r="D108" s="954" t="s">
        <v>1107</v>
      </c>
      <c r="E108" s="954" t="s">
        <v>1107</v>
      </c>
      <c r="F108" s="955" t="s">
        <v>1108</v>
      </c>
      <c r="G108" s="1176" t="s">
        <v>1109</v>
      </c>
      <c r="H108" s="1261" t="s">
        <v>1203</v>
      </c>
      <c r="I108" s="1337" t="s">
        <v>1203</v>
      </c>
      <c r="J108" s="1262"/>
      <c r="K108" s="1210"/>
      <c r="L108" s="1380">
        <v>2</v>
      </c>
      <c r="M108" s="944">
        <v>2</v>
      </c>
      <c r="N108" s="944">
        <v>0</v>
      </c>
      <c r="O108" s="958">
        <v>19</v>
      </c>
      <c r="P108" s="944">
        <v>1</v>
      </c>
      <c r="Q108" s="1381">
        <f t="shared" si="20"/>
        <v>19</v>
      </c>
      <c r="R108" s="960">
        <v>19</v>
      </c>
      <c r="S108" s="960">
        <v>0</v>
      </c>
      <c r="T108" s="960">
        <v>0</v>
      </c>
      <c r="U108" s="961">
        <v>0</v>
      </c>
      <c r="V108" s="1384">
        <f t="shared" si="19"/>
        <v>19</v>
      </c>
      <c r="W108" s="962">
        <v>19</v>
      </c>
      <c r="X108" s="961">
        <v>0</v>
      </c>
      <c r="Y108" s="944">
        <v>92.6</v>
      </c>
      <c r="Z108" s="963" t="s">
        <v>1110</v>
      </c>
      <c r="AA108" s="960">
        <v>1</v>
      </c>
      <c r="AB108" s="960"/>
      <c r="AC108" s="1113"/>
      <c r="AD108" s="1113"/>
      <c r="AE108" s="1113"/>
      <c r="AF108" s="1113"/>
      <c r="AG108" s="1113"/>
      <c r="AH108" s="1113"/>
      <c r="AI108" s="1113"/>
      <c r="AJ108" s="1113"/>
      <c r="AK108" s="1114" t="s">
        <v>19</v>
      </c>
      <c r="AL108" s="1115" t="s">
        <v>286</v>
      </c>
      <c r="AM108" s="1116" t="s">
        <v>1111</v>
      </c>
    </row>
    <row r="109" spans="1:40" s="32" customFormat="1" ht="24.95" customHeight="1" thickBot="1">
      <c r="A109" s="899"/>
      <c r="B109" s="634" t="s">
        <v>283</v>
      </c>
      <c r="C109" s="900">
        <v>33</v>
      </c>
      <c r="D109" s="900"/>
      <c r="E109" s="900"/>
      <c r="F109" s="901"/>
      <c r="G109" s="1177"/>
      <c r="H109" s="1263"/>
      <c r="I109" s="1020"/>
      <c r="J109" s="1445"/>
      <c r="K109" s="1211">
        <f>SUM(K110:K142)</f>
        <v>27</v>
      </c>
      <c r="L109" s="634">
        <f>SUM(L110:L142)</f>
        <v>97</v>
      </c>
      <c r="M109" s="634">
        <f t="shared" ref="M109:AJ109" si="21">SUM(M110:M142)</f>
        <v>46</v>
      </c>
      <c r="N109" s="634">
        <f t="shared" si="21"/>
        <v>51</v>
      </c>
      <c r="O109" s="634">
        <f>SUM(O110:O142)</f>
        <v>902</v>
      </c>
      <c r="P109" s="634"/>
      <c r="Q109" s="634">
        <f t="shared" si="21"/>
        <v>832</v>
      </c>
      <c r="R109" s="634">
        <f>SUM(R110:R142)</f>
        <v>616</v>
      </c>
      <c r="S109" s="634">
        <f t="shared" si="21"/>
        <v>170</v>
      </c>
      <c r="T109" s="634">
        <f t="shared" si="21"/>
        <v>37</v>
      </c>
      <c r="U109" s="634">
        <f t="shared" si="21"/>
        <v>9</v>
      </c>
      <c r="V109" s="634">
        <f t="shared" si="21"/>
        <v>832</v>
      </c>
      <c r="W109" s="634">
        <f t="shared" si="21"/>
        <v>682</v>
      </c>
      <c r="X109" s="634">
        <f t="shared" si="21"/>
        <v>150</v>
      </c>
      <c r="Y109" s="634"/>
      <c r="Z109" s="634"/>
      <c r="AA109" s="634">
        <f t="shared" si="21"/>
        <v>0</v>
      </c>
      <c r="AB109" s="634">
        <f t="shared" si="21"/>
        <v>15</v>
      </c>
      <c r="AC109" s="204">
        <f t="shared" si="21"/>
        <v>14</v>
      </c>
      <c r="AD109" s="204">
        <f t="shared" si="21"/>
        <v>1</v>
      </c>
      <c r="AE109" s="204">
        <f t="shared" si="21"/>
        <v>0</v>
      </c>
      <c r="AF109" s="204">
        <f t="shared" si="21"/>
        <v>8</v>
      </c>
      <c r="AG109" s="204">
        <f t="shared" si="21"/>
        <v>2</v>
      </c>
      <c r="AH109" s="204">
        <f t="shared" si="21"/>
        <v>4</v>
      </c>
      <c r="AI109" s="1335">
        <v>0</v>
      </c>
      <c r="AJ109" s="204">
        <f t="shared" si="21"/>
        <v>33</v>
      </c>
      <c r="AK109" s="204"/>
      <c r="AL109" s="204"/>
      <c r="AM109" s="207"/>
      <c r="AN109" s="3"/>
    </row>
    <row r="110" spans="1:40" s="32" customFormat="1" ht="24.95" customHeight="1">
      <c r="A110" s="838">
        <v>1</v>
      </c>
      <c r="B110" s="274" t="s">
        <v>112</v>
      </c>
      <c r="C110" s="279" t="s">
        <v>113</v>
      </c>
      <c r="D110" s="279" t="s">
        <v>114</v>
      </c>
      <c r="E110" s="279" t="s">
        <v>115</v>
      </c>
      <c r="F110" s="283" t="s">
        <v>661</v>
      </c>
      <c r="G110" s="1178" t="s">
        <v>662</v>
      </c>
      <c r="H110" s="1320" t="s">
        <v>1202</v>
      </c>
      <c r="I110" s="1321" t="s">
        <v>1202</v>
      </c>
      <c r="J110" s="1460"/>
      <c r="K110" s="1212">
        <v>2</v>
      </c>
      <c r="L110" s="279">
        <v>2</v>
      </c>
      <c r="M110" s="279">
        <v>1</v>
      </c>
      <c r="N110" s="279">
        <v>1</v>
      </c>
      <c r="O110" s="635">
        <v>19</v>
      </c>
      <c r="P110" s="274">
        <v>1</v>
      </c>
      <c r="Q110" s="1437">
        <f t="shared" si="20"/>
        <v>15</v>
      </c>
      <c r="R110" s="274">
        <v>14</v>
      </c>
      <c r="S110" s="274">
        <v>1</v>
      </c>
      <c r="T110" s="274">
        <v>0</v>
      </c>
      <c r="U110" s="566">
        <v>0</v>
      </c>
      <c r="V110" s="1374">
        <f t="shared" si="19"/>
        <v>15</v>
      </c>
      <c r="W110" s="566">
        <v>13</v>
      </c>
      <c r="X110" s="566">
        <v>2</v>
      </c>
      <c r="Y110" s="274">
        <v>157.1</v>
      </c>
      <c r="Z110" s="637" t="s">
        <v>116</v>
      </c>
      <c r="AA110" s="637"/>
      <c r="AB110" s="637"/>
      <c r="AC110" s="210"/>
      <c r="AD110" s="210"/>
      <c r="AE110" s="211"/>
      <c r="AF110" s="210"/>
      <c r="AG110" s="210"/>
      <c r="AH110" s="210"/>
      <c r="AI110" s="210"/>
      <c r="AJ110" s="132">
        <v>1</v>
      </c>
      <c r="AK110" s="209" t="s">
        <v>19</v>
      </c>
      <c r="AL110" s="132" t="s">
        <v>286</v>
      </c>
      <c r="AM110" s="1353" t="s">
        <v>948</v>
      </c>
    </row>
    <row r="111" spans="1:40" s="32" customFormat="1" ht="24.95" customHeight="1">
      <c r="A111" s="838">
        <v>2</v>
      </c>
      <c r="B111" s="274" t="s">
        <v>112</v>
      </c>
      <c r="C111" s="638" t="s">
        <v>989</v>
      </c>
      <c r="D111" s="638" t="s">
        <v>663</v>
      </c>
      <c r="E111" s="638" t="s">
        <v>664</v>
      </c>
      <c r="F111" s="283" t="s">
        <v>665</v>
      </c>
      <c r="G111" s="1179" t="s">
        <v>117</v>
      </c>
      <c r="H111" s="1312" t="s">
        <v>1203</v>
      </c>
      <c r="I111" s="638" t="s">
        <v>1203</v>
      </c>
      <c r="J111" s="1313"/>
      <c r="K111" s="1212">
        <v>1</v>
      </c>
      <c r="L111" s="279">
        <v>2</v>
      </c>
      <c r="M111" s="279">
        <v>1</v>
      </c>
      <c r="N111" s="279">
        <v>1</v>
      </c>
      <c r="O111" s="635">
        <v>19</v>
      </c>
      <c r="P111" s="274">
        <v>1</v>
      </c>
      <c r="Q111" s="1437">
        <f t="shared" si="20"/>
        <v>16</v>
      </c>
      <c r="R111" s="1438">
        <v>13</v>
      </c>
      <c r="S111" s="274">
        <v>1</v>
      </c>
      <c r="T111" s="274">
        <v>0</v>
      </c>
      <c r="U111" s="566">
        <v>2</v>
      </c>
      <c r="V111" s="1374">
        <f t="shared" si="19"/>
        <v>16</v>
      </c>
      <c r="W111" s="1439">
        <v>15</v>
      </c>
      <c r="X111" s="566">
        <v>1</v>
      </c>
      <c r="Y111" s="274">
        <v>174.29</v>
      </c>
      <c r="Z111" s="637" t="s">
        <v>118</v>
      </c>
      <c r="AA111" s="637"/>
      <c r="AB111" s="637"/>
      <c r="AC111" s="210">
        <v>1</v>
      </c>
      <c r="AD111" s="1"/>
      <c r="AE111" s="211"/>
      <c r="AF111" s="210"/>
      <c r="AG111" s="210"/>
      <c r="AH111" s="210"/>
      <c r="AI111" s="210"/>
      <c r="AJ111" s="132">
        <v>1</v>
      </c>
      <c r="AK111" s="209" t="s">
        <v>666</v>
      </c>
      <c r="AL111" s="132" t="s">
        <v>287</v>
      </c>
      <c r="AM111" s="212" t="s">
        <v>986</v>
      </c>
    </row>
    <row r="112" spans="1:40" s="32" customFormat="1" ht="24.95" customHeight="1">
      <c r="A112" s="838">
        <v>3</v>
      </c>
      <c r="B112" s="274" t="s">
        <v>112</v>
      </c>
      <c r="C112" s="638" t="s">
        <v>119</v>
      </c>
      <c r="D112" s="638" t="s">
        <v>120</v>
      </c>
      <c r="E112" s="638" t="s">
        <v>120</v>
      </c>
      <c r="F112" s="283" t="s">
        <v>667</v>
      </c>
      <c r="G112" s="1179" t="s">
        <v>668</v>
      </c>
      <c r="H112" s="1312" t="s">
        <v>1204</v>
      </c>
      <c r="I112" s="638" t="s">
        <v>1204</v>
      </c>
      <c r="J112" s="1313"/>
      <c r="K112" s="1212">
        <v>2</v>
      </c>
      <c r="L112" s="279">
        <v>2</v>
      </c>
      <c r="M112" s="279">
        <v>1</v>
      </c>
      <c r="N112" s="279">
        <v>1</v>
      </c>
      <c r="O112" s="635">
        <v>25</v>
      </c>
      <c r="P112" s="274">
        <v>2</v>
      </c>
      <c r="Q112" s="1437">
        <f t="shared" si="20"/>
        <v>21</v>
      </c>
      <c r="R112" s="274">
        <v>16</v>
      </c>
      <c r="S112" s="274">
        <v>5</v>
      </c>
      <c r="T112" s="274">
        <v>0</v>
      </c>
      <c r="U112" s="566">
        <v>0</v>
      </c>
      <c r="V112" s="1374">
        <f t="shared" si="19"/>
        <v>21</v>
      </c>
      <c r="W112" s="566">
        <v>17</v>
      </c>
      <c r="X112" s="566">
        <v>4</v>
      </c>
      <c r="Y112" s="274">
        <v>101.4</v>
      </c>
      <c r="Z112" s="637" t="s">
        <v>669</v>
      </c>
      <c r="AA112" s="637"/>
      <c r="AB112" s="637"/>
      <c r="AC112" s="210"/>
      <c r="AD112" s="210"/>
      <c r="AE112" s="211"/>
      <c r="AF112" s="210">
        <v>1</v>
      </c>
      <c r="AG112" s="210"/>
      <c r="AH112" s="210"/>
      <c r="AI112" s="210"/>
      <c r="AJ112" s="132">
        <v>1</v>
      </c>
      <c r="AK112" s="135" t="s">
        <v>19</v>
      </c>
      <c r="AL112" s="132" t="s">
        <v>286</v>
      </c>
      <c r="AM112" s="212" t="s">
        <v>944</v>
      </c>
    </row>
    <row r="113" spans="1:39" s="32" customFormat="1" ht="24.95" customHeight="1">
      <c r="A113" s="838">
        <v>4</v>
      </c>
      <c r="B113" s="274" t="s">
        <v>112</v>
      </c>
      <c r="C113" s="279" t="s">
        <v>990</v>
      </c>
      <c r="D113" s="638" t="s">
        <v>991</v>
      </c>
      <c r="E113" s="638" t="s">
        <v>992</v>
      </c>
      <c r="F113" s="283" t="s">
        <v>993</v>
      </c>
      <c r="G113" s="1179" t="s">
        <v>711</v>
      </c>
      <c r="H113" s="1312" t="s">
        <v>1199</v>
      </c>
      <c r="I113" s="638" t="s">
        <v>1199</v>
      </c>
      <c r="J113" s="1313"/>
      <c r="K113" s="1212">
        <v>2</v>
      </c>
      <c r="L113" s="279">
        <v>4</v>
      </c>
      <c r="M113" s="279">
        <v>3</v>
      </c>
      <c r="N113" s="279">
        <v>1</v>
      </c>
      <c r="O113" s="635">
        <v>33</v>
      </c>
      <c r="P113" s="274">
        <v>3</v>
      </c>
      <c r="Q113" s="1437">
        <f t="shared" si="20"/>
        <v>30</v>
      </c>
      <c r="R113" s="1438">
        <v>25</v>
      </c>
      <c r="S113" s="1438">
        <v>5</v>
      </c>
      <c r="T113" s="274">
        <v>0</v>
      </c>
      <c r="U113" s="1397">
        <v>0</v>
      </c>
      <c r="V113" s="1374">
        <f t="shared" si="19"/>
        <v>30</v>
      </c>
      <c r="W113" s="1439">
        <v>23</v>
      </c>
      <c r="X113" s="1439">
        <v>7</v>
      </c>
      <c r="Y113" s="274">
        <v>114.66</v>
      </c>
      <c r="Z113" s="637" t="s">
        <v>994</v>
      </c>
      <c r="AA113" s="637"/>
      <c r="AB113" s="637">
        <v>1</v>
      </c>
      <c r="AC113" s="210">
        <v>1</v>
      </c>
      <c r="AD113" s="210"/>
      <c r="AE113" s="211"/>
      <c r="AF113" s="210"/>
      <c r="AG113" s="210"/>
      <c r="AH113" s="210"/>
      <c r="AI113" s="210"/>
      <c r="AJ113" s="132">
        <v>1</v>
      </c>
      <c r="AK113" s="209" t="s">
        <v>995</v>
      </c>
      <c r="AL113" s="132" t="s">
        <v>286</v>
      </c>
      <c r="AM113" s="1119" t="s">
        <v>943</v>
      </c>
    </row>
    <row r="114" spans="1:39" s="32" customFormat="1" ht="24.95" customHeight="1">
      <c r="A114" s="838">
        <v>5</v>
      </c>
      <c r="B114" s="274" t="s">
        <v>112</v>
      </c>
      <c r="C114" s="638" t="s">
        <v>996</v>
      </c>
      <c r="D114" s="638" t="s">
        <v>991</v>
      </c>
      <c r="E114" s="638" t="s">
        <v>154</v>
      </c>
      <c r="F114" s="283" t="s">
        <v>730</v>
      </c>
      <c r="G114" s="1179" t="s">
        <v>731</v>
      </c>
      <c r="H114" s="1312" t="s">
        <v>1200</v>
      </c>
      <c r="I114" s="638" t="s">
        <v>1200</v>
      </c>
      <c r="J114" s="1313" t="s">
        <v>1205</v>
      </c>
      <c r="K114" s="1212">
        <v>1</v>
      </c>
      <c r="L114" s="279">
        <v>4</v>
      </c>
      <c r="M114" s="279">
        <v>2</v>
      </c>
      <c r="N114" s="279">
        <v>2</v>
      </c>
      <c r="O114" s="635">
        <v>31</v>
      </c>
      <c r="P114" s="274">
        <v>3</v>
      </c>
      <c r="Q114" s="1437">
        <f t="shared" si="20"/>
        <v>31</v>
      </c>
      <c r="R114" s="274">
        <v>23</v>
      </c>
      <c r="S114" s="274">
        <v>4</v>
      </c>
      <c r="T114" s="274">
        <v>3</v>
      </c>
      <c r="U114" s="566">
        <v>1</v>
      </c>
      <c r="V114" s="1374">
        <f t="shared" si="19"/>
        <v>31</v>
      </c>
      <c r="W114" s="566">
        <v>26</v>
      </c>
      <c r="X114" s="566">
        <v>5</v>
      </c>
      <c r="Y114" s="274">
        <v>93.6</v>
      </c>
      <c r="Z114" s="637" t="s">
        <v>994</v>
      </c>
      <c r="AA114" s="637"/>
      <c r="AB114" s="637">
        <v>1</v>
      </c>
      <c r="AC114" s="210">
        <v>1</v>
      </c>
      <c r="AD114" s="210"/>
      <c r="AE114" s="211"/>
      <c r="AF114" s="210"/>
      <c r="AG114" s="210"/>
      <c r="AH114" s="210"/>
      <c r="AI114" s="210"/>
      <c r="AJ114" s="132">
        <v>1</v>
      </c>
      <c r="AK114" s="209" t="s">
        <v>995</v>
      </c>
      <c r="AL114" s="132" t="s">
        <v>286</v>
      </c>
      <c r="AM114" s="1119" t="s">
        <v>944</v>
      </c>
    </row>
    <row r="115" spans="1:39" s="32" customFormat="1" ht="24.95" customHeight="1">
      <c r="A115" s="838">
        <v>6</v>
      </c>
      <c r="B115" s="274" t="s">
        <v>112</v>
      </c>
      <c r="C115" s="638" t="s">
        <v>997</v>
      </c>
      <c r="D115" s="638" t="s">
        <v>991</v>
      </c>
      <c r="E115" s="638" t="s">
        <v>155</v>
      </c>
      <c r="F115" s="283" t="s">
        <v>732</v>
      </c>
      <c r="G115" s="1179" t="s">
        <v>733</v>
      </c>
      <c r="H115" s="1312" t="s">
        <v>1206</v>
      </c>
      <c r="I115" s="638" t="s">
        <v>1206</v>
      </c>
      <c r="J115" s="1313"/>
      <c r="K115" s="1212">
        <v>0</v>
      </c>
      <c r="L115" s="279">
        <v>3</v>
      </c>
      <c r="M115" s="279">
        <v>2</v>
      </c>
      <c r="N115" s="279">
        <v>1</v>
      </c>
      <c r="O115" s="635">
        <v>29</v>
      </c>
      <c r="P115" s="274">
        <v>2</v>
      </c>
      <c r="Q115" s="1437">
        <f t="shared" si="20"/>
        <v>27</v>
      </c>
      <c r="R115" s="1438">
        <v>18</v>
      </c>
      <c r="S115" s="1438">
        <v>7</v>
      </c>
      <c r="T115" s="1438">
        <v>2</v>
      </c>
      <c r="U115" s="566">
        <v>0</v>
      </c>
      <c r="V115" s="1374">
        <f t="shared" si="19"/>
        <v>27</v>
      </c>
      <c r="W115" s="1439">
        <v>25</v>
      </c>
      <c r="X115" s="1439">
        <v>2</v>
      </c>
      <c r="Y115" s="274">
        <v>118.56</v>
      </c>
      <c r="Z115" s="637" t="s">
        <v>994</v>
      </c>
      <c r="AA115" s="637"/>
      <c r="AB115" s="637">
        <v>1</v>
      </c>
      <c r="AC115" s="210">
        <v>1</v>
      </c>
      <c r="AD115" s="210"/>
      <c r="AE115" s="211"/>
      <c r="AF115" s="210"/>
      <c r="AG115" s="210"/>
      <c r="AH115" s="210"/>
      <c r="AI115" s="210"/>
      <c r="AJ115" s="132">
        <v>1</v>
      </c>
      <c r="AK115" s="135" t="s">
        <v>995</v>
      </c>
      <c r="AL115" s="132" t="s">
        <v>286</v>
      </c>
      <c r="AM115" s="212" t="s">
        <v>948</v>
      </c>
    </row>
    <row r="116" spans="1:39" s="32" customFormat="1" ht="24.95" customHeight="1">
      <c r="A116" s="838">
        <v>7</v>
      </c>
      <c r="B116" s="274" t="s">
        <v>112</v>
      </c>
      <c r="C116" s="638" t="s">
        <v>998</v>
      </c>
      <c r="D116" s="638" t="s">
        <v>999</v>
      </c>
      <c r="E116" s="638" t="s">
        <v>1000</v>
      </c>
      <c r="F116" s="283" t="s">
        <v>685</v>
      </c>
      <c r="G116" s="1179" t="s">
        <v>686</v>
      </c>
      <c r="H116" s="1312" t="s">
        <v>1200</v>
      </c>
      <c r="I116" s="638" t="s">
        <v>1207</v>
      </c>
      <c r="J116" s="1313" t="s">
        <v>1208</v>
      </c>
      <c r="K116" s="1212">
        <v>1</v>
      </c>
      <c r="L116" s="279">
        <v>4</v>
      </c>
      <c r="M116" s="279">
        <v>2</v>
      </c>
      <c r="N116" s="279">
        <v>2</v>
      </c>
      <c r="O116" s="635">
        <v>32</v>
      </c>
      <c r="P116" s="274">
        <v>3</v>
      </c>
      <c r="Q116" s="1437">
        <f t="shared" si="20"/>
        <v>32</v>
      </c>
      <c r="R116" s="274">
        <v>32</v>
      </c>
      <c r="S116" s="274">
        <v>0</v>
      </c>
      <c r="T116" s="274">
        <v>0</v>
      </c>
      <c r="U116" s="566">
        <v>0</v>
      </c>
      <c r="V116" s="1374">
        <f t="shared" si="19"/>
        <v>32</v>
      </c>
      <c r="W116" s="566">
        <v>23</v>
      </c>
      <c r="X116" s="566">
        <v>9</v>
      </c>
      <c r="Y116" s="274">
        <v>170.02</v>
      </c>
      <c r="Z116" s="637" t="s">
        <v>1001</v>
      </c>
      <c r="AA116" s="637"/>
      <c r="AB116" s="637">
        <v>1</v>
      </c>
      <c r="AC116" s="210"/>
      <c r="AD116" s="210"/>
      <c r="AE116" s="211"/>
      <c r="AF116" s="210"/>
      <c r="AG116" s="210"/>
      <c r="AH116" s="210"/>
      <c r="AI116" s="210"/>
      <c r="AJ116" s="132">
        <v>1</v>
      </c>
      <c r="AK116" s="209" t="s">
        <v>1002</v>
      </c>
      <c r="AL116" s="132" t="s">
        <v>286</v>
      </c>
      <c r="AM116" s="212" t="s">
        <v>943</v>
      </c>
    </row>
    <row r="117" spans="1:39" s="32" customFormat="1" ht="24.95" customHeight="1">
      <c r="A117" s="838">
        <v>8</v>
      </c>
      <c r="B117" s="274" t="s">
        <v>112</v>
      </c>
      <c r="C117" s="638" t="s">
        <v>171</v>
      </c>
      <c r="D117" s="638" t="s">
        <v>172</v>
      </c>
      <c r="E117" s="638" t="s">
        <v>172</v>
      </c>
      <c r="F117" s="283" t="s">
        <v>670</v>
      </c>
      <c r="G117" s="1179" t="s">
        <v>671</v>
      </c>
      <c r="H117" s="1312" t="s">
        <v>1199</v>
      </c>
      <c r="I117" s="638" t="s">
        <v>1199</v>
      </c>
      <c r="J117" s="1313" t="s">
        <v>1209</v>
      </c>
      <c r="K117" s="1212">
        <v>1</v>
      </c>
      <c r="L117" s="279">
        <v>2</v>
      </c>
      <c r="M117" s="279">
        <v>1</v>
      </c>
      <c r="N117" s="279">
        <v>1</v>
      </c>
      <c r="O117" s="635">
        <v>19</v>
      </c>
      <c r="P117" s="274">
        <v>1</v>
      </c>
      <c r="Q117" s="1437">
        <f t="shared" si="20"/>
        <v>19</v>
      </c>
      <c r="R117" s="274">
        <v>17</v>
      </c>
      <c r="S117" s="274">
        <v>2</v>
      </c>
      <c r="T117" s="274">
        <v>0</v>
      </c>
      <c r="U117" s="1397">
        <v>0</v>
      </c>
      <c r="V117" s="1374">
        <f t="shared" si="19"/>
        <v>19</v>
      </c>
      <c r="W117" s="566">
        <v>16</v>
      </c>
      <c r="X117" s="566">
        <v>3</v>
      </c>
      <c r="Y117" s="274">
        <v>130.19999999999999</v>
      </c>
      <c r="Z117" s="637" t="s">
        <v>317</v>
      </c>
      <c r="AA117" s="637"/>
      <c r="AB117" s="637"/>
      <c r="AC117" s="210"/>
      <c r="AD117" s="210"/>
      <c r="AE117" s="211"/>
      <c r="AF117" s="210"/>
      <c r="AG117" s="210"/>
      <c r="AH117" s="210"/>
      <c r="AI117" s="210"/>
      <c r="AJ117" s="132">
        <v>1</v>
      </c>
      <c r="AK117" s="135" t="s">
        <v>19</v>
      </c>
      <c r="AL117" s="132" t="s">
        <v>286</v>
      </c>
      <c r="AM117" s="212" t="s">
        <v>986</v>
      </c>
    </row>
    <row r="118" spans="1:39" s="32" customFormat="1" ht="24.95" customHeight="1">
      <c r="A118" s="838">
        <v>9</v>
      </c>
      <c r="B118" s="274" t="s">
        <v>112</v>
      </c>
      <c r="C118" s="638" t="s">
        <v>121</v>
      </c>
      <c r="D118" s="638" t="s">
        <v>122</v>
      </c>
      <c r="E118" s="638" t="s">
        <v>122</v>
      </c>
      <c r="F118" s="283" t="s">
        <v>672</v>
      </c>
      <c r="G118" s="1179" t="s">
        <v>673</v>
      </c>
      <c r="H118" s="1312" t="s">
        <v>1210</v>
      </c>
      <c r="I118" s="638" t="s">
        <v>1211</v>
      </c>
      <c r="J118" s="1313" t="s">
        <v>1212</v>
      </c>
      <c r="K118" s="1212">
        <v>3</v>
      </c>
      <c r="L118" s="279">
        <v>4</v>
      </c>
      <c r="M118" s="279">
        <v>1</v>
      </c>
      <c r="N118" s="279">
        <v>3</v>
      </c>
      <c r="O118" s="635">
        <v>35</v>
      </c>
      <c r="P118" s="274">
        <v>3</v>
      </c>
      <c r="Q118" s="1437">
        <f t="shared" si="20"/>
        <v>34</v>
      </c>
      <c r="R118" s="274">
        <v>27</v>
      </c>
      <c r="S118" s="274">
        <v>5</v>
      </c>
      <c r="T118" s="274">
        <v>2</v>
      </c>
      <c r="U118" s="566">
        <v>0</v>
      </c>
      <c r="V118" s="1374">
        <f t="shared" si="19"/>
        <v>34</v>
      </c>
      <c r="W118" s="274">
        <v>27</v>
      </c>
      <c r="X118" s="274">
        <v>7</v>
      </c>
      <c r="Y118" s="274">
        <v>205.69</v>
      </c>
      <c r="Z118" s="637" t="s">
        <v>674</v>
      </c>
      <c r="AA118" s="637"/>
      <c r="AB118" s="637"/>
      <c r="AC118" s="210"/>
      <c r="AD118" s="210"/>
      <c r="AE118" s="211"/>
      <c r="AF118" s="210">
        <v>1</v>
      </c>
      <c r="AG118" s="210"/>
      <c r="AH118" s="210">
        <v>1</v>
      </c>
      <c r="AI118" s="210"/>
      <c r="AJ118" s="132">
        <v>1</v>
      </c>
      <c r="AK118" s="209" t="s">
        <v>19</v>
      </c>
      <c r="AL118" s="132" t="s">
        <v>287</v>
      </c>
      <c r="AM118" s="1319" t="s">
        <v>1264</v>
      </c>
    </row>
    <row r="119" spans="1:39" s="32" customFormat="1" ht="24.95" customHeight="1">
      <c r="A119" s="838">
        <v>10</v>
      </c>
      <c r="B119" s="274" t="s">
        <v>112</v>
      </c>
      <c r="C119" s="638" t="s">
        <v>124</v>
      </c>
      <c r="D119" s="638" t="s">
        <v>125</v>
      </c>
      <c r="E119" s="638" t="s">
        <v>319</v>
      </c>
      <c r="F119" s="283" t="s">
        <v>679</v>
      </c>
      <c r="G119" s="1179" t="s">
        <v>680</v>
      </c>
      <c r="H119" s="1312" t="s">
        <v>1213</v>
      </c>
      <c r="I119" s="638" t="s">
        <v>1199</v>
      </c>
      <c r="J119" s="1313" t="s">
        <v>1214</v>
      </c>
      <c r="K119" s="1212">
        <v>1</v>
      </c>
      <c r="L119" s="279">
        <v>4</v>
      </c>
      <c r="M119" s="279">
        <v>1</v>
      </c>
      <c r="N119" s="279">
        <v>3</v>
      </c>
      <c r="O119" s="635">
        <v>35</v>
      </c>
      <c r="P119" s="274">
        <v>3</v>
      </c>
      <c r="Q119" s="1437">
        <f t="shared" si="20"/>
        <v>33</v>
      </c>
      <c r="R119" s="274">
        <v>24</v>
      </c>
      <c r="S119" s="274">
        <v>8</v>
      </c>
      <c r="T119" s="274">
        <v>1</v>
      </c>
      <c r="U119" s="566">
        <v>0</v>
      </c>
      <c r="V119" s="1374">
        <f t="shared" si="19"/>
        <v>33</v>
      </c>
      <c r="W119" s="566">
        <v>30</v>
      </c>
      <c r="X119" s="566">
        <v>3</v>
      </c>
      <c r="Y119" s="274">
        <v>139.49</v>
      </c>
      <c r="Z119" s="638" t="s">
        <v>126</v>
      </c>
      <c r="AA119" s="637"/>
      <c r="AB119" s="638"/>
      <c r="AC119" s="209"/>
      <c r="AD119" s="209"/>
      <c r="AE119" s="213"/>
      <c r="AF119" s="209">
        <v>1</v>
      </c>
      <c r="AG119" s="209"/>
      <c r="AH119" s="209">
        <v>1</v>
      </c>
      <c r="AI119" s="209"/>
      <c r="AJ119" s="132">
        <v>1</v>
      </c>
      <c r="AK119" s="135" t="s">
        <v>19</v>
      </c>
      <c r="AL119" s="132" t="s">
        <v>286</v>
      </c>
      <c r="AM119" s="905" t="s">
        <v>942</v>
      </c>
    </row>
    <row r="120" spans="1:39" s="32" customFormat="1" ht="24.95" customHeight="1">
      <c r="A120" s="838">
        <v>11</v>
      </c>
      <c r="B120" s="274" t="s">
        <v>112</v>
      </c>
      <c r="C120" s="279" t="s">
        <v>162</v>
      </c>
      <c r="D120" s="279" t="s">
        <v>321</v>
      </c>
      <c r="E120" s="638" t="s">
        <v>163</v>
      </c>
      <c r="F120" s="283" t="s">
        <v>1114</v>
      </c>
      <c r="G120" s="1179" t="s">
        <v>687</v>
      </c>
      <c r="H120" s="1312" t="s">
        <v>1174</v>
      </c>
      <c r="I120" s="638" t="s">
        <v>1174</v>
      </c>
      <c r="J120" s="1313"/>
      <c r="K120" s="1212">
        <v>1</v>
      </c>
      <c r="L120" s="279">
        <v>3</v>
      </c>
      <c r="M120" s="279">
        <v>2</v>
      </c>
      <c r="N120" s="279">
        <v>1</v>
      </c>
      <c r="O120" s="635">
        <v>25</v>
      </c>
      <c r="P120" s="274">
        <v>2</v>
      </c>
      <c r="Q120" s="1437">
        <f t="shared" si="20"/>
        <v>25</v>
      </c>
      <c r="R120" s="274">
        <v>20</v>
      </c>
      <c r="S120" s="274">
        <v>3</v>
      </c>
      <c r="T120" s="274">
        <v>1</v>
      </c>
      <c r="U120" s="566">
        <v>1</v>
      </c>
      <c r="V120" s="1374">
        <f t="shared" si="19"/>
        <v>25</v>
      </c>
      <c r="W120" s="1439">
        <v>22</v>
      </c>
      <c r="X120" s="1439">
        <v>3</v>
      </c>
      <c r="Y120" s="274">
        <v>100.348</v>
      </c>
      <c r="Z120" s="638" t="s">
        <v>322</v>
      </c>
      <c r="AA120" s="637"/>
      <c r="AB120" s="638">
        <v>1</v>
      </c>
      <c r="AC120" s="209"/>
      <c r="AD120" s="209"/>
      <c r="AE120" s="213"/>
      <c r="AF120" s="209">
        <v>1</v>
      </c>
      <c r="AG120" s="209"/>
      <c r="AH120" s="209"/>
      <c r="AI120" s="209"/>
      <c r="AJ120" s="132">
        <v>1</v>
      </c>
      <c r="AK120" s="209" t="s">
        <v>19</v>
      </c>
      <c r="AL120" s="132" t="s">
        <v>286</v>
      </c>
      <c r="AM120" s="1319" t="s">
        <v>1162</v>
      </c>
    </row>
    <row r="121" spans="1:39" s="841" customFormat="1" ht="24.95" customHeight="1">
      <c r="A121" s="838">
        <v>12</v>
      </c>
      <c r="B121" s="274" t="s">
        <v>112</v>
      </c>
      <c r="C121" s="638" t="s">
        <v>128</v>
      </c>
      <c r="D121" s="638" t="s">
        <v>129</v>
      </c>
      <c r="E121" s="638" t="s">
        <v>129</v>
      </c>
      <c r="F121" s="283" t="s">
        <v>1003</v>
      </c>
      <c r="G121" s="1179" t="s">
        <v>688</v>
      </c>
      <c r="H121" s="1312" t="s">
        <v>1199</v>
      </c>
      <c r="I121" s="638" t="s">
        <v>1199</v>
      </c>
      <c r="J121" s="1313"/>
      <c r="K121" s="1212">
        <v>0</v>
      </c>
      <c r="L121" s="279">
        <v>3</v>
      </c>
      <c r="M121" s="279">
        <v>1</v>
      </c>
      <c r="N121" s="279">
        <v>2</v>
      </c>
      <c r="O121" s="635">
        <v>29</v>
      </c>
      <c r="P121" s="274">
        <v>2</v>
      </c>
      <c r="Q121" s="1437">
        <f t="shared" si="20"/>
        <v>25</v>
      </c>
      <c r="R121" s="274">
        <v>24</v>
      </c>
      <c r="S121" s="274">
        <v>1</v>
      </c>
      <c r="T121" s="274">
        <v>0</v>
      </c>
      <c r="U121" s="1397">
        <v>0</v>
      </c>
      <c r="V121" s="1374">
        <f t="shared" si="19"/>
        <v>25</v>
      </c>
      <c r="W121" s="566">
        <v>21</v>
      </c>
      <c r="X121" s="566">
        <v>4</v>
      </c>
      <c r="Y121" s="274">
        <v>170.28</v>
      </c>
      <c r="Z121" s="637" t="s">
        <v>130</v>
      </c>
      <c r="AA121" s="637"/>
      <c r="AB121" s="637"/>
      <c r="AC121" s="210"/>
      <c r="AD121" s="210"/>
      <c r="AE121" s="211"/>
      <c r="AF121" s="210"/>
      <c r="AG121" s="210"/>
      <c r="AH121" s="210"/>
      <c r="AI121" s="210"/>
      <c r="AJ121" s="132">
        <v>1</v>
      </c>
      <c r="AK121" s="209" t="s">
        <v>19</v>
      </c>
      <c r="AL121" s="132" t="s">
        <v>286</v>
      </c>
      <c r="AM121" s="1353" t="s">
        <v>946</v>
      </c>
    </row>
    <row r="122" spans="1:39" s="32" customFormat="1" ht="24.95" customHeight="1">
      <c r="A122" s="838">
        <v>13</v>
      </c>
      <c r="B122" s="274" t="s">
        <v>112</v>
      </c>
      <c r="C122" s="638" t="s">
        <v>131</v>
      </c>
      <c r="D122" s="638" t="s">
        <v>132</v>
      </c>
      <c r="E122" s="638" t="s">
        <v>132</v>
      </c>
      <c r="F122" s="283" t="s">
        <v>1115</v>
      </c>
      <c r="G122" s="1179" t="s">
        <v>689</v>
      </c>
      <c r="H122" s="1312" t="s">
        <v>1210</v>
      </c>
      <c r="I122" s="638" t="s">
        <v>1200</v>
      </c>
      <c r="J122" s="1313" t="s">
        <v>1209</v>
      </c>
      <c r="K122" s="1212">
        <v>0</v>
      </c>
      <c r="L122" s="279">
        <v>3</v>
      </c>
      <c r="M122" s="279">
        <v>1</v>
      </c>
      <c r="N122" s="279">
        <v>2</v>
      </c>
      <c r="O122" s="635">
        <v>25</v>
      </c>
      <c r="P122" s="274">
        <v>2</v>
      </c>
      <c r="Q122" s="1437">
        <f t="shared" si="20"/>
        <v>22</v>
      </c>
      <c r="R122" s="274">
        <v>11</v>
      </c>
      <c r="S122" s="274">
        <v>9</v>
      </c>
      <c r="T122" s="274">
        <v>1</v>
      </c>
      <c r="U122" s="566">
        <v>1</v>
      </c>
      <c r="V122" s="1374">
        <f t="shared" si="19"/>
        <v>22</v>
      </c>
      <c r="W122" s="566">
        <v>21</v>
      </c>
      <c r="X122" s="566">
        <v>1</v>
      </c>
      <c r="Y122" s="274">
        <v>91.83</v>
      </c>
      <c r="Z122" s="637" t="s">
        <v>133</v>
      </c>
      <c r="AA122" s="637"/>
      <c r="AB122" s="637"/>
      <c r="AC122" s="210"/>
      <c r="AD122" s="210"/>
      <c r="AE122" s="211"/>
      <c r="AF122" s="210"/>
      <c r="AG122" s="210"/>
      <c r="AH122" s="210"/>
      <c r="AI122" s="210"/>
      <c r="AJ122" s="132">
        <v>1</v>
      </c>
      <c r="AK122" s="209" t="s">
        <v>19</v>
      </c>
      <c r="AL122" s="132" t="s">
        <v>286</v>
      </c>
      <c r="AM122" s="905" t="s">
        <v>942</v>
      </c>
    </row>
    <row r="123" spans="1:39" s="841" customFormat="1" ht="24.95" customHeight="1">
      <c r="A123" s="838">
        <v>14</v>
      </c>
      <c r="B123" s="575" t="s">
        <v>112</v>
      </c>
      <c r="C123" s="279" t="s">
        <v>134</v>
      </c>
      <c r="D123" s="717" t="s">
        <v>690</v>
      </c>
      <c r="E123" s="717" t="s">
        <v>691</v>
      </c>
      <c r="F123" s="674" t="s">
        <v>692</v>
      </c>
      <c r="G123" s="1180" t="s">
        <v>693</v>
      </c>
      <c r="H123" s="1312" t="s">
        <v>1199</v>
      </c>
      <c r="I123" s="717" t="s">
        <v>1199</v>
      </c>
      <c r="J123" s="1314"/>
      <c r="K123" s="1212">
        <v>1</v>
      </c>
      <c r="L123" s="279">
        <v>2</v>
      </c>
      <c r="M123" s="279">
        <v>1</v>
      </c>
      <c r="N123" s="279">
        <v>1</v>
      </c>
      <c r="O123" s="635">
        <v>19</v>
      </c>
      <c r="P123" s="274">
        <v>1</v>
      </c>
      <c r="Q123" s="1437">
        <f t="shared" si="20"/>
        <v>12</v>
      </c>
      <c r="R123" s="274">
        <v>9</v>
      </c>
      <c r="S123" s="274">
        <v>3</v>
      </c>
      <c r="T123" s="274">
        <v>0</v>
      </c>
      <c r="U123" s="566">
        <v>0</v>
      </c>
      <c r="V123" s="1374">
        <f t="shared" si="19"/>
        <v>12</v>
      </c>
      <c r="W123" s="566">
        <v>8</v>
      </c>
      <c r="X123" s="566">
        <v>4</v>
      </c>
      <c r="Y123" s="575">
        <v>153.63200000000001</v>
      </c>
      <c r="Z123" s="718" t="s">
        <v>54</v>
      </c>
      <c r="AA123" s="718"/>
      <c r="AB123" s="718"/>
      <c r="AC123" s="721">
        <v>1</v>
      </c>
      <c r="AD123" s="721"/>
      <c r="AE123" s="1120"/>
      <c r="AF123" s="721"/>
      <c r="AG123" s="721"/>
      <c r="AH123" s="721"/>
      <c r="AI123" s="721"/>
      <c r="AJ123" s="132">
        <v>1</v>
      </c>
      <c r="AK123" s="80" t="s">
        <v>315</v>
      </c>
      <c r="AL123" s="132" t="s">
        <v>287</v>
      </c>
      <c r="AM123" s="905" t="s">
        <v>946</v>
      </c>
    </row>
    <row r="124" spans="1:39" s="32" customFormat="1" ht="24.95" customHeight="1">
      <c r="A124" s="838">
        <v>15</v>
      </c>
      <c r="B124" s="274" t="s">
        <v>112</v>
      </c>
      <c r="C124" s="638" t="s">
        <v>164</v>
      </c>
      <c r="D124" s="637" t="s">
        <v>165</v>
      </c>
      <c r="E124" s="637" t="s">
        <v>165</v>
      </c>
      <c r="F124" s="283" t="s">
        <v>694</v>
      </c>
      <c r="G124" s="1179" t="s">
        <v>695</v>
      </c>
      <c r="H124" s="1312" t="s">
        <v>1213</v>
      </c>
      <c r="I124" s="638" t="s">
        <v>1213</v>
      </c>
      <c r="J124" s="1313"/>
      <c r="K124" s="1212">
        <v>4</v>
      </c>
      <c r="L124" s="279">
        <v>3</v>
      </c>
      <c r="M124" s="279">
        <v>1</v>
      </c>
      <c r="N124" s="279">
        <v>2</v>
      </c>
      <c r="O124" s="635">
        <v>29</v>
      </c>
      <c r="P124" s="274">
        <v>2</v>
      </c>
      <c r="Q124" s="1437">
        <f t="shared" si="20"/>
        <v>28</v>
      </c>
      <c r="R124" s="274">
        <v>19</v>
      </c>
      <c r="S124" s="274">
        <v>6</v>
      </c>
      <c r="T124" s="274">
        <v>3</v>
      </c>
      <c r="U124" s="566">
        <v>0</v>
      </c>
      <c r="V124" s="1374">
        <f t="shared" si="19"/>
        <v>28</v>
      </c>
      <c r="W124" s="566">
        <v>20</v>
      </c>
      <c r="X124" s="566">
        <v>8</v>
      </c>
      <c r="Y124" s="274">
        <v>182.24</v>
      </c>
      <c r="Z124" s="637" t="s">
        <v>166</v>
      </c>
      <c r="AA124" s="637"/>
      <c r="AB124" s="637"/>
      <c r="AC124" s="210"/>
      <c r="AD124" s="210"/>
      <c r="AE124" s="211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285</v>
      </c>
      <c r="AM124" s="905" t="s">
        <v>942</v>
      </c>
    </row>
    <row r="125" spans="1:39" s="32" customFormat="1" ht="24.95" customHeight="1">
      <c r="A125" s="838">
        <v>16</v>
      </c>
      <c r="B125" s="274" t="s">
        <v>112</v>
      </c>
      <c r="C125" s="638" t="s">
        <v>696</v>
      </c>
      <c r="D125" s="638" t="s">
        <v>135</v>
      </c>
      <c r="E125" s="638" t="s">
        <v>323</v>
      </c>
      <c r="F125" s="283" t="s">
        <v>697</v>
      </c>
      <c r="G125" s="1179" t="s">
        <v>698</v>
      </c>
      <c r="H125" s="1312" t="s">
        <v>1215</v>
      </c>
      <c r="I125" s="638" t="s">
        <v>1215</v>
      </c>
      <c r="J125" s="1313" t="s">
        <v>1216</v>
      </c>
      <c r="K125" s="1212">
        <v>0</v>
      </c>
      <c r="L125" s="279">
        <v>4</v>
      </c>
      <c r="M125" s="279">
        <v>2</v>
      </c>
      <c r="N125" s="279">
        <v>2</v>
      </c>
      <c r="O125" s="635">
        <v>39</v>
      </c>
      <c r="P125" s="274">
        <v>3</v>
      </c>
      <c r="Q125" s="1437">
        <f t="shared" si="20"/>
        <v>39</v>
      </c>
      <c r="R125" s="274">
        <v>22</v>
      </c>
      <c r="S125" s="274">
        <v>12</v>
      </c>
      <c r="T125" s="274">
        <v>3</v>
      </c>
      <c r="U125" s="566">
        <v>2</v>
      </c>
      <c r="V125" s="1374">
        <f t="shared" si="19"/>
        <v>39</v>
      </c>
      <c r="W125" s="566">
        <v>32</v>
      </c>
      <c r="X125" s="566">
        <v>7</v>
      </c>
      <c r="Y125" s="274">
        <v>158.97</v>
      </c>
      <c r="Z125" s="637" t="s">
        <v>699</v>
      </c>
      <c r="AA125" s="637"/>
      <c r="AB125" s="637"/>
      <c r="AC125" s="210"/>
      <c r="AD125" s="210"/>
      <c r="AE125" s="211"/>
      <c r="AF125" s="210">
        <v>1</v>
      </c>
      <c r="AG125" s="210"/>
      <c r="AH125" s="210">
        <v>1</v>
      </c>
      <c r="AI125" s="210"/>
      <c r="AJ125" s="132">
        <v>1</v>
      </c>
      <c r="AK125" s="209" t="s">
        <v>19</v>
      </c>
      <c r="AL125" s="132" t="s">
        <v>287</v>
      </c>
      <c r="AM125" s="906" t="s">
        <v>947</v>
      </c>
    </row>
    <row r="126" spans="1:39" s="32" customFormat="1" ht="24.95" customHeight="1">
      <c r="A126" s="842">
        <v>17</v>
      </c>
      <c r="B126" s="274" t="s">
        <v>112</v>
      </c>
      <c r="C126" s="638" t="s">
        <v>136</v>
      </c>
      <c r="D126" s="638" t="s">
        <v>663</v>
      </c>
      <c r="E126" s="638" t="s">
        <v>700</v>
      </c>
      <c r="F126" s="907" t="s">
        <v>701</v>
      </c>
      <c r="G126" s="1179" t="s">
        <v>702</v>
      </c>
      <c r="H126" s="1312" t="s">
        <v>1215</v>
      </c>
      <c r="I126" s="638" t="s">
        <v>1215</v>
      </c>
      <c r="J126" s="1313" t="s">
        <v>1201</v>
      </c>
      <c r="K126" s="1212">
        <v>2</v>
      </c>
      <c r="L126" s="279">
        <v>4</v>
      </c>
      <c r="M126" s="279">
        <v>3</v>
      </c>
      <c r="N126" s="279">
        <v>1</v>
      </c>
      <c r="O126" s="635">
        <v>39</v>
      </c>
      <c r="P126" s="274">
        <v>3</v>
      </c>
      <c r="Q126" s="1437">
        <f t="shared" si="20"/>
        <v>35</v>
      </c>
      <c r="R126" s="274">
        <v>21</v>
      </c>
      <c r="S126" s="274">
        <v>9</v>
      </c>
      <c r="T126" s="274">
        <v>4</v>
      </c>
      <c r="U126" s="1397">
        <v>1</v>
      </c>
      <c r="V126" s="1374">
        <f t="shared" si="19"/>
        <v>35</v>
      </c>
      <c r="W126" s="1439">
        <v>26</v>
      </c>
      <c r="X126" s="1439">
        <v>9</v>
      </c>
      <c r="Y126" s="274" t="s">
        <v>137</v>
      </c>
      <c r="Z126" s="637" t="s">
        <v>138</v>
      </c>
      <c r="AA126" s="637"/>
      <c r="AB126" s="637">
        <v>1</v>
      </c>
      <c r="AC126" s="210">
        <v>1</v>
      </c>
      <c r="AD126" s="210"/>
      <c r="AE126" s="211"/>
      <c r="AF126" s="210">
        <v>1</v>
      </c>
      <c r="AG126" s="210"/>
      <c r="AH126" s="210">
        <v>1</v>
      </c>
      <c r="AI126" s="210"/>
      <c r="AJ126" s="132">
        <v>1</v>
      </c>
      <c r="AK126" s="135" t="s">
        <v>666</v>
      </c>
      <c r="AL126" s="132" t="s">
        <v>286</v>
      </c>
      <c r="AM126" s="970" t="s">
        <v>1265</v>
      </c>
    </row>
    <row r="127" spans="1:39" s="32" customFormat="1" ht="24.95" customHeight="1">
      <c r="A127" s="842">
        <v>18</v>
      </c>
      <c r="B127" s="274" t="s">
        <v>112</v>
      </c>
      <c r="C127" s="638" t="s">
        <v>140</v>
      </c>
      <c r="D127" s="638" t="s">
        <v>141</v>
      </c>
      <c r="E127" s="638" t="s">
        <v>142</v>
      </c>
      <c r="F127" s="283" t="s">
        <v>704</v>
      </c>
      <c r="G127" s="1179" t="s">
        <v>143</v>
      </c>
      <c r="H127" s="1312" t="s">
        <v>1217</v>
      </c>
      <c r="I127" s="638" t="s">
        <v>1217</v>
      </c>
      <c r="J127" s="1313"/>
      <c r="K127" s="1212">
        <v>0</v>
      </c>
      <c r="L127" s="279">
        <v>2</v>
      </c>
      <c r="M127" s="279">
        <v>1</v>
      </c>
      <c r="N127" s="279">
        <v>1</v>
      </c>
      <c r="O127" s="635">
        <v>19</v>
      </c>
      <c r="P127" s="274">
        <v>1</v>
      </c>
      <c r="Q127" s="1437">
        <f t="shared" si="20"/>
        <v>18</v>
      </c>
      <c r="R127" s="274">
        <v>8</v>
      </c>
      <c r="S127" s="274">
        <v>6</v>
      </c>
      <c r="T127" s="274">
        <v>4</v>
      </c>
      <c r="U127" s="566">
        <v>0</v>
      </c>
      <c r="V127" s="1374">
        <f t="shared" si="19"/>
        <v>18</v>
      </c>
      <c r="W127" s="566">
        <v>15</v>
      </c>
      <c r="X127" s="566">
        <v>3</v>
      </c>
      <c r="Y127" s="639">
        <v>93.79</v>
      </c>
      <c r="Z127" s="637" t="s">
        <v>144</v>
      </c>
      <c r="AA127" s="637"/>
      <c r="AB127" s="637"/>
      <c r="AC127" s="210"/>
      <c r="AD127" s="210"/>
      <c r="AE127" s="211"/>
      <c r="AF127" s="210"/>
      <c r="AG127" s="210">
        <v>1</v>
      </c>
      <c r="AH127" s="210"/>
      <c r="AI127" s="210"/>
      <c r="AJ127" s="132">
        <v>1</v>
      </c>
      <c r="AK127" s="209" t="s">
        <v>19</v>
      </c>
      <c r="AL127" s="132" t="s">
        <v>286</v>
      </c>
      <c r="AM127" s="906" t="s">
        <v>986</v>
      </c>
    </row>
    <row r="128" spans="1:39" s="32" customFormat="1" ht="24.95" customHeight="1">
      <c r="A128" s="842">
        <v>19</v>
      </c>
      <c r="B128" s="274" t="s">
        <v>112</v>
      </c>
      <c r="C128" s="638" t="s">
        <v>705</v>
      </c>
      <c r="D128" s="638" t="s">
        <v>145</v>
      </c>
      <c r="E128" s="638" t="s">
        <v>145</v>
      </c>
      <c r="F128" s="283" t="s">
        <v>706</v>
      </c>
      <c r="G128" s="1179" t="s">
        <v>707</v>
      </c>
      <c r="H128" s="1312" t="s">
        <v>1202</v>
      </c>
      <c r="I128" s="638" t="s">
        <v>1202</v>
      </c>
      <c r="J128" s="1313"/>
      <c r="K128" s="1212">
        <v>0</v>
      </c>
      <c r="L128" s="279">
        <v>2</v>
      </c>
      <c r="M128" s="279">
        <v>1</v>
      </c>
      <c r="N128" s="279">
        <v>1</v>
      </c>
      <c r="O128" s="635">
        <v>19</v>
      </c>
      <c r="P128" s="274">
        <v>1</v>
      </c>
      <c r="Q128" s="1437">
        <f t="shared" si="20"/>
        <v>19</v>
      </c>
      <c r="R128" s="274">
        <v>18</v>
      </c>
      <c r="S128" s="274">
        <v>1</v>
      </c>
      <c r="T128" s="274">
        <v>0</v>
      </c>
      <c r="U128" s="566">
        <v>0</v>
      </c>
      <c r="V128" s="1374">
        <f t="shared" si="19"/>
        <v>19</v>
      </c>
      <c r="W128" s="566">
        <v>16</v>
      </c>
      <c r="X128" s="566">
        <v>3</v>
      </c>
      <c r="Y128" s="274">
        <v>70.98</v>
      </c>
      <c r="Z128" s="637" t="s">
        <v>708</v>
      </c>
      <c r="AA128" s="637"/>
      <c r="AB128" s="637"/>
      <c r="AC128" s="210"/>
      <c r="AD128" s="210"/>
      <c r="AE128" s="211"/>
      <c r="AF128" s="210"/>
      <c r="AG128" s="210"/>
      <c r="AH128" s="210"/>
      <c r="AI128" s="210"/>
      <c r="AJ128" s="132">
        <v>1</v>
      </c>
      <c r="AK128" s="135" t="s">
        <v>19</v>
      </c>
      <c r="AL128" s="132" t="s">
        <v>285</v>
      </c>
      <c r="AM128" s="1319" t="s">
        <v>1264</v>
      </c>
    </row>
    <row r="129" spans="1:40" s="32" customFormat="1" ht="24.95" customHeight="1">
      <c r="A129" s="842">
        <v>20</v>
      </c>
      <c r="B129" s="274" t="s">
        <v>112</v>
      </c>
      <c r="C129" s="279" t="s">
        <v>167</v>
      </c>
      <c r="D129" s="279" t="s">
        <v>168</v>
      </c>
      <c r="E129" s="279" t="s">
        <v>1243</v>
      </c>
      <c r="F129" s="283" t="s">
        <v>709</v>
      </c>
      <c r="G129" s="1178" t="s">
        <v>710</v>
      </c>
      <c r="H129" s="1315" t="s">
        <v>1199</v>
      </c>
      <c r="I129" s="904" t="s">
        <v>1199</v>
      </c>
      <c r="J129" s="1316"/>
      <c r="K129" s="1212">
        <v>0</v>
      </c>
      <c r="L129" s="279">
        <v>2</v>
      </c>
      <c r="M129" s="279">
        <v>1</v>
      </c>
      <c r="N129" s="279">
        <v>1</v>
      </c>
      <c r="O129" s="635">
        <v>29</v>
      </c>
      <c r="P129" s="274">
        <v>2</v>
      </c>
      <c r="Q129" s="1437">
        <f t="shared" si="20"/>
        <v>22</v>
      </c>
      <c r="R129" s="274">
        <v>11</v>
      </c>
      <c r="S129" s="274">
        <v>10</v>
      </c>
      <c r="T129" s="274">
        <v>1</v>
      </c>
      <c r="U129" s="566">
        <v>0</v>
      </c>
      <c r="V129" s="1374">
        <f t="shared" si="19"/>
        <v>22</v>
      </c>
      <c r="W129" s="566">
        <v>17</v>
      </c>
      <c r="X129" s="1439">
        <v>5</v>
      </c>
      <c r="Y129" s="274">
        <v>120.1</v>
      </c>
      <c r="Z129" s="637" t="s">
        <v>169</v>
      </c>
      <c r="AA129" s="637"/>
      <c r="AB129" s="637"/>
      <c r="AC129" s="210"/>
      <c r="AD129" s="210"/>
      <c r="AE129" s="211"/>
      <c r="AF129" s="210"/>
      <c r="AG129" s="210"/>
      <c r="AH129" s="210"/>
      <c r="AI129" s="210"/>
      <c r="AJ129" s="132">
        <v>1</v>
      </c>
      <c r="AK129" s="209" t="s">
        <v>19</v>
      </c>
      <c r="AL129" s="132" t="s">
        <v>286</v>
      </c>
      <c r="AM129" s="1353" t="s">
        <v>944</v>
      </c>
    </row>
    <row r="130" spans="1:40" s="32" customFormat="1" ht="24.95" customHeight="1">
      <c r="A130" s="842">
        <v>21</v>
      </c>
      <c r="B130" s="274" t="s">
        <v>112</v>
      </c>
      <c r="C130" s="638" t="s">
        <v>146</v>
      </c>
      <c r="D130" s="638" t="s">
        <v>147</v>
      </c>
      <c r="E130" s="638" t="s">
        <v>147</v>
      </c>
      <c r="F130" s="283" t="s">
        <v>712</v>
      </c>
      <c r="G130" s="1179" t="s">
        <v>713</v>
      </c>
      <c r="H130" s="1312" t="s">
        <v>1210</v>
      </c>
      <c r="I130" s="638" t="s">
        <v>1210</v>
      </c>
      <c r="J130" s="1313" t="s">
        <v>1209</v>
      </c>
      <c r="K130" s="1212">
        <v>0</v>
      </c>
      <c r="L130" s="279">
        <v>2</v>
      </c>
      <c r="M130" s="279">
        <v>0</v>
      </c>
      <c r="N130" s="279">
        <v>2</v>
      </c>
      <c r="O130" s="635">
        <v>19</v>
      </c>
      <c r="P130" s="274">
        <v>1</v>
      </c>
      <c r="Q130" s="1437">
        <f t="shared" si="20"/>
        <v>16</v>
      </c>
      <c r="R130" s="274">
        <v>7</v>
      </c>
      <c r="S130" s="274">
        <v>9</v>
      </c>
      <c r="T130" s="274">
        <v>0</v>
      </c>
      <c r="U130" s="566">
        <v>0</v>
      </c>
      <c r="V130" s="1374">
        <f t="shared" si="19"/>
        <v>16</v>
      </c>
      <c r="W130" s="1439">
        <v>13</v>
      </c>
      <c r="X130" s="566">
        <v>3</v>
      </c>
      <c r="Y130" s="274">
        <v>103.56</v>
      </c>
      <c r="Z130" s="637" t="s">
        <v>148</v>
      </c>
      <c r="AA130" s="637"/>
      <c r="AB130" s="637"/>
      <c r="AC130" s="210"/>
      <c r="AD130" s="210"/>
      <c r="AE130" s="211"/>
      <c r="AF130" s="210"/>
      <c r="AG130" s="210"/>
      <c r="AH130" s="210"/>
      <c r="AI130" s="210"/>
      <c r="AJ130" s="132">
        <v>1</v>
      </c>
      <c r="AK130" s="209" t="s">
        <v>19</v>
      </c>
      <c r="AL130" s="132" t="s">
        <v>289</v>
      </c>
      <c r="AM130" s="970" t="s">
        <v>1250</v>
      </c>
    </row>
    <row r="131" spans="1:40" s="32" customFormat="1" ht="24.95" customHeight="1">
      <c r="A131" s="842">
        <v>22</v>
      </c>
      <c r="B131" s="274" t="s">
        <v>112</v>
      </c>
      <c r="C131" s="638" t="s">
        <v>721</v>
      </c>
      <c r="D131" s="638" t="s">
        <v>170</v>
      </c>
      <c r="E131" s="638" t="s">
        <v>1263</v>
      </c>
      <c r="F131" s="283" t="s">
        <v>723</v>
      </c>
      <c r="G131" s="1179" t="s">
        <v>724</v>
      </c>
      <c r="H131" s="1312" t="s">
        <v>1199</v>
      </c>
      <c r="I131" s="638" t="s">
        <v>1212</v>
      </c>
      <c r="J131" s="1313"/>
      <c r="K131" s="1212">
        <v>1</v>
      </c>
      <c r="L131" s="279">
        <v>4</v>
      </c>
      <c r="M131" s="279">
        <v>4</v>
      </c>
      <c r="N131" s="279">
        <v>0</v>
      </c>
      <c r="O131" s="635">
        <v>35</v>
      </c>
      <c r="P131" s="274">
        <v>3</v>
      </c>
      <c r="Q131" s="1437">
        <f t="shared" si="20"/>
        <v>34</v>
      </c>
      <c r="R131" s="274">
        <v>22</v>
      </c>
      <c r="S131" s="274">
        <v>11</v>
      </c>
      <c r="T131" s="274">
        <v>1</v>
      </c>
      <c r="U131" s="566">
        <v>0</v>
      </c>
      <c r="V131" s="1374">
        <f t="shared" si="19"/>
        <v>34</v>
      </c>
      <c r="W131" s="566">
        <v>30</v>
      </c>
      <c r="X131" s="566">
        <v>4</v>
      </c>
      <c r="Y131" s="274">
        <v>119.85</v>
      </c>
      <c r="Z131" s="637" t="s">
        <v>725</v>
      </c>
      <c r="AA131" s="637"/>
      <c r="AB131" s="637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286</v>
      </c>
      <c r="AM131" s="906" t="s">
        <v>987</v>
      </c>
    </row>
    <row r="132" spans="1:40" s="32" customFormat="1" ht="24.95" customHeight="1">
      <c r="A132" s="842">
        <v>23</v>
      </c>
      <c r="B132" s="274" t="s">
        <v>112</v>
      </c>
      <c r="C132" s="638" t="s">
        <v>1222</v>
      </c>
      <c r="D132" s="638" t="s">
        <v>1005</v>
      </c>
      <c r="E132" s="638" t="s">
        <v>123</v>
      </c>
      <c r="F132" s="283" t="s">
        <v>677</v>
      </c>
      <c r="G132" s="1179" t="s">
        <v>678</v>
      </c>
      <c r="H132" s="1312" t="s">
        <v>1215</v>
      </c>
      <c r="I132" s="638" t="s">
        <v>1215</v>
      </c>
      <c r="J132" s="1313"/>
      <c r="K132" s="1212">
        <v>0</v>
      </c>
      <c r="L132" s="279">
        <v>3</v>
      </c>
      <c r="M132" s="279">
        <v>1</v>
      </c>
      <c r="N132" s="279">
        <v>2</v>
      </c>
      <c r="O132" s="635">
        <v>29</v>
      </c>
      <c r="P132" s="274">
        <v>2</v>
      </c>
      <c r="Q132" s="1437">
        <f t="shared" si="20"/>
        <v>25</v>
      </c>
      <c r="R132" s="1438">
        <v>18</v>
      </c>
      <c r="S132" s="274">
        <v>5</v>
      </c>
      <c r="T132" s="274">
        <v>2</v>
      </c>
      <c r="U132" s="1397">
        <v>0</v>
      </c>
      <c r="V132" s="1374">
        <f t="shared" si="19"/>
        <v>25</v>
      </c>
      <c r="W132" s="1397">
        <v>19</v>
      </c>
      <c r="X132" s="1397">
        <v>6</v>
      </c>
      <c r="Y132" s="274">
        <v>159.54</v>
      </c>
      <c r="Z132" s="637" t="s">
        <v>1006</v>
      </c>
      <c r="AA132" s="637"/>
      <c r="AB132" s="637">
        <v>1</v>
      </c>
      <c r="AC132" s="210">
        <v>1</v>
      </c>
      <c r="AD132" s="210"/>
      <c r="AE132" s="211"/>
      <c r="AF132" s="210"/>
      <c r="AG132" s="210"/>
      <c r="AH132" s="210"/>
      <c r="AI132" s="210"/>
      <c r="AJ132" s="132">
        <v>1</v>
      </c>
      <c r="AK132" s="135" t="s">
        <v>501</v>
      </c>
      <c r="AL132" s="132" t="s">
        <v>286</v>
      </c>
      <c r="AM132" s="905" t="s">
        <v>986</v>
      </c>
    </row>
    <row r="133" spans="1:40" s="32" customFormat="1" ht="24.95" customHeight="1">
      <c r="A133" s="842">
        <v>24</v>
      </c>
      <c r="B133" s="274" t="s">
        <v>112</v>
      </c>
      <c r="C133" s="279" t="s">
        <v>1223</v>
      </c>
      <c r="D133" s="638" t="s">
        <v>1005</v>
      </c>
      <c r="E133" s="638" t="s">
        <v>320</v>
      </c>
      <c r="F133" s="283" t="s">
        <v>681</v>
      </c>
      <c r="G133" s="1179" t="s">
        <v>682</v>
      </c>
      <c r="H133" s="1312" t="s">
        <v>1218</v>
      </c>
      <c r="I133" s="638" t="s">
        <v>1218</v>
      </c>
      <c r="J133" s="1313" t="s">
        <v>1209</v>
      </c>
      <c r="K133" s="1212">
        <v>0</v>
      </c>
      <c r="L133" s="279">
        <v>3</v>
      </c>
      <c r="M133" s="279">
        <v>1</v>
      </c>
      <c r="N133" s="279">
        <v>2</v>
      </c>
      <c r="O133" s="635">
        <v>25</v>
      </c>
      <c r="P133" s="274">
        <v>2</v>
      </c>
      <c r="Q133" s="1437">
        <f t="shared" si="20"/>
        <v>22</v>
      </c>
      <c r="R133" s="274">
        <v>19</v>
      </c>
      <c r="S133" s="274">
        <v>3</v>
      </c>
      <c r="T133" s="274">
        <v>0</v>
      </c>
      <c r="U133" s="566">
        <v>0</v>
      </c>
      <c r="V133" s="1374">
        <f t="shared" si="19"/>
        <v>22</v>
      </c>
      <c r="W133" s="566">
        <v>19</v>
      </c>
      <c r="X133" s="566">
        <v>3</v>
      </c>
      <c r="Y133" s="274">
        <v>107.28</v>
      </c>
      <c r="Z133" s="637" t="s">
        <v>1006</v>
      </c>
      <c r="AA133" s="637"/>
      <c r="AB133" s="637">
        <v>1</v>
      </c>
      <c r="AC133" s="210">
        <v>1</v>
      </c>
      <c r="AD133" s="210"/>
      <c r="AE133" s="211"/>
      <c r="AF133" s="210"/>
      <c r="AG133" s="210">
        <v>1</v>
      </c>
      <c r="AH133" s="210"/>
      <c r="AI133" s="210"/>
      <c r="AJ133" s="111">
        <v>1</v>
      </c>
      <c r="AK133" s="209" t="s">
        <v>501</v>
      </c>
      <c r="AL133" s="132" t="s">
        <v>286</v>
      </c>
      <c r="AM133" s="906" t="s">
        <v>944</v>
      </c>
    </row>
    <row r="134" spans="1:40" s="32" customFormat="1" ht="24.95" customHeight="1">
      <c r="A134" s="842">
        <v>25</v>
      </c>
      <c r="B134" s="274" t="s">
        <v>112</v>
      </c>
      <c r="C134" s="279" t="s">
        <v>149</v>
      </c>
      <c r="D134" s="638" t="s">
        <v>150</v>
      </c>
      <c r="E134" s="638" t="s">
        <v>151</v>
      </c>
      <c r="F134" s="283" t="s">
        <v>726</v>
      </c>
      <c r="G134" s="1179" t="s">
        <v>727</v>
      </c>
      <c r="H134" s="1312" t="s">
        <v>1178</v>
      </c>
      <c r="I134" s="638" t="s">
        <v>1178</v>
      </c>
      <c r="J134" s="1313"/>
      <c r="K134" s="1212">
        <v>0</v>
      </c>
      <c r="L134" s="279">
        <v>3</v>
      </c>
      <c r="M134" s="279">
        <v>2</v>
      </c>
      <c r="N134" s="279">
        <v>1</v>
      </c>
      <c r="O134" s="635">
        <v>29</v>
      </c>
      <c r="P134" s="274">
        <v>2</v>
      </c>
      <c r="Q134" s="1437">
        <f t="shared" si="20"/>
        <v>28</v>
      </c>
      <c r="R134" s="274">
        <v>21</v>
      </c>
      <c r="S134" s="274">
        <v>6</v>
      </c>
      <c r="T134" s="274">
        <v>0</v>
      </c>
      <c r="U134" s="566">
        <v>1</v>
      </c>
      <c r="V134" s="1374">
        <f t="shared" si="19"/>
        <v>28</v>
      </c>
      <c r="W134" s="566">
        <v>22</v>
      </c>
      <c r="X134" s="566">
        <v>6</v>
      </c>
      <c r="Y134" s="274">
        <v>106</v>
      </c>
      <c r="Z134" s="274" t="s">
        <v>127</v>
      </c>
      <c r="AA134" s="637"/>
      <c r="AB134" s="274"/>
      <c r="AC134" s="111"/>
      <c r="AD134" s="111"/>
      <c r="AE134" s="217"/>
      <c r="AF134" s="111"/>
      <c r="AG134" s="111"/>
      <c r="AH134" s="111"/>
      <c r="AI134" s="111"/>
      <c r="AJ134" s="111">
        <v>1</v>
      </c>
      <c r="AK134" s="135" t="s">
        <v>19</v>
      </c>
      <c r="AL134" s="132" t="s">
        <v>286</v>
      </c>
      <c r="AM134" s="1353" t="s">
        <v>986</v>
      </c>
    </row>
    <row r="135" spans="1:40" s="32" customFormat="1" ht="24.95" customHeight="1">
      <c r="A135" s="842">
        <v>26</v>
      </c>
      <c r="B135" s="274" t="s">
        <v>112</v>
      </c>
      <c r="C135" s="279" t="s">
        <v>714</v>
      </c>
      <c r="D135" s="638" t="s">
        <v>715</v>
      </c>
      <c r="E135" s="638" t="s">
        <v>716</v>
      </c>
      <c r="F135" s="907" t="s">
        <v>717</v>
      </c>
      <c r="G135" s="1179" t="s">
        <v>718</v>
      </c>
      <c r="H135" s="1312" t="s">
        <v>1200</v>
      </c>
      <c r="I135" s="638" t="s">
        <v>1200</v>
      </c>
      <c r="J135" s="1313"/>
      <c r="K135" s="1212">
        <v>0</v>
      </c>
      <c r="L135" s="279">
        <v>3</v>
      </c>
      <c r="M135" s="279">
        <v>2</v>
      </c>
      <c r="N135" s="279">
        <v>1</v>
      </c>
      <c r="O135" s="635">
        <v>35</v>
      </c>
      <c r="P135" s="274">
        <v>3</v>
      </c>
      <c r="Q135" s="1437">
        <f t="shared" si="20"/>
        <v>29</v>
      </c>
      <c r="R135" s="1438">
        <v>17</v>
      </c>
      <c r="S135" s="1438">
        <v>10</v>
      </c>
      <c r="T135" s="274">
        <v>2</v>
      </c>
      <c r="U135" s="1397">
        <v>0</v>
      </c>
      <c r="V135" s="1374">
        <f t="shared" si="19"/>
        <v>29</v>
      </c>
      <c r="W135" s="1397">
        <v>22</v>
      </c>
      <c r="X135" s="1397">
        <v>7</v>
      </c>
      <c r="Y135" s="274">
        <v>130.77000000000001</v>
      </c>
      <c r="Z135" s="637" t="s">
        <v>719</v>
      </c>
      <c r="AA135" s="637"/>
      <c r="AB135" s="637">
        <v>1</v>
      </c>
      <c r="AC135" s="210">
        <v>1</v>
      </c>
      <c r="AD135" s="210"/>
      <c r="AE135" s="211"/>
      <c r="AF135" s="210"/>
      <c r="AG135" s="210"/>
      <c r="AH135" s="210"/>
      <c r="AI135" s="210"/>
      <c r="AJ135" s="111">
        <v>1</v>
      </c>
      <c r="AK135" s="209" t="s">
        <v>720</v>
      </c>
      <c r="AL135" s="132" t="s">
        <v>287</v>
      </c>
      <c r="AM135" s="906" t="s">
        <v>944</v>
      </c>
    </row>
    <row r="136" spans="1:40" s="32" customFormat="1" ht="24.95" customHeight="1">
      <c r="A136" s="842">
        <v>27</v>
      </c>
      <c r="B136" s="274" t="s">
        <v>112</v>
      </c>
      <c r="C136" s="638" t="s">
        <v>1008</v>
      </c>
      <c r="D136" s="638" t="s">
        <v>1009</v>
      </c>
      <c r="E136" s="638" t="s">
        <v>318</v>
      </c>
      <c r="F136" s="283" t="s">
        <v>675</v>
      </c>
      <c r="G136" s="1179" t="s">
        <v>676</v>
      </c>
      <c r="H136" s="1312" t="s">
        <v>1218</v>
      </c>
      <c r="I136" s="638" t="s">
        <v>1218</v>
      </c>
      <c r="J136" s="1313"/>
      <c r="K136" s="1212">
        <v>0</v>
      </c>
      <c r="L136" s="279">
        <v>4</v>
      </c>
      <c r="M136" s="279">
        <v>1</v>
      </c>
      <c r="N136" s="279">
        <v>3</v>
      </c>
      <c r="O136" s="635">
        <v>35</v>
      </c>
      <c r="P136" s="274">
        <v>3</v>
      </c>
      <c r="Q136" s="1437">
        <f t="shared" si="20"/>
        <v>33</v>
      </c>
      <c r="R136" s="274">
        <v>27</v>
      </c>
      <c r="S136" s="274">
        <v>6</v>
      </c>
      <c r="T136" s="274">
        <v>0</v>
      </c>
      <c r="U136" s="1397">
        <v>0</v>
      </c>
      <c r="V136" s="1374">
        <f t="shared" si="19"/>
        <v>33</v>
      </c>
      <c r="W136" s="566">
        <v>29</v>
      </c>
      <c r="X136" s="566">
        <v>4</v>
      </c>
      <c r="Y136" s="274">
        <v>164.92</v>
      </c>
      <c r="Z136" s="637" t="s">
        <v>1006</v>
      </c>
      <c r="AA136" s="637"/>
      <c r="AB136" s="637">
        <v>1</v>
      </c>
      <c r="AC136" s="210">
        <v>1</v>
      </c>
      <c r="AD136" s="210">
        <v>1</v>
      </c>
      <c r="AE136" s="211"/>
      <c r="AF136" s="210"/>
      <c r="AG136" s="210"/>
      <c r="AH136" s="210"/>
      <c r="AI136" s="210"/>
      <c r="AJ136" s="111">
        <v>1</v>
      </c>
      <c r="AK136" s="135" t="s">
        <v>501</v>
      </c>
      <c r="AL136" s="132" t="s">
        <v>286</v>
      </c>
      <c r="AM136" s="1319" t="s">
        <v>1264</v>
      </c>
    </row>
    <row r="137" spans="1:40" s="841" customFormat="1" ht="24.95" customHeight="1">
      <c r="A137" s="838">
        <v>28</v>
      </c>
      <c r="B137" s="575" t="s">
        <v>112</v>
      </c>
      <c r="C137" s="279" t="s">
        <v>1010</v>
      </c>
      <c r="D137" s="717" t="s">
        <v>1121</v>
      </c>
      <c r="E137" s="593" t="s">
        <v>1011</v>
      </c>
      <c r="F137" s="674" t="s">
        <v>683</v>
      </c>
      <c r="G137" s="1181" t="s">
        <v>684</v>
      </c>
      <c r="H137" s="1317" t="s">
        <v>1219</v>
      </c>
      <c r="I137" s="908" t="s">
        <v>1220</v>
      </c>
      <c r="J137" s="1318"/>
      <c r="K137" s="1212">
        <v>1</v>
      </c>
      <c r="L137" s="279">
        <v>2</v>
      </c>
      <c r="M137" s="279">
        <v>1</v>
      </c>
      <c r="N137" s="279">
        <v>1</v>
      </c>
      <c r="O137" s="635">
        <v>19</v>
      </c>
      <c r="P137" s="274">
        <v>1</v>
      </c>
      <c r="Q137" s="1437">
        <f t="shared" si="20"/>
        <v>18</v>
      </c>
      <c r="R137" s="274">
        <v>17</v>
      </c>
      <c r="S137" s="274">
        <v>0</v>
      </c>
      <c r="T137" s="274">
        <v>1</v>
      </c>
      <c r="U137" s="1397">
        <v>0</v>
      </c>
      <c r="V137" s="1374">
        <f t="shared" si="19"/>
        <v>18</v>
      </c>
      <c r="W137" s="566">
        <v>13</v>
      </c>
      <c r="X137" s="566">
        <v>5</v>
      </c>
      <c r="Y137" s="575">
        <v>89.525000000000006</v>
      </c>
      <c r="Z137" s="718" t="s">
        <v>1012</v>
      </c>
      <c r="AA137" s="718"/>
      <c r="AB137" s="718">
        <v>1</v>
      </c>
      <c r="AC137" s="721">
        <v>1</v>
      </c>
      <c r="AD137" s="721"/>
      <c r="AE137" s="1120"/>
      <c r="AF137" s="721"/>
      <c r="AG137" s="721"/>
      <c r="AH137" s="721"/>
      <c r="AI137" s="721"/>
      <c r="AJ137" s="132">
        <v>1</v>
      </c>
      <c r="AK137" s="463" t="s">
        <v>501</v>
      </c>
      <c r="AL137" s="721" t="s">
        <v>286</v>
      </c>
      <c r="AM137" s="905" t="s">
        <v>948</v>
      </c>
    </row>
    <row r="138" spans="1:40" s="32" customFormat="1" ht="24.95" customHeight="1">
      <c r="A138" s="842">
        <v>29</v>
      </c>
      <c r="B138" s="274" t="s">
        <v>112</v>
      </c>
      <c r="C138" s="638" t="s">
        <v>785</v>
      </c>
      <c r="D138" s="638" t="s">
        <v>786</v>
      </c>
      <c r="E138" s="638" t="s">
        <v>139</v>
      </c>
      <c r="F138" s="283" t="s">
        <v>1116</v>
      </c>
      <c r="G138" s="1179" t="s">
        <v>703</v>
      </c>
      <c r="H138" s="1312" t="s">
        <v>1215</v>
      </c>
      <c r="I138" s="638" t="s">
        <v>1215</v>
      </c>
      <c r="J138" s="1313"/>
      <c r="K138" s="1212">
        <v>0</v>
      </c>
      <c r="L138" s="279">
        <v>4</v>
      </c>
      <c r="M138" s="279">
        <v>2</v>
      </c>
      <c r="N138" s="279">
        <v>2</v>
      </c>
      <c r="O138" s="635">
        <v>35</v>
      </c>
      <c r="P138" s="274">
        <v>3</v>
      </c>
      <c r="Q138" s="1437">
        <f t="shared" si="20"/>
        <v>33</v>
      </c>
      <c r="R138" s="274">
        <v>27</v>
      </c>
      <c r="S138" s="274">
        <v>4</v>
      </c>
      <c r="T138" s="274">
        <v>2</v>
      </c>
      <c r="U138" s="566">
        <v>0</v>
      </c>
      <c r="V138" s="1374">
        <f t="shared" si="19"/>
        <v>33</v>
      </c>
      <c r="W138" s="566">
        <v>24</v>
      </c>
      <c r="X138" s="566">
        <v>9</v>
      </c>
      <c r="Y138" s="274">
        <v>118.86</v>
      </c>
      <c r="Z138" s="637" t="s">
        <v>787</v>
      </c>
      <c r="AA138" s="637"/>
      <c r="AB138" s="637">
        <v>1</v>
      </c>
      <c r="AC138" s="210">
        <v>1</v>
      </c>
      <c r="AD138" s="210"/>
      <c r="AE138" s="211"/>
      <c r="AF138" s="210">
        <v>1</v>
      </c>
      <c r="AG138" s="210"/>
      <c r="AH138" s="210"/>
      <c r="AI138" s="210"/>
      <c r="AJ138" s="111">
        <v>1</v>
      </c>
      <c r="AK138" s="209" t="s">
        <v>788</v>
      </c>
      <c r="AL138" s="132" t="s">
        <v>286</v>
      </c>
      <c r="AM138" s="969" t="s">
        <v>1266</v>
      </c>
    </row>
    <row r="139" spans="1:40" s="841" customFormat="1" ht="24.95" customHeight="1">
      <c r="A139" s="838">
        <v>30</v>
      </c>
      <c r="B139" s="575" t="s">
        <v>112</v>
      </c>
      <c r="C139" s="638" t="s">
        <v>1013</v>
      </c>
      <c r="D139" s="717" t="s">
        <v>1009</v>
      </c>
      <c r="E139" s="717" t="s">
        <v>38</v>
      </c>
      <c r="F139" s="674" t="s">
        <v>1014</v>
      </c>
      <c r="G139" s="1180" t="s">
        <v>728</v>
      </c>
      <c r="H139" s="1312" t="s">
        <v>1199</v>
      </c>
      <c r="I139" s="638" t="s">
        <v>1199</v>
      </c>
      <c r="J139" s="1314"/>
      <c r="K139" s="1212">
        <v>1</v>
      </c>
      <c r="L139" s="279">
        <v>2</v>
      </c>
      <c r="M139" s="279">
        <v>0</v>
      </c>
      <c r="N139" s="279">
        <v>2</v>
      </c>
      <c r="O139" s="635">
        <v>19</v>
      </c>
      <c r="P139" s="274">
        <v>1</v>
      </c>
      <c r="Q139" s="1437">
        <f t="shared" si="20"/>
        <v>19</v>
      </c>
      <c r="R139" s="274">
        <v>18</v>
      </c>
      <c r="S139" s="274">
        <v>1</v>
      </c>
      <c r="T139" s="274">
        <v>0</v>
      </c>
      <c r="U139" s="1397">
        <v>0</v>
      </c>
      <c r="V139" s="1374">
        <f t="shared" si="19"/>
        <v>19</v>
      </c>
      <c r="W139" s="566">
        <v>17</v>
      </c>
      <c r="X139" s="566">
        <v>2</v>
      </c>
      <c r="Y139" s="575">
        <v>100.72</v>
      </c>
      <c r="Z139" s="718" t="s">
        <v>1015</v>
      </c>
      <c r="AA139" s="718"/>
      <c r="AB139" s="718">
        <v>1</v>
      </c>
      <c r="AC139" s="721">
        <v>1</v>
      </c>
      <c r="AD139" s="721"/>
      <c r="AE139" s="1120"/>
      <c r="AF139" s="721"/>
      <c r="AG139" s="721"/>
      <c r="AH139" s="721"/>
      <c r="AI139" s="721"/>
      <c r="AJ139" s="132">
        <v>1</v>
      </c>
      <c r="AK139" s="80" t="s">
        <v>1016</v>
      </c>
      <c r="AL139" s="132" t="s">
        <v>287</v>
      </c>
      <c r="AM139" s="905" t="s">
        <v>942</v>
      </c>
    </row>
    <row r="140" spans="1:40" s="32" customFormat="1" ht="24.95" customHeight="1">
      <c r="A140" s="842">
        <v>31</v>
      </c>
      <c r="B140" s="274" t="s">
        <v>112</v>
      </c>
      <c r="C140" s="638" t="s">
        <v>1017</v>
      </c>
      <c r="D140" s="638" t="s">
        <v>1009</v>
      </c>
      <c r="E140" s="638" t="s">
        <v>152</v>
      </c>
      <c r="F140" s="283" t="s">
        <v>1018</v>
      </c>
      <c r="G140" s="1179" t="s">
        <v>729</v>
      </c>
      <c r="H140" s="1312" t="s">
        <v>1178</v>
      </c>
      <c r="I140" s="638" t="s">
        <v>1178</v>
      </c>
      <c r="J140" s="1313"/>
      <c r="K140" s="1212">
        <v>1</v>
      </c>
      <c r="L140" s="279">
        <v>4</v>
      </c>
      <c r="M140" s="279">
        <v>2</v>
      </c>
      <c r="N140" s="279">
        <v>2</v>
      </c>
      <c r="O140" s="635">
        <v>35</v>
      </c>
      <c r="P140" s="274">
        <v>3</v>
      </c>
      <c r="Q140" s="1437">
        <f t="shared" si="20"/>
        <v>35</v>
      </c>
      <c r="R140" s="274">
        <v>24</v>
      </c>
      <c r="S140" s="274">
        <v>8</v>
      </c>
      <c r="T140" s="274">
        <v>3</v>
      </c>
      <c r="U140" s="1397">
        <v>0</v>
      </c>
      <c r="V140" s="1374">
        <f t="shared" si="19"/>
        <v>35</v>
      </c>
      <c r="W140" s="1397">
        <v>29</v>
      </c>
      <c r="X140" s="1397">
        <v>6</v>
      </c>
      <c r="Y140" s="274">
        <v>132.857</v>
      </c>
      <c r="Z140" s="637" t="s">
        <v>1006</v>
      </c>
      <c r="AA140" s="637"/>
      <c r="AB140" s="637">
        <v>1</v>
      </c>
      <c r="AC140" s="210">
        <v>1</v>
      </c>
      <c r="AD140" s="210"/>
      <c r="AE140" s="211"/>
      <c r="AF140" s="210">
        <v>1</v>
      </c>
      <c r="AG140" s="210"/>
      <c r="AH140" s="210"/>
      <c r="AI140" s="210"/>
      <c r="AJ140" s="111">
        <v>1</v>
      </c>
      <c r="AK140" s="135" t="s">
        <v>1016</v>
      </c>
      <c r="AL140" s="132" t="s">
        <v>286</v>
      </c>
      <c r="AM140" s="906" t="s">
        <v>947</v>
      </c>
    </row>
    <row r="141" spans="1:40" s="32" customFormat="1" ht="24.95" customHeight="1">
      <c r="A141" s="838">
        <v>32</v>
      </c>
      <c r="B141" s="274" t="s">
        <v>112</v>
      </c>
      <c r="C141" s="638" t="s">
        <v>1244</v>
      </c>
      <c r="D141" s="638" t="s">
        <v>1146</v>
      </c>
      <c r="E141" s="638" t="s">
        <v>1147</v>
      </c>
      <c r="F141" s="283" t="s">
        <v>1117</v>
      </c>
      <c r="G141" s="1179" t="s">
        <v>735</v>
      </c>
      <c r="H141" s="1312" t="s">
        <v>1199</v>
      </c>
      <c r="I141" s="638" t="s">
        <v>1199</v>
      </c>
      <c r="J141" s="1313"/>
      <c r="K141" s="1212">
        <v>1</v>
      </c>
      <c r="L141" s="279">
        <v>2</v>
      </c>
      <c r="M141" s="279">
        <v>0</v>
      </c>
      <c r="N141" s="279">
        <v>2</v>
      </c>
      <c r="O141" s="635">
        <v>19</v>
      </c>
      <c r="P141" s="274">
        <v>1</v>
      </c>
      <c r="Q141" s="1437">
        <f t="shared" si="20"/>
        <v>19</v>
      </c>
      <c r="R141" s="274">
        <v>10</v>
      </c>
      <c r="S141" s="274">
        <v>9</v>
      </c>
      <c r="T141" s="274">
        <v>0</v>
      </c>
      <c r="U141" s="566">
        <v>0</v>
      </c>
      <c r="V141" s="1374">
        <f t="shared" ref="V141:V198" si="22">W141+X141</f>
        <v>19</v>
      </c>
      <c r="W141" s="566">
        <v>19</v>
      </c>
      <c r="X141" s="566">
        <v>0</v>
      </c>
      <c r="Y141" s="274">
        <v>108.98</v>
      </c>
      <c r="Z141" s="637" t="s">
        <v>158</v>
      </c>
      <c r="AA141" s="637"/>
      <c r="AB141" s="637"/>
      <c r="AC141" s="210"/>
      <c r="AD141" s="210"/>
      <c r="AE141" s="211"/>
      <c r="AF141" s="210"/>
      <c r="AG141" s="210"/>
      <c r="AH141" s="210"/>
      <c r="AI141" s="210"/>
      <c r="AJ141" s="111">
        <v>1</v>
      </c>
      <c r="AK141" s="279" t="s">
        <v>1221</v>
      </c>
      <c r="AL141" s="132" t="s">
        <v>286</v>
      </c>
      <c r="AM141" s="905" t="s">
        <v>986</v>
      </c>
    </row>
    <row r="142" spans="1:40" s="32" customFormat="1" ht="24.95" customHeight="1">
      <c r="A142" s="838">
        <v>33</v>
      </c>
      <c r="B142" s="274" t="s">
        <v>112</v>
      </c>
      <c r="C142" s="279" t="s">
        <v>159</v>
      </c>
      <c r="D142" s="638" t="s">
        <v>160</v>
      </c>
      <c r="E142" s="638" t="s">
        <v>160</v>
      </c>
      <c r="F142" s="283" t="s">
        <v>1118</v>
      </c>
      <c r="G142" s="1179" t="s">
        <v>736</v>
      </c>
      <c r="H142" s="1312" t="s">
        <v>1213</v>
      </c>
      <c r="I142" s="638" t="s">
        <v>1213</v>
      </c>
      <c r="J142" s="1313" t="s">
        <v>1209</v>
      </c>
      <c r="K142" s="1212">
        <v>0</v>
      </c>
      <c r="L142" s="279">
        <v>2</v>
      </c>
      <c r="M142" s="279">
        <v>1</v>
      </c>
      <c r="N142" s="279">
        <v>1</v>
      </c>
      <c r="O142" s="635">
        <v>19</v>
      </c>
      <c r="P142" s="274">
        <v>1</v>
      </c>
      <c r="Q142" s="1437">
        <f t="shared" si="20"/>
        <v>18</v>
      </c>
      <c r="R142" s="274">
        <v>17</v>
      </c>
      <c r="S142" s="274">
        <v>0</v>
      </c>
      <c r="T142" s="274">
        <v>1</v>
      </c>
      <c r="U142" s="1397">
        <v>0</v>
      </c>
      <c r="V142" s="1374">
        <f t="shared" si="22"/>
        <v>18</v>
      </c>
      <c r="W142" s="566">
        <v>13</v>
      </c>
      <c r="X142" s="566">
        <v>5</v>
      </c>
      <c r="Y142" s="274">
        <v>188.76</v>
      </c>
      <c r="Z142" s="637" t="s">
        <v>161</v>
      </c>
      <c r="AA142" s="637"/>
      <c r="AB142" s="637">
        <v>1</v>
      </c>
      <c r="AC142" s="210"/>
      <c r="AD142" s="210"/>
      <c r="AE142" s="211"/>
      <c r="AF142" s="210"/>
      <c r="AG142" s="210"/>
      <c r="AH142" s="210"/>
      <c r="AI142" s="210"/>
      <c r="AJ142" s="111">
        <v>1</v>
      </c>
      <c r="AK142" s="209" t="s">
        <v>19</v>
      </c>
      <c r="AL142" s="132" t="s">
        <v>289</v>
      </c>
      <c r="AM142" s="906" t="s">
        <v>986</v>
      </c>
    </row>
    <row r="143" spans="1:40" s="32" customFormat="1" ht="24.95" customHeight="1">
      <c r="A143" s="909"/>
      <c r="B143" s="589" t="s">
        <v>283</v>
      </c>
      <c r="C143" s="910">
        <v>24</v>
      </c>
      <c r="D143" s="910"/>
      <c r="E143" s="910"/>
      <c r="F143" s="911"/>
      <c r="G143" s="1182"/>
      <c r="H143" s="1342"/>
      <c r="I143" s="574"/>
      <c r="J143" s="1343"/>
      <c r="K143" s="1195">
        <f>SUM(K144:K166)</f>
        <v>24</v>
      </c>
      <c r="L143" s="589">
        <f>SUM(L144:L167)</f>
        <v>59</v>
      </c>
      <c r="M143" s="589">
        <f t="shared" ref="M143:X143" si="23">SUM(M144:M167)</f>
        <v>25</v>
      </c>
      <c r="N143" s="589">
        <f t="shared" si="23"/>
        <v>34</v>
      </c>
      <c r="O143" s="589">
        <f>SUM(O144:O167)</f>
        <v>582</v>
      </c>
      <c r="P143" s="589"/>
      <c r="Q143" s="589">
        <f t="shared" si="23"/>
        <v>556</v>
      </c>
      <c r="R143" s="589">
        <f t="shared" si="23"/>
        <v>429</v>
      </c>
      <c r="S143" s="589">
        <f t="shared" si="23"/>
        <v>96</v>
      </c>
      <c r="T143" s="589">
        <f t="shared" si="23"/>
        <v>17</v>
      </c>
      <c r="U143" s="589">
        <f t="shared" si="23"/>
        <v>14</v>
      </c>
      <c r="V143" s="589">
        <f t="shared" si="23"/>
        <v>556</v>
      </c>
      <c r="W143" s="589">
        <f t="shared" si="23"/>
        <v>474</v>
      </c>
      <c r="X143" s="589">
        <f t="shared" si="23"/>
        <v>82</v>
      </c>
      <c r="Y143" s="589"/>
      <c r="Z143" s="589"/>
      <c r="AA143" s="589">
        <f t="shared" ref="AA143:AJ143" si="24">SUM(AA144:AA166)</f>
        <v>0</v>
      </c>
      <c r="AB143" s="589">
        <f t="shared" si="24"/>
        <v>0</v>
      </c>
      <c r="AC143" s="164">
        <f t="shared" si="24"/>
        <v>7</v>
      </c>
      <c r="AD143" s="164">
        <f t="shared" si="24"/>
        <v>0</v>
      </c>
      <c r="AE143" s="164">
        <f t="shared" si="24"/>
        <v>0</v>
      </c>
      <c r="AF143" s="164">
        <f t="shared" si="24"/>
        <v>1</v>
      </c>
      <c r="AG143" s="164">
        <f t="shared" si="24"/>
        <v>10</v>
      </c>
      <c r="AH143" s="164">
        <f t="shared" si="24"/>
        <v>7</v>
      </c>
      <c r="AI143" s="164">
        <v>0</v>
      </c>
      <c r="AJ143" s="164">
        <f t="shared" si="24"/>
        <v>23</v>
      </c>
      <c r="AK143" s="164"/>
      <c r="AL143" s="164"/>
      <c r="AM143" s="81"/>
      <c r="AN143" s="3"/>
    </row>
    <row r="144" spans="1:40" s="841" customFormat="1" ht="24.95" customHeight="1">
      <c r="A144" s="575">
        <v>1</v>
      </c>
      <c r="B144" s="575" t="s">
        <v>173</v>
      </c>
      <c r="C144" s="1568" t="s">
        <v>884</v>
      </c>
      <c r="D144" s="593" t="s">
        <v>868</v>
      </c>
      <c r="E144" s="575" t="s">
        <v>1148</v>
      </c>
      <c r="F144" s="674" t="s">
        <v>531</v>
      </c>
      <c r="G144" s="1183" t="s">
        <v>175</v>
      </c>
      <c r="H144" s="1340" t="s">
        <v>1178</v>
      </c>
      <c r="I144" s="662" t="s">
        <v>1178</v>
      </c>
      <c r="J144" s="1268" t="s">
        <v>1183</v>
      </c>
      <c r="K144" s="1216">
        <v>1</v>
      </c>
      <c r="L144" s="575">
        <v>3</v>
      </c>
      <c r="M144" s="575">
        <v>2</v>
      </c>
      <c r="N144" s="575">
        <v>1</v>
      </c>
      <c r="O144" s="591">
        <v>29</v>
      </c>
      <c r="P144" s="593">
        <v>2</v>
      </c>
      <c r="Q144" s="591">
        <f t="shared" si="20"/>
        <v>27</v>
      </c>
      <c r="R144" s="593">
        <v>17</v>
      </c>
      <c r="S144" s="593">
        <v>10</v>
      </c>
      <c r="T144" s="593">
        <v>0</v>
      </c>
      <c r="U144" s="593">
        <v>0</v>
      </c>
      <c r="V144" s="1349">
        <f t="shared" si="22"/>
        <v>27</v>
      </c>
      <c r="W144" s="640">
        <v>24</v>
      </c>
      <c r="X144" s="640">
        <v>3</v>
      </c>
      <c r="Y144" s="641">
        <v>115.35</v>
      </c>
      <c r="Z144" s="642" t="s">
        <v>966</v>
      </c>
      <c r="AA144" s="642"/>
      <c r="AB144" s="642"/>
      <c r="AC144" s="171">
        <v>1</v>
      </c>
      <c r="AD144" s="221"/>
      <c r="AE144" s="221"/>
      <c r="AF144" s="221"/>
      <c r="AG144" s="221"/>
      <c r="AH144" s="80">
        <v>1</v>
      </c>
      <c r="AI144" s="80"/>
      <c r="AJ144" s="132">
        <v>1</v>
      </c>
      <c r="AK144" s="80" t="s">
        <v>882</v>
      </c>
      <c r="AL144" s="132" t="s">
        <v>287</v>
      </c>
      <c r="AM144" s="169" t="s">
        <v>869</v>
      </c>
    </row>
    <row r="145" spans="1:39" s="841" customFormat="1" ht="24.75" customHeight="1">
      <c r="A145" s="575">
        <v>2</v>
      </c>
      <c r="B145" s="575" t="s">
        <v>173</v>
      </c>
      <c r="C145" s="279" t="s">
        <v>845</v>
      </c>
      <c r="D145" s="593" t="s">
        <v>846</v>
      </c>
      <c r="E145" s="593" t="s">
        <v>176</v>
      </c>
      <c r="F145" s="674" t="s">
        <v>847</v>
      </c>
      <c r="G145" s="1162" t="s">
        <v>177</v>
      </c>
      <c r="H145" s="1240" t="s">
        <v>1184</v>
      </c>
      <c r="I145" s="593" t="s">
        <v>1184</v>
      </c>
      <c r="J145" s="1241"/>
      <c r="K145" s="1199"/>
      <c r="L145" s="575">
        <v>3</v>
      </c>
      <c r="M145" s="575">
        <v>1</v>
      </c>
      <c r="N145" s="575">
        <v>2</v>
      </c>
      <c r="O145" s="591">
        <v>29</v>
      </c>
      <c r="P145" s="593">
        <v>2</v>
      </c>
      <c r="Q145" s="591">
        <f t="shared" si="20"/>
        <v>27</v>
      </c>
      <c r="R145" s="575">
        <v>21</v>
      </c>
      <c r="S145" s="575">
        <v>4</v>
      </c>
      <c r="T145" s="575">
        <v>1</v>
      </c>
      <c r="U145" s="643">
        <v>1</v>
      </c>
      <c r="V145" s="1349">
        <f t="shared" si="22"/>
        <v>27</v>
      </c>
      <c r="W145" s="640">
        <v>20</v>
      </c>
      <c r="X145" s="643">
        <v>7</v>
      </c>
      <c r="Y145" s="644">
        <v>148.83000000000001</v>
      </c>
      <c r="Z145" s="575" t="s">
        <v>1239</v>
      </c>
      <c r="AA145" s="575"/>
      <c r="AB145" s="575"/>
      <c r="AC145" s="171">
        <v>1</v>
      </c>
      <c r="AD145" s="132"/>
      <c r="AE145" s="132"/>
      <c r="AF145" s="132"/>
      <c r="AG145" s="132"/>
      <c r="AH145" s="132"/>
      <c r="AI145" s="132"/>
      <c r="AJ145" s="132">
        <v>1</v>
      </c>
      <c r="AK145" s="80" t="s">
        <v>848</v>
      </c>
      <c r="AL145" s="132" t="s">
        <v>286</v>
      </c>
      <c r="AM145" s="133"/>
    </row>
    <row r="146" spans="1:39" s="841" customFormat="1" ht="24.95" customHeight="1">
      <c r="A146" s="575">
        <v>3</v>
      </c>
      <c r="B146" s="575" t="s">
        <v>173</v>
      </c>
      <c r="C146" s="279" t="s">
        <v>178</v>
      </c>
      <c r="D146" s="675" t="s">
        <v>324</v>
      </c>
      <c r="E146" s="593" t="s">
        <v>532</v>
      </c>
      <c r="F146" s="674" t="s">
        <v>533</v>
      </c>
      <c r="G146" s="1157" t="s">
        <v>179</v>
      </c>
      <c r="H146" s="1232" t="s">
        <v>1174</v>
      </c>
      <c r="I146" s="575" t="s">
        <v>1174</v>
      </c>
      <c r="J146" s="1233"/>
      <c r="K146" s="1196">
        <v>1</v>
      </c>
      <c r="L146" s="575">
        <v>2</v>
      </c>
      <c r="M146" s="575">
        <v>0</v>
      </c>
      <c r="N146" s="575">
        <v>2</v>
      </c>
      <c r="O146" s="591">
        <v>19</v>
      </c>
      <c r="P146" s="593">
        <v>1</v>
      </c>
      <c r="Q146" s="591">
        <f t="shared" si="20"/>
        <v>19</v>
      </c>
      <c r="R146" s="593">
        <v>15</v>
      </c>
      <c r="S146" s="593">
        <v>3</v>
      </c>
      <c r="T146" s="593">
        <v>0</v>
      </c>
      <c r="U146" s="643">
        <v>1</v>
      </c>
      <c r="V146" s="1349">
        <f t="shared" si="22"/>
        <v>19</v>
      </c>
      <c r="W146" s="640">
        <v>15</v>
      </c>
      <c r="X146" s="643">
        <v>4</v>
      </c>
      <c r="Y146" s="644">
        <v>75.400000000000006</v>
      </c>
      <c r="Z146" s="593" t="s">
        <v>546</v>
      </c>
      <c r="AA146" s="593"/>
      <c r="AB146" s="593"/>
      <c r="AC146" s="80"/>
      <c r="AD146" s="80"/>
      <c r="AE146" s="80"/>
      <c r="AF146" s="80"/>
      <c r="AG146" s="80"/>
      <c r="AH146" s="80"/>
      <c r="AI146" s="80"/>
      <c r="AJ146" s="132">
        <v>1</v>
      </c>
      <c r="AK146" s="80" t="s">
        <v>325</v>
      </c>
      <c r="AL146" s="132" t="s">
        <v>287</v>
      </c>
      <c r="AM146" s="133"/>
    </row>
    <row r="147" spans="1:39" s="841" customFormat="1" ht="24.95" customHeight="1">
      <c r="A147" s="575">
        <v>4</v>
      </c>
      <c r="B147" s="575" t="s">
        <v>173</v>
      </c>
      <c r="C147" s="279" t="s">
        <v>789</v>
      </c>
      <c r="D147" s="593" t="s">
        <v>790</v>
      </c>
      <c r="E147" s="593" t="s">
        <v>180</v>
      </c>
      <c r="F147" s="674" t="s">
        <v>791</v>
      </c>
      <c r="G147" s="1162" t="s">
        <v>534</v>
      </c>
      <c r="H147" s="1240" t="s">
        <v>1185</v>
      </c>
      <c r="I147" s="593" t="s">
        <v>1185</v>
      </c>
      <c r="J147" s="1241" t="s">
        <v>1186</v>
      </c>
      <c r="K147" s="1199">
        <v>2</v>
      </c>
      <c r="L147" s="575">
        <v>2</v>
      </c>
      <c r="M147" s="575">
        <v>0</v>
      </c>
      <c r="N147" s="575">
        <v>2</v>
      </c>
      <c r="O147" s="591">
        <v>19</v>
      </c>
      <c r="P147" s="593">
        <v>1</v>
      </c>
      <c r="Q147" s="591">
        <f t="shared" si="20"/>
        <v>19</v>
      </c>
      <c r="R147" s="593">
        <v>15</v>
      </c>
      <c r="S147" s="593">
        <v>2</v>
      </c>
      <c r="T147" s="593">
        <v>0</v>
      </c>
      <c r="U147" s="643">
        <v>2</v>
      </c>
      <c r="V147" s="1349">
        <f t="shared" si="22"/>
        <v>19</v>
      </c>
      <c r="W147" s="640">
        <v>19</v>
      </c>
      <c r="X147" s="643">
        <v>0</v>
      </c>
      <c r="Y147" s="644">
        <v>99.32</v>
      </c>
      <c r="Z147" s="593" t="s">
        <v>967</v>
      </c>
      <c r="AA147" s="593"/>
      <c r="AB147" s="593"/>
      <c r="AC147" s="171">
        <v>1</v>
      </c>
      <c r="AD147" s="80"/>
      <c r="AE147" s="80"/>
      <c r="AF147" s="80">
        <v>1</v>
      </c>
      <c r="AG147" s="80"/>
      <c r="AH147" s="80">
        <v>1</v>
      </c>
      <c r="AI147" s="80"/>
      <c r="AJ147" s="132">
        <v>1</v>
      </c>
      <c r="AK147" s="80" t="s">
        <v>793</v>
      </c>
      <c r="AL147" s="132" t="s">
        <v>286</v>
      </c>
      <c r="AM147" s="133"/>
    </row>
    <row r="148" spans="1:39" s="841" customFormat="1" ht="24.95" customHeight="1">
      <c r="A148" s="575">
        <v>5</v>
      </c>
      <c r="B148" s="575" t="s">
        <v>173</v>
      </c>
      <c r="C148" s="1568" t="s">
        <v>181</v>
      </c>
      <c r="D148" s="575" t="s">
        <v>182</v>
      </c>
      <c r="E148" s="575" t="s">
        <v>326</v>
      </c>
      <c r="F148" s="674" t="s">
        <v>535</v>
      </c>
      <c r="G148" s="1183" t="s">
        <v>183</v>
      </c>
      <c r="H148" s="1267" t="s">
        <v>1187</v>
      </c>
      <c r="I148" s="662" t="s">
        <v>1187</v>
      </c>
      <c r="J148" s="1268"/>
      <c r="K148" s="1216">
        <v>1</v>
      </c>
      <c r="L148" s="575">
        <v>3</v>
      </c>
      <c r="M148" s="575">
        <v>2</v>
      </c>
      <c r="N148" s="575">
        <v>1</v>
      </c>
      <c r="O148" s="591">
        <v>29</v>
      </c>
      <c r="P148" s="593">
        <v>2</v>
      </c>
      <c r="Q148" s="591">
        <f t="shared" si="20"/>
        <v>29</v>
      </c>
      <c r="R148" s="593">
        <v>24</v>
      </c>
      <c r="S148" s="593">
        <v>5</v>
      </c>
      <c r="T148" s="593">
        <v>0</v>
      </c>
      <c r="U148" s="640"/>
      <c r="V148" s="1349">
        <f t="shared" si="22"/>
        <v>29</v>
      </c>
      <c r="W148" s="640">
        <v>29</v>
      </c>
      <c r="X148" s="640">
        <v>0</v>
      </c>
      <c r="Y148" s="641">
        <v>123.12</v>
      </c>
      <c r="Z148" s="642" t="s">
        <v>968</v>
      </c>
      <c r="AA148" s="642"/>
      <c r="AB148" s="642"/>
      <c r="AC148" s="221"/>
      <c r="AD148" s="221"/>
      <c r="AE148" s="221"/>
      <c r="AF148" s="221"/>
      <c r="AG148" s="80">
        <v>1</v>
      </c>
      <c r="AH148" s="221"/>
      <c r="AI148" s="221"/>
      <c r="AJ148" s="132">
        <v>1</v>
      </c>
      <c r="AK148" s="80" t="s">
        <v>19</v>
      </c>
      <c r="AL148" s="132" t="s">
        <v>287</v>
      </c>
      <c r="AM148" s="169"/>
    </row>
    <row r="149" spans="1:39" s="841" customFormat="1" ht="24.95" customHeight="1">
      <c r="A149" s="575">
        <v>6</v>
      </c>
      <c r="B149" s="575" t="s">
        <v>173</v>
      </c>
      <c r="C149" s="279" t="s">
        <v>184</v>
      </c>
      <c r="D149" s="593" t="s">
        <v>185</v>
      </c>
      <c r="E149" s="593" t="s">
        <v>897</v>
      </c>
      <c r="F149" s="674" t="s">
        <v>536</v>
      </c>
      <c r="G149" s="1162" t="s">
        <v>186</v>
      </c>
      <c r="H149" s="1240" t="s">
        <v>1187</v>
      </c>
      <c r="I149" s="593" t="s">
        <v>1188</v>
      </c>
      <c r="J149" s="1241"/>
      <c r="K149" s="1199"/>
      <c r="L149" s="575">
        <v>2</v>
      </c>
      <c r="M149" s="575">
        <v>1</v>
      </c>
      <c r="N149" s="575">
        <v>1</v>
      </c>
      <c r="O149" s="591">
        <v>19</v>
      </c>
      <c r="P149" s="593">
        <v>1</v>
      </c>
      <c r="Q149" s="591">
        <f t="shared" si="20"/>
        <v>18</v>
      </c>
      <c r="R149" s="593">
        <v>14</v>
      </c>
      <c r="S149" s="593">
        <v>4</v>
      </c>
      <c r="T149" s="593">
        <v>0</v>
      </c>
      <c r="U149" s="643"/>
      <c r="V149" s="1349">
        <f t="shared" si="22"/>
        <v>18</v>
      </c>
      <c r="W149" s="640">
        <v>16</v>
      </c>
      <c r="X149" s="643">
        <v>2</v>
      </c>
      <c r="Y149" s="644">
        <v>227.64</v>
      </c>
      <c r="Z149" s="593" t="s">
        <v>792</v>
      </c>
      <c r="AA149" s="593"/>
      <c r="AB149" s="593"/>
      <c r="AC149" s="80"/>
      <c r="AD149" s="80"/>
      <c r="AE149" s="80"/>
      <c r="AF149" s="80"/>
      <c r="AG149" s="80">
        <v>1</v>
      </c>
      <c r="AH149" s="80"/>
      <c r="AI149" s="80"/>
      <c r="AJ149" s="132">
        <v>1</v>
      </c>
      <c r="AK149" s="80" t="s">
        <v>19</v>
      </c>
      <c r="AL149" s="132" t="s">
        <v>286</v>
      </c>
      <c r="AM149" s="133"/>
    </row>
    <row r="150" spans="1:39" s="841" customFormat="1" ht="24.95" customHeight="1">
      <c r="A150" s="575">
        <v>7</v>
      </c>
      <c r="B150" s="575" t="s">
        <v>173</v>
      </c>
      <c r="C150" s="279" t="s">
        <v>187</v>
      </c>
      <c r="D150" s="593" t="s">
        <v>188</v>
      </c>
      <c r="E150" s="593" t="s">
        <v>188</v>
      </c>
      <c r="F150" s="674" t="s">
        <v>542</v>
      </c>
      <c r="G150" s="1162" t="s">
        <v>189</v>
      </c>
      <c r="H150" s="1240" t="s">
        <v>1175</v>
      </c>
      <c r="I150" s="593" t="s">
        <v>1189</v>
      </c>
      <c r="J150" s="1241"/>
      <c r="K150" s="1199"/>
      <c r="L150" s="575">
        <v>3</v>
      </c>
      <c r="M150" s="575">
        <v>1</v>
      </c>
      <c r="N150" s="575">
        <v>2</v>
      </c>
      <c r="O150" s="591">
        <v>29</v>
      </c>
      <c r="P150" s="593">
        <v>2</v>
      </c>
      <c r="Q150" s="591">
        <f t="shared" si="20"/>
        <v>28</v>
      </c>
      <c r="R150" s="593">
        <v>17</v>
      </c>
      <c r="S150" s="593">
        <v>2</v>
      </c>
      <c r="T150" s="593">
        <v>0</v>
      </c>
      <c r="U150" s="643">
        <v>9</v>
      </c>
      <c r="V150" s="1349">
        <f t="shared" si="22"/>
        <v>28</v>
      </c>
      <c r="W150" s="640">
        <v>28</v>
      </c>
      <c r="X150" s="643">
        <v>0</v>
      </c>
      <c r="Y150" s="644">
        <v>109.3</v>
      </c>
      <c r="Z150" s="593" t="s">
        <v>967</v>
      </c>
      <c r="AA150" s="593"/>
      <c r="AB150" s="593"/>
      <c r="AC150" s="80"/>
      <c r="AD150" s="80"/>
      <c r="AE150" s="80"/>
      <c r="AF150" s="80"/>
      <c r="AG150" s="80"/>
      <c r="AH150" s="80"/>
      <c r="AI150" s="80"/>
      <c r="AJ150" s="132">
        <v>1</v>
      </c>
      <c r="AK150" s="80" t="s">
        <v>19</v>
      </c>
      <c r="AL150" s="132" t="s">
        <v>285</v>
      </c>
      <c r="AM150" s="133"/>
    </row>
    <row r="151" spans="1:39" s="841" customFormat="1" ht="24.95" customHeight="1">
      <c r="A151" s="575">
        <v>8</v>
      </c>
      <c r="B151" s="575" t="s">
        <v>173</v>
      </c>
      <c r="C151" s="279" t="s">
        <v>191</v>
      </c>
      <c r="D151" s="593" t="s">
        <v>192</v>
      </c>
      <c r="E151" s="593" t="s">
        <v>193</v>
      </c>
      <c r="F151" s="674" t="s">
        <v>543</v>
      </c>
      <c r="G151" s="1162" t="s">
        <v>194</v>
      </c>
      <c r="H151" s="1240" t="s">
        <v>1190</v>
      </c>
      <c r="I151" s="593" t="s">
        <v>1191</v>
      </c>
      <c r="J151" s="1241"/>
      <c r="K151" s="1199">
        <v>1</v>
      </c>
      <c r="L151" s="274">
        <v>2</v>
      </c>
      <c r="M151" s="575">
        <v>0</v>
      </c>
      <c r="N151" s="575">
        <v>2</v>
      </c>
      <c r="O151" s="591">
        <v>29</v>
      </c>
      <c r="P151" s="593">
        <v>2</v>
      </c>
      <c r="Q151" s="591">
        <f t="shared" si="20"/>
        <v>28</v>
      </c>
      <c r="R151" s="593">
        <v>24</v>
      </c>
      <c r="S151" s="593">
        <v>4</v>
      </c>
      <c r="T151" s="593">
        <v>0</v>
      </c>
      <c r="U151" s="593"/>
      <c r="V151" s="1349">
        <f t="shared" si="22"/>
        <v>28</v>
      </c>
      <c r="W151" s="640">
        <v>28</v>
      </c>
      <c r="X151" s="643">
        <v>0</v>
      </c>
      <c r="Y151" s="644">
        <v>141</v>
      </c>
      <c r="Z151" s="593" t="s">
        <v>205</v>
      </c>
      <c r="AA151" s="593"/>
      <c r="AB151" s="593"/>
      <c r="AC151" s="80"/>
      <c r="AD151" s="80"/>
      <c r="AE151" s="80"/>
      <c r="AF151" s="80"/>
      <c r="AG151" s="80">
        <v>1</v>
      </c>
      <c r="AH151" s="80"/>
      <c r="AI151" s="80"/>
      <c r="AJ151" s="132">
        <v>1</v>
      </c>
      <c r="AK151" s="80" t="s">
        <v>19</v>
      </c>
      <c r="AL151" s="132" t="s">
        <v>286</v>
      </c>
      <c r="AM151" s="133"/>
    </row>
    <row r="152" spans="1:39" s="841" customFormat="1" ht="24.95" customHeight="1">
      <c r="A152" s="575">
        <v>9</v>
      </c>
      <c r="B152" s="575" t="s">
        <v>173</v>
      </c>
      <c r="C152" s="279" t="s">
        <v>195</v>
      </c>
      <c r="D152" s="593" t="s">
        <v>196</v>
      </c>
      <c r="E152" s="593" t="s">
        <v>327</v>
      </c>
      <c r="F152" s="674" t="s">
        <v>545</v>
      </c>
      <c r="G152" s="1162" t="s">
        <v>197</v>
      </c>
      <c r="H152" s="1240" t="s">
        <v>1187</v>
      </c>
      <c r="I152" s="593" t="s">
        <v>1187</v>
      </c>
      <c r="J152" s="1241" t="s">
        <v>1192</v>
      </c>
      <c r="K152" s="1199">
        <v>2</v>
      </c>
      <c r="L152" s="575">
        <v>2</v>
      </c>
      <c r="M152" s="575">
        <v>0</v>
      </c>
      <c r="N152" s="575">
        <v>2</v>
      </c>
      <c r="O152" s="591">
        <v>19</v>
      </c>
      <c r="P152" s="593">
        <v>1</v>
      </c>
      <c r="Q152" s="591">
        <f t="shared" si="20"/>
        <v>19</v>
      </c>
      <c r="R152" s="593">
        <v>19</v>
      </c>
      <c r="S152" s="593">
        <v>0</v>
      </c>
      <c r="T152" s="593">
        <v>0</v>
      </c>
      <c r="U152" s="593"/>
      <c r="V152" s="1349">
        <f t="shared" si="22"/>
        <v>19</v>
      </c>
      <c r="W152" s="640">
        <v>14</v>
      </c>
      <c r="X152" s="643">
        <v>5</v>
      </c>
      <c r="Y152" s="644">
        <v>104.69</v>
      </c>
      <c r="Z152" s="593" t="s">
        <v>209</v>
      </c>
      <c r="AA152" s="593"/>
      <c r="AB152" s="593"/>
      <c r="AC152" s="80"/>
      <c r="AD152" s="80"/>
      <c r="AE152" s="80"/>
      <c r="AF152" s="80"/>
      <c r="AG152" s="80">
        <v>1</v>
      </c>
      <c r="AH152" s="80">
        <v>1</v>
      </c>
      <c r="AI152" s="80"/>
      <c r="AJ152" s="132">
        <v>1</v>
      </c>
      <c r="AK152" s="80" t="s">
        <v>19</v>
      </c>
      <c r="AL152" s="132" t="s">
        <v>286</v>
      </c>
      <c r="AM152" s="133"/>
    </row>
    <row r="153" spans="1:39" s="841" customFormat="1" ht="24.95" customHeight="1">
      <c r="A153" s="575">
        <v>10</v>
      </c>
      <c r="B153" s="575" t="s">
        <v>173</v>
      </c>
      <c r="C153" s="279" t="s">
        <v>870</v>
      </c>
      <c r="D153" s="593" t="s">
        <v>868</v>
      </c>
      <c r="E153" s="593" t="s">
        <v>328</v>
      </c>
      <c r="F153" s="674" t="s">
        <v>547</v>
      </c>
      <c r="G153" s="1162" t="s">
        <v>794</v>
      </c>
      <c r="H153" s="1240" t="s">
        <v>1193</v>
      </c>
      <c r="I153" s="593" t="s">
        <v>1193</v>
      </c>
      <c r="J153" s="1241" t="s">
        <v>1192</v>
      </c>
      <c r="K153" s="1199">
        <v>3</v>
      </c>
      <c r="L153" s="575">
        <v>3</v>
      </c>
      <c r="M153" s="575">
        <v>1</v>
      </c>
      <c r="N153" s="575">
        <v>2</v>
      </c>
      <c r="O153" s="591">
        <v>29</v>
      </c>
      <c r="P153" s="593">
        <v>2</v>
      </c>
      <c r="Q153" s="591">
        <f t="shared" si="20"/>
        <v>29</v>
      </c>
      <c r="R153" s="593">
        <v>24</v>
      </c>
      <c r="S153" s="593">
        <v>4</v>
      </c>
      <c r="T153" s="593">
        <v>1</v>
      </c>
      <c r="U153" s="593"/>
      <c r="V153" s="1349">
        <f t="shared" si="22"/>
        <v>29</v>
      </c>
      <c r="W153" s="640">
        <v>24</v>
      </c>
      <c r="X153" s="643">
        <v>5</v>
      </c>
      <c r="Y153" s="644">
        <v>98.26</v>
      </c>
      <c r="Z153" s="593" t="s">
        <v>969</v>
      </c>
      <c r="AA153" s="593"/>
      <c r="AB153" s="593"/>
      <c r="AC153" s="171">
        <v>1</v>
      </c>
      <c r="AD153" s="80"/>
      <c r="AE153" s="80"/>
      <c r="AF153" s="80"/>
      <c r="AG153" s="80"/>
      <c r="AH153" s="80">
        <v>1</v>
      </c>
      <c r="AI153" s="80"/>
      <c r="AJ153" s="132">
        <v>1</v>
      </c>
      <c r="AK153" s="80" t="s">
        <v>882</v>
      </c>
      <c r="AL153" s="132" t="s">
        <v>285</v>
      </c>
      <c r="AM153" s="169" t="s">
        <v>871</v>
      </c>
    </row>
    <row r="154" spans="1:39" s="841" customFormat="1" ht="24.95" customHeight="1">
      <c r="A154" s="575">
        <v>11</v>
      </c>
      <c r="B154" s="575" t="s">
        <v>173</v>
      </c>
      <c r="C154" s="279" t="s">
        <v>198</v>
      </c>
      <c r="D154" s="593" t="s">
        <v>548</v>
      </c>
      <c r="E154" s="593" t="s">
        <v>199</v>
      </c>
      <c r="F154" s="674" t="s">
        <v>795</v>
      </c>
      <c r="G154" s="1162" t="s">
        <v>200</v>
      </c>
      <c r="H154" s="1240" t="s">
        <v>1187</v>
      </c>
      <c r="I154" s="593" t="s">
        <v>1187</v>
      </c>
      <c r="J154" s="1241"/>
      <c r="K154" s="1199">
        <v>3</v>
      </c>
      <c r="L154" s="575">
        <v>2</v>
      </c>
      <c r="M154" s="575">
        <v>1</v>
      </c>
      <c r="N154" s="575">
        <v>1</v>
      </c>
      <c r="O154" s="591">
        <v>19</v>
      </c>
      <c r="P154" s="593">
        <v>1</v>
      </c>
      <c r="Q154" s="591">
        <f t="shared" si="20"/>
        <v>19</v>
      </c>
      <c r="R154" s="593">
        <v>16</v>
      </c>
      <c r="S154" s="593">
        <v>3</v>
      </c>
      <c r="T154" s="593">
        <v>0</v>
      </c>
      <c r="U154" s="593"/>
      <c r="V154" s="1349">
        <f t="shared" si="22"/>
        <v>19</v>
      </c>
      <c r="W154" s="640">
        <v>17</v>
      </c>
      <c r="X154" s="643">
        <v>2</v>
      </c>
      <c r="Y154" s="644">
        <v>102.54</v>
      </c>
      <c r="Z154" s="593" t="s">
        <v>970</v>
      </c>
      <c r="AA154" s="593"/>
      <c r="AB154" s="593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39" s="841" customFormat="1" ht="24.95" customHeight="1">
      <c r="A155" s="575">
        <v>12</v>
      </c>
      <c r="B155" s="575" t="s">
        <v>173</v>
      </c>
      <c r="C155" s="1569" t="s">
        <v>796</v>
      </c>
      <c r="D155" s="593" t="s">
        <v>790</v>
      </c>
      <c r="E155" s="593" t="s">
        <v>549</v>
      </c>
      <c r="F155" s="664" t="s">
        <v>1119</v>
      </c>
      <c r="G155" s="1184" t="s">
        <v>329</v>
      </c>
      <c r="H155" s="1269" t="s">
        <v>1174</v>
      </c>
      <c r="I155" s="647" t="s">
        <v>1174</v>
      </c>
      <c r="J155" s="1270"/>
      <c r="K155" s="1217">
        <v>2</v>
      </c>
      <c r="L155" s="575">
        <v>3</v>
      </c>
      <c r="M155" s="575">
        <v>2</v>
      </c>
      <c r="N155" s="575">
        <v>1</v>
      </c>
      <c r="O155" s="591">
        <v>29</v>
      </c>
      <c r="P155" s="593">
        <v>2</v>
      </c>
      <c r="Q155" s="591">
        <f t="shared" si="20"/>
        <v>29</v>
      </c>
      <c r="R155" s="593">
        <v>22</v>
      </c>
      <c r="S155" s="593">
        <v>5</v>
      </c>
      <c r="T155" s="593">
        <v>2</v>
      </c>
      <c r="U155" s="593"/>
      <c r="V155" s="1349">
        <f t="shared" si="22"/>
        <v>29</v>
      </c>
      <c r="W155" s="640">
        <v>29</v>
      </c>
      <c r="X155" s="645">
        <v>0</v>
      </c>
      <c r="Y155" s="646">
        <v>105.84</v>
      </c>
      <c r="Z155" s="647" t="s">
        <v>971</v>
      </c>
      <c r="AA155" s="647"/>
      <c r="AB155" s="647"/>
      <c r="AC155" s="171">
        <v>1</v>
      </c>
      <c r="AD155" s="224"/>
      <c r="AE155" s="224"/>
      <c r="AF155" s="224"/>
      <c r="AG155" s="224"/>
      <c r="AH155" s="224"/>
      <c r="AI155" s="224"/>
      <c r="AJ155" s="132">
        <v>1</v>
      </c>
      <c r="AK155" s="80" t="s">
        <v>793</v>
      </c>
      <c r="AL155" s="132" t="s">
        <v>286</v>
      </c>
      <c r="AM155" s="133"/>
    </row>
    <row r="156" spans="1:39" s="841" customFormat="1" ht="24.95" customHeight="1">
      <c r="A156" s="575">
        <v>13</v>
      </c>
      <c r="B156" s="663" t="s">
        <v>173</v>
      </c>
      <c r="C156" s="1570" t="s">
        <v>872</v>
      </c>
      <c r="D156" s="593" t="s">
        <v>868</v>
      </c>
      <c r="E156" s="663" t="s">
        <v>201</v>
      </c>
      <c r="F156" s="914" t="s">
        <v>972</v>
      </c>
      <c r="G156" s="1185" t="s">
        <v>202</v>
      </c>
      <c r="H156" s="1271" t="s">
        <v>1193</v>
      </c>
      <c r="I156" s="649" t="s">
        <v>1194</v>
      </c>
      <c r="J156" s="1272" t="s">
        <v>1195</v>
      </c>
      <c r="K156" s="1218"/>
      <c r="L156" s="575">
        <v>3</v>
      </c>
      <c r="M156" s="663">
        <v>1</v>
      </c>
      <c r="N156" s="663">
        <v>2</v>
      </c>
      <c r="O156" s="648">
        <v>29</v>
      </c>
      <c r="P156" s="649">
        <v>2</v>
      </c>
      <c r="Q156" s="591">
        <f t="shared" si="20"/>
        <v>28</v>
      </c>
      <c r="R156" s="649">
        <v>20</v>
      </c>
      <c r="S156" s="649">
        <v>8</v>
      </c>
      <c r="T156" s="649">
        <v>0</v>
      </c>
      <c r="U156" s="649"/>
      <c r="V156" s="1349">
        <f t="shared" si="22"/>
        <v>28</v>
      </c>
      <c r="W156" s="997">
        <v>21</v>
      </c>
      <c r="X156" s="996">
        <v>7</v>
      </c>
      <c r="Y156" s="650">
        <v>109.64</v>
      </c>
      <c r="Z156" s="651" t="s">
        <v>557</v>
      </c>
      <c r="AA156" s="651"/>
      <c r="AB156" s="651"/>
      <c r="AC156" s="171">
        <v>1</v>
      </c>
      <c r="AD156" s="233"/>
      <c r="AE156" s="233"/>
      <c r="AF156" s="233"/>
      <c r="AG156" s="80"/>
      <c r="AH156" s="80">
        <v>1</v>
      </c>
      <c r="AI156" s="80"/>
      <c r="AJ156" s="132">
        <v>1</v>
      </c>
      <c r="AK156" s="230" t="s">
        <v>882</v>
      </c>
      <c r="AL156" s="227" t="s">
        <v>285</v>
      </c>
      <c r="AM156" s="169" t="s">
        <v>873</v>
      </c>
    </row>
    <row r="157" spans="1:39" s="841" customFormat="1" ht="24.95" customHeight="1">
      <c r="A157" s="575">
        <v>14</v>
      </c>
      <c r="B157" s="575" t="s">
        <v>173</v>
      </c>
      <c r="C157" s="1568" t="s">
        <v>203</v>
      </c>
      <c r="D157" s="675" t="s">
        <v>313</v>
      </c>
      <c r="E157" s="575" t="s">
        <v>898</v>
      </c>
      <c r="F157" s="674" t="s">
        <v>550</v>
      </c>
      <c r="G157" s="1162" t="s">
        <v>204</v>
      </c>
      <c r="H157" s="1240" t="s">
        <v>1187</v>
      </c>
      <c r="I157" s="593" t="s">
        <v>1187</v>
      </c>
      <c r="J157" s="1241"/>
      <c r="K157" s="1199">
        <v>1</v>
      </c>
      <c r="L157" s="575">
        <v>3</v>
      </c>
      <c r="M157" s="575">
        <v>3</v>
      </c>
      <c r="N157" s="575">
        <v>0</v>
      </c>
      <c r="O157" s="591">
        <v>29</v>
      </c>
      <c r="P157" s="593">
        <v>2</v>
      </c>
      <c r="Q157" s="591">
        <f t="shared" si="20"/>
        <v>26</v>
      </c>
      <c r="R157" s="593">
        <v>19</v>
      </c>
      <c r="S157" s="593">
        <v>5</v>
      </c>
      <c r="T157" s="593">
        <v>2</v>
      </c>
      <c r="U157" s="593"/>
      <c r="V157" s="1349">
        <f t="shared" si="22"/>
        <v>26</v>
      </c>
      <c r="W157" s="640">
        <v>22</v>
      </c>
      <c r="X157" s="640">
        <v>4</v>
      </c>
      <c r="Y157" s="641">
        <v>112</v>
      </c>
      <c r="Z157" s="642" t="s">
        <v>973</v>
      </c>
      <c r="AA157" s="642"/>
      <c r="AB157" s="642"/>
      <c r="AC157" s="171">
        <v>1</v>
      </c>
      <c r="AD157" s="221"/>
      <c r="AE157" s="221"/>
      <c r="AF157" s="221"/>
      <c r="AG157" s="80">
        <v>1</v>
      </c>
      <c r="AH157" s="221"/>
      <c r="AI157" s="221"/>
      <c r="AJ157" s="132">
        <v>1</v>
      </c>
      <c r="AK157" s="80" t="s">
        <v>315</v>
      </c>
      <c r="AL157" s="132" t="s">
        <v>287</v>
      </c>
      <c r="AM157" s="133"/>
    </row>
    <row r="158" spans="1:39" s="841" customFormat="1" ht="24" customHeight="1">
      <c r="A158" s="575">
        <v>15</v>
      </c>
      <c r="B158" s="575" t="s">
        <v>173</v>
      </c>
      <c r="C158" s="1568" t="s">
        <v>206</v>
      </c>
      <c r="D158" s="575" t="s">
        <v>207</v>
      </c>
      <c r="E158" s="575" t="s">
        <v>207</v>
      </c>
      <c r="F158" s="674" t="s">
        <v>551</v>
      </c>
      <c r="G158" s="1162" t="s">
        <v>208</v>
      </c>
      <c r="H158" s="1240" t="s">
        <v>1196</v>
      </c>
      <c r="I158" s="593" t="s">
        <v>1196</v>
      </c>
      <c r="J158" s="1241"/>
      <c r="K158" s="1199"/>
      <c r="L158" s="575">
        <v>3</v>
      </c>
      <c r="M158" s="575">
        <v>1</v>
      </c>
      <c r="N158" s="575">
        <v>2</v>
      </c>
      <c r="O158" s="591">
        <v>29</v>
      </c>
      <c r="P158" s="593">
        <v>2</v>
      </c>
      <c r="Q158" s="591">
        <f t="shared" si="20"/>
        <v>26</v>
      </c>
      <c r="R158" s="593">
        <v>9</v>
      </c>
      <c r="S158" s="593">
        <v>11</v>
      </c>
      <c r="T158" s="593">
        <v>6</v>
      </c>
      <c r="U158" s="593"/>
      <c r="V158" s="1349">
        <f t="shared" si="22"/>
        <v>26</v>
      </c>
      <c r="W158" s="640">
        <v>17</v>
      </c>
      <c r="X158" s="640">
        <v>9</v>
      </c>
      <c r="Y158" s="641">
        <v>99</v>
      </c>
      <c r="Z158" s="642" t="s">
        <v>225</v>
      </c>
      <c r="AA158" s="642"/>
      <c r="AB158" s="642"/>
      <c r="AC158" s="221"/>
      <c r="AD158" s="221"/>
      <c r="AE158" s="221"/>
      <c r="AF158" s="221"/>
      <c r="AG158" s="80">
        <v>1</v>
      </c>
      <c r="AH158" s="221"/>
      <c r="AI158" s="221"/>
      <c r="AJ158" s="132">
        <v>1</v>
      </c>
      <c r="AK158" s="80" t="s">
        <v>19</v>
      </c>
      <c r="AL158" s="132" t="s">
        <v>287</v>
      </c>
      <c r="AM158" s="169"/>
    </row>
    <row r="159" spans="1:39" s="841" customFormat="1" ht="24.95" customHeight="1">
      <c r="A159" s="575">
        <v>16</v>
      </c>
      <c r="B159" s="575" t="s">
        <v>173</v>
      </c>
      <c r="C159" s="279" t="s">
        <v>210</v>
      </c>
      <c r="D159" s="593" t="s">
        <v>552</v>
      </c>
      <c r="E159" s="593" t="s">
        <v>885</v>
      </c>
      <c r="F159" s="674" t="s">
        <v>1150</v>
      </c>
      <c r="G159" s="1162" t="s">
        <v>211</v>
      </c>
      <c r="H159" s="1240" t="s">
        <v>1187</v>
      </c>
      <c r="I159" s="593" t="s">
        <v>1187</v>
      </c>
      <c r="J159" s="1241"/>
      <c r="K159" s="1199">
        <v>2</v>
      </c>
      <c r="L159" s="575">
        <v>3</v>
      </c>
      <c r="M159" s="575">
        <v>2</v>
      </c>
      <c r="N159" s="575">
        <v>1</v>
      </c>
      <c r="O159" s="591">
        <v>29</v>
      </c>
      <c r="P159" s="593">
        <v>2</v>
      </c>
      <c r="Q159" s="591">
        <f t="shared" si="20"/>
        <v>28</v>
      </c>
      <c r="R159" s="593">
        <v>20</v>
      </c>
      <c r="S159" s="593">
        <v>7</v>
      </c>
      <c r="T159" s="593">
        <v>1</v>
      </c>
      <c r="U159" s="593"/>
      <c r="V159" s="1349">
        <f t="shared" si="22"/>
        <v>28</v>
      </c>
      <c r="W159" s="640">
        <v>24</v>
      </c>
      <c r="X159" s="643">
        <v>4</v>
      </c>
      <c r="Y159" s="644">
        <v>109.68</v>
      </c>
      <c r="Z159" s="593" t="s">
        <v>541</v>
      </c>
      <c r="AA159" s="593"/>
      <c r="AB159" s="593"/>
      <c r="AC159" s="80"/>
      <c r="AD159" s="80"/>
      <c r="AE159" s="80"/>
      <c r="AF159" s="80"/>
      <c r="AG159" s="80">
        <v>1</v>
      </c>
      <c r="AH159" s="80"/>
      <c r="AI159" s="80"/>
      <c r="AJ159" s="132">
        <v>1</v>
      </c>
      <c r="AK159" s="80" t="s">
        <v>19</v>
      </c>
      <c r="AL159" s="132" t="s">
        <v>286</v>
      </c>
      <c r="AM159" s="133"/>
    </row>
    <row r="160" spans="1:39" s="841" customFormat="1" ht="24.95" customHeight="1">
      <c r="A160" s="575">
        <v>17</v>
      </c>
      <c r="B160" s="575" t="s">
        <v>173</v>
      </c>
      <c r="C160" s="279" t="s">
        <v>212</v>
      </c>
      <c r="D160" s="675" t="s">
        <v>330</v>
      </c>
      <c r="E160" s="593" t="s">
        <v>1149</v>
      </c>
      <c r="F160" s="674" t="s">
        <v>553</v>
      </c>
      <c r="G160" s="1162" t="s">
        <v>213</v>
      </c>
      <c r="H160" s="1240" t="s">
        <v>1174</v>
      </c>
      <c r="I160" s="593" t="s">
        <v>1174</v>
      </c>
      <c r="J160" s="1241"/>
      <c r="K160" s="1199"/>
      <c r="L160" s="274">
        <v>2</v>
      </c>
      <c r="M160" s="575">
        <v>1</v>
      </c>
      <c r="N160" s="575">
        <v>1</v>
      </c>
      <c r="O160" s="591">
        <v>25</v>
      </c>
      <c r="P160" s="593">
        <v>2</v>
      </c>
      <c r="Q160" s="591">
        <f t="shared" si="20"/>
        <v>25</v>
      </c>
      <c r="R160" s="593">
        <v>19</v>
      </c>
      <c r="S160" s="593">
        <v>5</v>
      </c>
      <c r="T160" s="593">
        <v>1</v>
      </c>
      <c r="U160" s="593"/>
      <c r="V160" s="1349">
        <f t="shared" si="22"/>
        <v>25</v>
      </c>
      <c r="W160" s="640">
        <v>22</v>
      </c>
      <c r="X160" s="643">
        <v>3</v>
      </c>
      <c r="Y160" s="644">
        <v>104.75</v>
      </c>
      <c r="Z160" s="279" t="s">
        <v>1158</v>
      </c>
      <c r="AA160" s="593"/>
      <c r="AB160" s="593"/>
      <c r="AC160" s="80"/>
      <c r="AD160" s="80"/>
      <c r="AE160" s="80"/>
      <c r="AF160" s="80"/>
      <c r="AG160" s="80"/>
      <c r="AH160" s="80"/>
      <c r="AI160" s="80"/>
      <c r="AJ160" s="132">
        <v>1</v>
      </c>
      <c r="AK160" s="80" t="s">
        <v>331</v>
      </c>
      <c r="AL160" s="132" t="s">
        <v>286</v>
      </c>
      <c r="AM160" s="133"/>
    </row>
    <row r="161" spans="1:51" s="841" customFormat="1" ht="24.95" customHeight="1">
      <c r="A161" s="575">
        <v>18</v>
      </c>
      <c r="B161" s="575" t="s">
        <v>173</v>
      </c>
      <c r="C161" s="1568" t="s">
        <v>214</v>
      </c>
      <c r="D161" s="593" t="s">
        <v>215</v>
      </c>
      <c r="E161" s="593" t="s">
        <v>216</v>
      </c>
      <c r="F161" s="664" t="s">
        <v>554</v>
      </c>
      <c r="G161" s="1183" t="s">
        <v>217</v>
      </c>
      <c r="H161" s="1267" t="s">
        <v>1175</v>
      </c>
      <c r="I161" s="662" t="s">
        <v>1175</v>
      </c>
      <c r="J161" s="1268"/>
      <c r="K161" s="1216">
        <v>1</v>
      </c>
      <c r="L161" s="575">
        <v>2</v>
      </c>
      <c r="M161" s="575">
        <v>0</v>
      </c>
      <c r="N161" s="575">
        <v>2</v>
      </c>
      <c r="O161" s="591">
        <v>19</v>
      </c>
      <c r="P161" s="593">
        <v>1</v>
      </c>
      <c r="Q161" s="591">
        <f t="shared" si="20"/>
        <v>19</v>
      </c>
      <c r="R161" s="593">
        <v>18</v>
      </c>
      <c r="S161" s="593">
        <v>1</v>
      </c>
      <c r="T161" s="593">
        <v>0</v>
      </c>
      <c r="U161" s="593"/>
      <c r="V161" s="1349">
        <f t="shared" si="22"/>
        <v>19</v>
      </c>
      <c r="W161" s="640">
        <v>16</v>
      </c>
      <c r="X161" s="643">
        <v>3</v>
      </c>
      <c r="Y161" s="644">
        <v>105.84</v>
      </c>
      <c r="Z161" s="642" t="s">
        <v>899</v>
      </c>
      <c r="AA161" s="642"/>
      <c r="AB161" s="642"/>
      <c r="AC161" s="221"/>
      <c r="AD161" s="221"/>
      <c r="AE161" s="221"/>
      <c r="AF161" s="221"/>
      <c r="AG161" s="221"/>
      <c r="AH161" s="221"/>
      <c r="AI161" s="221"/>
      <c r="AJ161" s="132">
        <v>1</v>
      </c>
      <c r="AK161" s="80" t="s">
        <v>19</v>
      </c>
      <c r="AL161" s="132" t="s">
        <v>287</v>
      </c>
      <c r="AM161" s="133"/>
    </row>
    <row r="162" spans="1:51" s="841" customFormat="1" ht="24.95" customHeight="1">
      <c r="A162" s="575">
        <v>19</v>
      </c>
      <c r="B162" s="575" t="s">
        <v>173</v>
      </c>
      <c r="C162" s="274" t="s">
        <v>218</v>
      </c>
      <c r="D162" s="593" t="s">
        <v>219</v>
      </c>
      <c r="E162" s="593" t="s">
        <v>555</v>
      </c>
      <c r="F162" s="674" t="s">
        <v>556</v>
      </c>
      <c r="G162" s="1157" t="s">
        <v>220</v>
      </c>
      <c r="H162" s="1232" t="s">
        <v>1187</v>
      </c>
      <c r="I162" s="575" t="s">
        <v>1194</v>
      </c>
      <c r="J162" s="1233" t="s">
        <v>1195</v>
      </c>
      <c r="K162" s="1196">
        <v>1</v>
      </c>
      <c r="L162" s="575">
        <v>2</v>
      </c>
      <c r="M162" s="575">
        <v>1</v>
      </c>
      <c r="N162" s="575">
        <v>1</v>
      </c>
      <c r="O162" s="591">
        <v>19</v>
      </c>
      <c r="P162" s="593">
        <v>1</v>
      </c>
      <c r="Q162" s="591">
        <f t="shared" si="20"/>
        <v>19</v>
      </c>
      <c r="R162" s="593">
        <v>15</v>
      </c>
      <c r="S162" s="593">
        <v>4</v>
      </c>
      <c r="T162" s="593">
        <v>0</v>
      </c>
      <c r="U162" s="593"/>
      <c r="V162" s="1349">
        <f t="shared" si="22"/>
        <v>19</v>
      </c>
      <c r="W162" s="640">
        <v>18</v>
      </c>
      <c r="X162" s="643">
        <v>1</v>
      </c>
      <c r="Y162" s="644">
        <v>109.64</v>
      </c>
      <c r="Z162" s="575" t="s">
        <v>557</v>
      </c>
      <c r="AA162" s="575"/>
      <c r="AB162" s="575"/>
      <c r="AC162" s="132"/>
      <c r="AD162" s="132"/>
      <c r="AE162" s="132"/>
      <c r="AF162" s="132"/>
      <c r="AG162" s="80">
        <v>1</v>
      </c>
      <c r="AH162" s="80">
        <v>1</v>
      </c>
      <c r="AI162" s="80"/>
      <c r="AJ162" s="132">
        <v>1</v>
      </c>
      <c r="AK162" s="80" t="s">
        <v>19</v>
      </c>
      <c r="AL162" s="132" t="s">
        <v>286</v>
      </c>
      <c r="AM162" s="169"/>
    </row>
    <row r="163" spans="1:51" s="841" customFormat="1" ht="24.95" customHeight="1">
      <c r="A163" s="575">
        <v>20</v>
      </c>
      <c r="B163" s="575" t="s">
        <v>173</v>
      </c>
      <c r="C163" s="1568" t="s">
        <v>221</v>
      </c>
      <c r="D163" s="593" t="s">
        <v>332</v>
      </c>
      <c r="E163" s="593" t="s">
        <v>332</v>
      </c>
      <c r="F163" s="664" t="s">
        <v>558</v>
      </c>
      <c r="G163" s="1183" t="s">
        <v>333</v>
      </c>
      <c r="H163" s="1267" t="s">
        <v>1187</v>
      </c>
      <c r="I163" s="662" t="s">
        <v>1187</v>
      </c>
      <c r="J163" s="1268" t="s">
        <v>1195</v>
      </c>
      <c r="K163" s="1216">
        <v>2</v>
      </c>
      <c r="L163" s="575">
        <v>3</v>
      </c>
      <c r="M163" s="575">
        <v>2</v>
      </c>
      <c r="N163" s="575">
        <v>1</v>
      </c>
      <c r="O163" s="591">
        <v>29</v>
      </c>
      <c r="P163" s="593">
        <v>2</v>
      </c>
      <c r="Q163" s="591">
        <f t="shared" si="20"/>
        <v>28</v>
      </c>
      <c r="R163" s="593">
        <v>25</v>
      </c>
      <c r="S163" s="593">
        <v>2</v>
      </c>
      <c r="T163" s="593">
        <v>0</v>
      </c>
      <c r="U163" s="643">
        <v>1</v>
      </c>
      <c r="V163" s="1349">
        <f t="shared" si="22"/>
        <v>28</v>
      </c>
      <c r="W163" s="640">
        <v>17</v>
      </c>
      <c r="X163" s="643">
        <v>11</v>
      </c>
      <c r="Y163" s="644">
        <v>112</v>
      </c>
      <c r="Z163" s="647" t="s">
        <v>900</v>
      </c>
      <c r="AA163" s="698"/>
      <c r="AB163" s="698"/>
      <c r="AC163" s="234"/>
      <c r="AD163" s="234"/>
      <c r="AE163" s="234"/>
      <c r="AF163" s="234"/>
      <c r="AG163" s="80">
        <v>1</v>
      </c>
      <c r="AH163" s="80">
        <v>1</v>
      </c>
      <c r="AI163" s="80"/>
      <c r="AJ163" s="132">
        <v>1</v>
      </c>
      <c r="AK163" s="80" t="s">
        <v>19</v>
      </c>
      <c r="AL163" s="132" t="s">
        <v>286</v>
      </c>
      <c r="AM163" s="169"/>
    </row>
    <row r="164" spans="1:51" s="841" customFormat="1" ht="24.95" customHeight="1">
      <c r="A164" s="575">
        <v>21</v>
      </c>
      <c r="B164" s="575" t="s">
        <v>173</v>
      </c>
      <c r="C164" s="1568" t="s">
        <v>222</v>
      </c>
      <c r="D164" s="575" t="s">
        <v>223</v>
      </c>
      <c r="E164" s="575" t="s">
        <v>334</v>
      </c>
      <c r="F164" s="674" t="s">
        <v>559</v>
      </c>
      <c r="G164" s="1183" t="s">
        <v>224</v>
      </c>
      <c r="H164" s="1267" t="s">
        <v>1174</v>
      </c>
      <c r="I164" s="662" t="s">
        <v>1174</v>
      </c>
      <c r="J164" s="1268"/>
      <c r="K164" s="1219"/>
      <c r="L164" s="575">
        <v>2</v>
      </c>
      <c r="M164" s="575">
        <v>1</v>
      </c>
      <c r="N164" s="575">
        <v>1</v>
      </c>
      <c r="O164" s="591">
        <v>19</v>
      </c>
      <c r="P164" s="593">
        <v>1</v>
      </c>
      <c r="Q164" s="591">
        <f t="shared" si="20"/>
        <v>17</v>
      </c>
      <c r="R164" s="593">
        <v>8</v>
      </c>
      <c r="S164" s="593">
        <v>6</v>
      </c>
      <c r="T164" s="593">
        <v>3</v>
      </c>
      <c r="U164" s="593"/>
      <c r="V164" s="1349">
        <f t="shared" si="22"/>
        <v>17</v>
      </c>
      <c r="W164" s="640">
        <v>15</v>
      </c>
      <c r="X164" s="640">
        <v>2</v>
      </c>
      <c r="Y164" s="641">
        <v>99</v>
      </c>
      <c r="Z164" s="642" t="s">
        <v>225</v>
      </c>
      <c r="AA164" s="642"/>
      <c r="AB164" s="642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286</v>
      </c>
      <c r="AM164" s="133"/>
    </row>
    <row r="165" spans="1:51" s="841" customFormat="1" ht="24.95" customHeight="1">
      <c r="A165" s="575">
        <v>22</v>
      </c>
      <c r="B165" s="575" t="s">
        <v>173</v>
      </c>
      <c r="C165" s="274" t="s">
        <v>537</v>
      </c>
      <c r="D165" s="575" t="s">
        <v>538</v>
      </c>
      <c r="E165" s="575" t="s">
        <v>538</v>
      </c>
      <c r="F165" s="674" t="s">
        <v>539</v>
      </c>
      <c r="G165" s="1157" t="s">
        <v>540</v>
      </c>
      <c r="H165" s="1338" t="s">
        <v>1178</v>
      </c>
      <c r="I165" s="575" t="s">
        <v>1178</v>
      </c>
      <c r="J165" s="1233"/>
      <c r="K165" s="1196">
        <v>1</v>
      </c>
      <c r="L165" s="575">
        <v>2</v>
      </c>
      <c r="M165" s="575">
        <v>0</v>
      </c>
      <c r="N165" s="575">
        <v>2</v>
      </c>
      <c r="O165" s="596">
        <v>19</v>
      </c>
      <c r="P165" s="575">
        <v>1</v>
      </c>
      <c r="Q165" s="591">
        <f t="shared" si="20"/>
        <v>17</v>
      </c>
      <c r="R165" s="575">
        <v>16</v>
      </c>
      <c r="S165" s="575">
        <v>1</v>
      </c>
      <c r="T165" s="575">
        <v>0</v>
      </c>
      <c r="U165" s="575"/>
      <c r="V165" s="1349">
        <f t="shared" si="22"/>
        <v>17</v>
      </c>
      <c r="W165" s="640">
        <v>16</v>
      </c>
      <c r="X165" s="254">
        <v>1</v>
      </c>
      <c r="Y165" s="575">
        <v>109.68</v>
      </c>
      <c r="Z165" s="575" t="s">
        <v>541</v>
      </c>
      <c r="AA165" s="575"/>
      <c r="AB165" s="575"/>
      <c r="AC165" s="132"/>
      <c r="AD165" s="132"/>
      <c r="AE165" s="132"/>
      <c r="AF165" s="132"/>
      <c r="AG165" s="132"/>
      <c r="AH165" s="132"/>
      <c r="AI165" s="132"/>
      <c r="AJ165" s="132">
        <v>1</v>
      </c>
      <c r="AK165" s="223" t="s">
        <v>19</v>
      </c>
      <c r="AL165" s="132" t="s">
        <v>286</v>
      </c>
      <c r="AM165" s="133"/>
    </row>
    <row r="166" spans="1:51" s="841" customFormat="1" ht="24.95" customHeight="1">
      <c r="A166" s="575">
        <v>23</v>
      </c>
      <c r="B166" s="575" t="s">
        <v>173</v>
      </c>
      <c r="C166" s="1568" t="s">
        <v>742</v>
      </c>
      <c r="D166" s="593" t="s">
        <v>743</v>
      </c>
      <c r="E166" s="593" t="s">
        <v>744</v>
      </c>
      <c r="F166" s="674" t="s">
        <v>745</v>
      </c>
      <c r="G166" s="1157" t="s">
        <v>746</v>
      </c>
      <c r="H166" s="1232" t="s">
        <v>1174</v>
      </c>
      <c r="I166" s="575" t="s">
        <v>1174</v>
      </c>
      <c r="J166" s="1233"/>
      <c r="K166" s="1196"/>
      <c r="L166" s="575">
        <v>2</v>
      </c>
      <c r="M166" s="652">
        <v>1</v>
      </c>
      <c r="N166" s="652">
        <v>1</v>
      </c>
      <c r="O166" s="596">
        <v>19</v>
      </c>
      <c r="P166" s="575">
        <v>1</v>
      </c>
      <c r="Q166" s="591">
        <f t="shared" ref="Q166:Q167" si="25">R166+S166+T166+U166</f>
        <v>19</v>
      </c>
      <c r="R166" s="575">
        <v>19</v>
      </c>
      <c r="S166" s="575">
        <v>0</v>
      </c>
      <c r="T166" s="575">
        <v>0</v>
      </c>
      <c r="U166" s="575"/>
      <c r="V166" s="1349">
        <f t="shared" si="22"/>
        <v>19</v>
      </c>
      <c r="W166" s="575">
        <v>13</v>
      </c>
      <c r="X166" s="575">
        <v>6</v>
      </c>
      <c r="Y166" s="644">
        <v>104.75</v>
      </c>
      <c r="Z166" s="575" t="s">
        <v>747</v>
      </c>
      <c r="AA166" s="575"/>
      <c r="AB166" s="575"/>
      <c r="AC166" s="132"/>
      <c r="AD166" s="132"/>
      <c r="AE166" s="132"/>
      <c r="AF166" s="132"/>
      <c r="AG166" s="132"/>
      <c r="AH166" s="132"/>
      <c r="AI166" s="132"/>
      <c r="AJ166" s="132">
        <v>1</v>
      </c>
      <c r="AK166" s="223" t="s">
        <v>19</v>
      </c>
      <c r="AL166" s="132" t="s">
        <v>285</v>
      </c>
      <c r="AM166" s="133"/>
    </row>
    <row r="167" spans="1:51" s="841" customFormat="1" ht="24.95" customHeight="1">
      <c r="A167" s="178" t="s">
        <v>841</v>
      </c>
      <c r="B167" s="178" t="s">
        <v>173</v>
      </c>
      <c r="C167" s="1143" t="s">
        <v>1163</v>
      </c>
      <c r="D167" s="1144" t="s">
        <v>1164</v>
      </c>
      <c r="E167" s="1144" t="s">
        <v>1164</v>
      </c>
      <c r="F167" s="1145" t="s">
        <v>1165</v>
      </c>
      <c r="G167" s="1461" t="s">
        <v>1166</v>
      </c>
      <c r="H167" s="1462" t="s">
        <v>1178</v>
      </c>
      <c r="I167" s="960" t="s">
        <v>1178</v>
      </c>
      <c r="J167" s="1463"/>
      <c r="K167" s="1350"/>
      <c r="L167" s="960">
        <v>2</v>
      </c>
      <c r="M167" s="960">
        <v>1</v>
      </c>
      <c r="N167" s="960">
        <v>1</v>
      </c>
      <c r="O167" s="1352">
        <v>19</v>
      </c>
      <c r="P167" s="960">
        <v>1</v>
      </c>
      <c r="Q167" s="1440">
        <f t="shared" si="25"/>
        <v>13</v>
      </c>
      <c r="R167" s="960">
        <v>13</v>
      </c>
      <c r="S167" s="960">
        <v>0</v>
      </c>
      <c r="T167" s="960">
        <v>0</v>
      </c>
      <c r="U167" s="960"/>
      <c r="V167" s="1441">
        <f t="shared" si="22"/>
        <v>13</v>
      </c>
      <c r="W167" s="960">
        <v>10</v>
      </c>
      <c r="X167" s="960">
        <v>3</v>
      </c>
      <c r="Y167" s="1442">
        <v>87.47</v>
      </c>
      <c r="Z167" s="960" t="s">
        <v>1167</v>
      </c>
      <c r="AA167" s="960"/>
      <c r="AB167" s="960"/>
      <c r="AC167" s="1113"/>
      <c r="AD167" s="1113"/>
      <c r="AE167" s="1113"/>
      <c r="AF167" s="1113"/>
      <c r="AG167" s="1113"/>
      <c r="AH167" s="1113"/>
      <c r="AI167" s="1113"/>
      <c r="AJ167" s="1113"/>
      <c r="AK167" s="1149" t="s">
        <v>19</v>
      </c>
      <c r="AL167" s="1113" t="s">
        <v>286</v>
      </c>
      <c r="AM167" s="1150"/>
    </row>
    <row r="168" spans="1:51" s="32" customFormat="1" ht="23.25" customHeight="1">
      <c r="A168" s="909"/>
      <c r="B168" s="653" t="s">
        <v>283</v>
      </c>
      <c r="C168" s="676">
        <v>30</v>
      </c>
      <c r="D168" s="676"/>
      <c r="E168" s="676"/>
      <c r="F168" s="677"/>
      <c r="G168" s="1182"/>
      <c r="H168" s="1265"/>
      <c r="I168" s="589"/>
      <c r="J168" s="1266"/>
      <c r="K168" s="1195">
        <f>SUM(K169:K198)</f>
        <v>55</v>
      </c>
      <c r="L168" s="653">
        <f>SUM(L169:L198)</f>
        <v>88</v>
      </c>
      <c r="M168" s="653">
        <f>SUM(M169:M198)</f>
        <v>43</v>
      </c>
      <c r="N168" s="653">
        <f>SUM(N169:N198)</f>
        <v>45</v>
      </c>
      <c r="O168" s="653">
        <f>SUM(O169:O198)</f>
        <v>810</v>
      </c>
      <c r="P168" s="653"/>
      <c r="Q168" s="654">
        <f t="shared" ref="Q168" si="26">R168+S168+T168+U168</f>
        <v>773</v>
      </c>
      <c r="R168" s="653">
        <f t="shared" ref="R168:X168" si="27">SUM(R169:R198)</f>
        <v>556</v>
      </c>
      <c r="S168" s="653">
        <f t="shared" si="27"/>
        <v>158</v>
      </c>
      <c r="T168" s="653">
        <f t="shared" si="27"/>
        <v>33</v>
      </c>
      <c r="U168" s="653">
        <f t="shared" si="27"/>
        <v>26</v>
      </c>
      <c r="V168" s="653">
        <f t="shared" si="27"/>
        <v>773</v>
      </c>
      <c r="W168" s="653">
        <f t="shared" si="27"/>
        <v>688</v>
      </c>
      <c r="X168" s="653">
        <f t="shared" si="27"/>
        <v>85</v>
      </c>
      <c r="Y168" s="653"/>
      <c r="Z168" s="653"/>
      <c r="AA168" s="653">
        <f t="shared" ref="AA168:AJ168" si="28">SUM(AA169:AA198)</f>
        <v>0</v>
      </c>
      <c r="AB168" s="653">
        <f t="shared" si="28"/>
        <v>0</v>
      </c>
      <c r="AC168" s="653">
        <v>4</v>
      </c>
      <c r="AD168" s="653">
        <f t="shared" si="28"/>
        <v>1</v>
      </c>
      <c r="AE168" s="653">
        <f t="shared" si="28"/>
        <v>0</v>
      </c>
      <c r="AF168" s="653">
        <f t="shared" si="28"/>
        <v>2</v>
      </c>
      <c r="AG168" s="653">
        <v>4</v>
      </c>
      <c r="AH168" s="72">
        <f t="shared" si="28"/>
        <v>3</v>
      </c>
      <c r="AI168" s="164">
        <f>SUM(AI169:AI198)</f>
        <v>1</v>
      </c>
      <c r="AJ168" s="72">
        <f t="shared" si="28"/>
        <v>30</v>
      </c>
      <c r="AK168" s="72"/>
      <c r="AL168" s="72"/>
      <c r="AM168" s="81"/>
      <c r="AN168" s="3"/>
    </row>
    <row r="169" spans="1:51" s="32" customFormat="1" ht="21.75" customHeight="1">
      <c r="A169" s="264">
        <v>1</v>
      </c>
      <c r="B169" s="265" t="s">
        <v>335</v>
      </c>
      <c r="C169" s="265" t="s">
        <v>1021</v>
      </c>
      <c r="D169" s="267" t="s">
        <v>1019</v>
      </c>
      <c r="E169" s="267" t="s">
        <v>844</v>
      </c>
      <c r="F169" s="268" t="s">
        <v>461</v>
      </c>
      <c r="G169" s="1187" t="s">
        <v>336</v>
      </c>
      <c r="H169" s="1274" t="s">
        <v>1187</v>
      </c>
      <c r="I169" s="267" t="s">
        <v>1187</v>
      </c>
      <c r="J169" s="1275"/>
      <c r="K169" s="1221">
        <v>4</v>
      </c>
      <c r="L169" s="267">
        <v>4</v>
      </c>
      <c r="M169" s="267">
        <v>3</v>
      </c>
      <c r="N169" s="267">
        <v>1</v>
      </c>
      <c r="O169" s="269">
        <v>35</v>
      </c>
      <c r="P169" s="279">
        <v>3</v>
      </c>
      <c r="Q169" s="1594">
        <f>R169+S169+T169+U169</f>
        <v>34</v>
      </c>
      <c r="R169" s="265">
        <v>22</v>
      </c>
      <c r="S169" s="265">
        <v>9</v>
      </c>
      <c r="T169" s="265">
        <v>2</v>
      </c>
      <c r="U169" s="656">
        <v>1</v>
      </c>
      <c r="V169" s="1374">
        <f t="shared" si="22"/>
        <v>34</v>
      </c>
      <c r="W169" s="656">
        <v>31</v>
      </c>
      <c r="X169" s="656">
        <v>3</v>
      </c>
      <c r="Y169" s="267">
        <v>164.4</v>
      </c>
      <c r="Z169" s="265" t="s">
        <v>1050</v>
      </c>
      <c r="AA169" s="265"/>
      <c r="AB169" s="265"/>
      <c r="AC169" s="822"/>
      <c r="AD169" s="822"/>
      <c r="AE169" s="822"/>
      <c r="AF169" s="822"/>
      <c r="AG169" s="822">
        <v>1</v>
      </c>
      <c r="AH169" s="822"/>
      <c r="AI169" s="822"/>
      <c r="AJ169" s="111">
        <v>1</v>
      </c>
      <c r="AK169" s="1124" t="s">
        <v>882</v>
      </c>
      <c r="AL169" s="822" t="s">
        <v>286</v>
      </c>
      <c r="AM169" s="1127" t="s">
        <v>1131</v>
      </c>
      <c r="AN169" s="915"/>
      <c r="AO169" s="916"/>
      <c r="AP169" s="916"/>
      <c r="AQ169" s="916"/>
      <c r="AR169" s="916"/>
      <c r="AS169" s="916"/>
      <c r="AT169" s="916"/>
      <c r="AU169" s="916"/>
      <c r="AV169" s="916"/>
      <c r="AW169" s="916"/>
      <c r="AX169" s="916"/>
      <c r="AY169" s="916"/>
    </row>
    <row r="170" spans="1:51" s="32" customFormat="1" ht="21.75" customHeight="1">
      <c r="A170" s="264">
        <v>2</v>
      </c>
      <c r="B170" s="265" t="s">
        <v>335</v>
      </c>
      <c r="C170" s="265" t="s">
        <v>1022</v>
      </c>
      <c r="D170" s="267" t="s">
        <v>337</v>
      </c>
      <c r="E170" s="267" t="s">
        <v>449</v>
      </c>
      <c r="F170" s="268" t="s">
        <v>462</v>
      </c>
      <c r="G170" s="1187" t="s">
        <v>338</v>
      </c>
      <c r="H170" s="1274" t="s">
        <v>1174</v>
      </c>
      <c r="I170" s="267" t="s">
        <v>1174</v>
      </c>
      <c r="J170" s="1275"/>
      <c r="K170" s="1221">
        <v>2</v>
      </c>
      <c r="L170" s="267">
        <v>2</v>
      </c>
      <c r="M170" s="267">
        <v>0</v>
      </c>
      <c r="N170" s="267">
        <v>2</v>
      </c>
      <c r="O170" s="269">
        <v>19</v>
      </c>
      <c r="P170" s="279">
        <v>1</v>
      </c>
      <c r="Q170" s="1594">
        <f>R170+S170+T170+U170</f>
        <v>19</v>
      </c>
      <c r="R170" s="265">
        <v>16</v>
      </c>
      <c r="S170" s="265">
        <v>3</v>
      </c>
      <c r="T170" s="265">
        <v>0</v>
      </c>
      <c r="U170" s="656">
        <v>0</v>
      </c>
      <c r="V170" s="1374">
        <f t="shared" si="22"/>
        <v>19</v>
      </c>
      <c r="W170" s="656">
        <v>14</v>
      </c>
      <c r="X170" s="656">
        <v>5</v>
      </c>
      <c r="Y170" s="267">
        <v>125.68</v>
      </c>
      <c r="Z170" s="265" t="s">
        <v>190</v>
      </c>
      <c r="AA170" s="265"/>
      <c r="AB170" s="265"/>
      <c r="AC170" s="822"/>
      <c r="AD170" s="822"/>
      <c r="AE170" s="822"/>
      <c r="AF170" s="822"/>
      <c r="AG170" s="822"/>
      <c r="AH170" s="822"/>
      <c r="AI170" s="822"/>
      <c r="AJ170" s="111">
        <v>1</v>
      </c>
      <c r="AK170" s="1124" t="s">
        <v>19</v>
      </c>
      <c r="AL170" s="822" t="s">
        <v>286</v>
      </c>
      <c r="AM170" s="1127" t="s">
        <v>1132</v>
      </c>
      <c r="AN170" s="915"/>
      <c r="AO170" s="916"/>
      <c r="AP170" s="916"/>
      <c r="AQ170" s="916"/>
      <c r="AR170" s="916"/>
      <c r="AS170" s="916"/>
      <c r="AT170" s="916"/>
      <c r="AU170" s="916"/>
      <c r="AV170" s="916"/>
      <c r="AW170" s="916"/>
      <c r="AX170" s="916"/>
      <c r="AY170" s="916"/>
    </row>
    <row r="171" spans="1:51" s="32" customFormat="1" ht="21.75" customHeight="1">
      <c r="A171" s="264">
        <v>3</v>
      </c>
      <c r="B171" s="265" t="s">
        <v>335</v>
      </c>
      <c r="C171" s="265" t="s">
        <v>1023</v>
      </c>
      <c r="D171" s="267" t="s">
        <v>339</v>
      </c>
      <c r="E171" s="267" t="s">
        <v>340</v>
      </c>
      <c r="F171" s="268" t="s">
        <v>886</v>
      </c>
      <c r="G171" s="1187" t="s">
        <v>1138</v>
      </c>
      <c r="H171" s="1274" t="s">
        <v>1174</v>
      </c>
      <c r="I171" s="267" t="s">
        <v>1174</v>
      </c>
      <c r="J171" s="1275"/>
      <c r="K171" s="1221">
        <v>2</v>
      </c>
      <c r="L171" s="267">
        <v>3</v>
      </c>
      <c r="M171" s="267">
        <v>1</v>
      </c>
      <c r="N171" s="267">
        <v>2</v>
      </c>
      <c r="O171" s="269">
        <v>29</v>
      </c>
      <c r="P171" s="279">
        <v>2</v>
      </c>
      <c r="Q171" s="1594">
        <f t="shared" ref="Q171:Q198" si="29">R171+S171+T171+U171</f>
        <v>25</v>
      </c>
      <c r="R171" s="265">
        <v>17</v>
      </c>
      <c r="S171" s="265">
        <v>7</v>
      </c>
      <c r="T171" s="265">
        <v>0</v>
      </c>
      <c r="U171" s="656">
        <v>1</v>
      </c>
      <c r="V171" s="1374">
        <f t="shared" si="22"/>
        <v>25</v>
      </c>
      <c r="W171" s="656">
        <v>23</v>
      </c>
      <c r="X171" s="656">
        <v>2</v>
      </c>
      <c r="Y171" s="267">
        <v>110.74</v>
      </c>
      <c r="Z171" s="265" t="s">
        <v>342</v>
      </c>
      <c r="AA171" s="265"/>
      <c r="AB171" s="265"/>
      <c r="AC171" s="822"/>
      <c r="AD171" s="822"/>
      <c r="AE171" s="822"/>
      <c r="AF171" s="822">
        <v>1</v>
      </c>
      <c r="AG171" s="822"/>
      <c r="AH171" s="822"/>
      <c r="AI171" s="822"/>
      <c r="AJ171" s="111">
        <v>1</v>
      </c>
      <c r="AK171" s="1124" t="s">
        <v>19</v>
      </c>
      <c r="AL171" s="822" t="s">
        <v>286</v>
      </c>
      <c r="AM171" s="1127" t="s">
        <v>1131</v>
      </c>
      <c r="AN171" s="915"/>
      <c r="AO171" s="916"/>
      <c r="AP171" s="916"/>
      <c r="AQ171" s="916"/>
      <c r="AR171" s="916"/>
      <c r="AS171" s="916"/>
      <c r="AT171" s="916"/>
      <c r="AU171" s="916"/>
      <c r="AV171" s="916"/>
      <c r="AW171" s="916"/>
      <c r="AX171" s="916"/>
      <c r="AY171" s="916"/>
    </row>
    <row r="172" spans="1:51" s="32" customFormat="1" ht="21.75" customHeight="1">
      <c r="A172" s="264">
        <v>4</v>
      </c>
      <c r="B172" s="265" t="s">
        <v>335</v>
      </c>
      <c r="C172" s="265" t="s">
        <v>1024</v>
      </c>
      <c r="D172" s="267" t="s">
        <v>850</v>
      </c>
      <c r="E172" s="267" t="s">
        <v>850</v>
      </c>
      <c r="F172" s="268" t="s">
        <v>851</v>
      </c>
      <c r="G172" s="1187" t="s">
        <v>876</v>
      </c>
      <c r="H172" s="1274" t="s">
        <v>1174</v>
      </c>
      <c r="I172" s="1221" t="s">
        <v>1174</v>
      </c>
      <c r="J172" s="1275"/>
      <c r="K172" s="1221">
        <v>1</v>
      </c>
      <c r="L172" s="267">
        <v>2</v>
      </c>
      <c r="M172" s="267">
        <v>0</v>
      </c>
      <c r="N172" s="267">
        <v>2</v>
      </c>
      <c r="O172" s="276">
        <v>19</v>
      </c>
      <c r="P172" s="1372">
        <v>1</v>
      </c>
      <c r="Q172" s="1594">
        <f t="shared" si="29"/>
        <v>19</v>
      </c>
      <c r="R172" s="265">
        <v>18</v>
      </c>
      <c r="S172" s="265">
        <v>1</v>
      </c>
      <c r="T172" s="265">
        <v>0</v>
      </c>
      <c r="U172" s="656">
        <v>0</v>
      </c>
      <c r="V172" s="1374">
        <f t="shared" si="22"/>
        <v>19</v>
      </c>
      <c r="W172" s="656">
        <v>19</v>
      </c>
      <c r="X172" s="656">
        <v>0</v>
      </c>
      <c r="Y172" s="267">
        <v>82.85</v>
      </c>
      <c r="Z172" s="265" t="s">
        <v>852</v>
      </c>
      <c r="AA172" s="265"/>
      <c r="AB172" s="265"/>
      <c r="AC172" s="822"/>
      <c r="AD172" s="822"/>
      <c r="AE172" s="822"/>
      <c r="AF172" s="822"/>
      <c r="AG172" s="822"/>
      <c r="AH172" s="822"/>
      <c r="AI172" s="822"/>
      <c r="AJ172" s="111">
        <v>1</v>
      </c>
      <c r="AK172" s="1124" t="s">
        <v>843</v>
      </c>
      <c r="AL172" s="822" t="s">
        <v>448</v>
      </c>
      <c r="AM172" s="1127" t="s">
        <v>1132</v>
      </c>
      <c r="AN172" s="3"/>
    </row>
    <row r="173" spans="1:51" s="32" customFormat="1" ht="21.75" customHeight="1">
      <c r="A173" s="264">
        <v>5</v>
      </c>
      <c r="B173" s="265" t="s">
        <v>335</v>
      </c>
      <c r="C173" s="265" t="s">
        <v>1025</v>
      </c>
      <c r="D173" s="267" t="s">
        <v>345</v>
      </c>
      <c r="E173" s="267" t="s">
        <v>346</v>
      </c>
      <c r="F173" s="268" t="s">
        <v>464</v>
      </c>
      <c r="G173" s="1188" t="s">
        <v>347</v>
      </c>
      <c r="H173" s="1276" t="s">
        <v>1203</v>
      </c>
      <c r="I173" s="1510" t="s">
        <v>1203</v>
      </c>
      <c r="J173" s="1277"/>
      <c r="K173" s="1221">
        <v>2</v>
      </c>
      <c r="L173" s="267">
        <v>2</v>
      </c>
      <c r="M173" s="267">
        <v>1</v>
      </c>
      <c r="N173" s="267">
        <v>1</v>
      </c>
      <c r="O173" s="269">
        <v>23</v>
      </c>
      <c r="P173" s="279">
        <v>2</v>
      </c>
      <c r="Q173" s="1594">
        <f t="shared" si="29"/>
        <v>23</v>
      </c>
      <c r="R173" s="265">
        <v>9</v>
      </c>
      <c r="S173" s="265">
        <v>7</v>
      </c>
      <c r="T173" s="265">
        <v>2</v>
      </c>
      <c r="U173" s="656">
        <v>5</v>
      </c>
      <c r="V173" s="1374">
        <f t="shared" si="22"/>
        <v>23</v>
      </c>
      <c r="W173" s="656">
        <v>22</v>
      </c>
      <c r="X173" s="656">
        <v>1</v>
      </c>
      <c r="Y173" s="267">
        <v>138.9</v>
      </c>
      <c r="Z173" s="265" t="s">
        <v>348</v>
      </c>
      <c r="AA173" s="265"/>
      <c r="AB173" s="265"/>
      <c r="AC173" s="822"/>
      <c r="AD173" s="822">
        <v>1</v>
      </c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289</v>
      </c>
      <c r="AM173" s="1130" t="s">
        <v>1133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264">
        <v>6</v>
      </c>
      <c r="B174" s="265" t="s">
        <v>335</v>
      </c>
      <c r="C174" s="265" t="s">
        <v>1026</v>
      </c>
      <c r="D174" s="267" t="s">
        <v>349</v>
      </c>
      <c r="E174" s="267" t="s">
        <v>350</v>
      </c>
      <c r="F174" s="268" t="s">
        <v>465</v>
      </c>
      <c r="G174" s="1187" t="s">
        <v>351</v>
      </c>
      <c r="H174" s="1274" t="s">
        <v>1187</v>
      </c>
      <c r="I174" s="1221" t="s">
        <v>1187</v>
      </c>
      <c r="J174" s="1275"/>
      <c r="K174" s="1221">
        <v>0</v>
      </c>
      <c r="L174" s="267">
        <v>4</v>
      </c>
      <c r="M174" s="267">
        <v>3</v>
      </c>
      <c r="N174" s="267">
        <v>1</v>
      </c>
      <c r="O174" s="269">
        <v>35</v>
      </c>
      <c r="P174" s="279">
        <v>3</v>
      </c>
      <c r="Q174" s="1594">
        <f t="shared" si="29"/>
        <v>33</v>
      </c>
      <c r="R174" s="265">
        <v>22</v>
      </c>
      <c r="S174" s="265">
        <v>8</v>
      </c>
      <c r="T174" s="265">
        <v>3</v>
      </c>
      <c r="U174" s="656">
        <v>0</v>
      </c>
      <c r="V174" s="1374">
        <f t="shared" si="22"/>
        <v>33</v>
      </c>
      <c r="W174" s="656">
        <v>29</v>
      </c>
      <c r="X174" s="656">
        <v>4</v>
      </c>
      <c r="Y174" s="267">
        <v>165.29</v>
      </c>
      <c r="Z174" s="265" t="s">
        <v>352</v>
      </c>
      <c r="AA174" s="265"/>
      <c r="AB174" s="265"/>
      <c r="AC174" s="822"/>
      <c r="AD174" s="822"/>
      <c r="AE174" s="822"/>
      <c r="AF174" s="822"/>
      <c r="AG174" s="822">
        <v>1</v>
      </c>
      <c r="AH174" s="822"/>
      <c r="AI174" s="822"/>
      <c r="AJ174" s="111">
        <v>1</v>
      </c>
      <c r="AK174" s="1124" t="s">
        <v>19</v>
      </c>
      <c r="AL174" s="822" t="s">
        <v>286</v>
      </c>
      <c r="AM174" s="275" t="s">
        <v>1240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7</v>
      </c>
      <c r="B175" s="265" t="s">
        <v>335</v>
      </c>
      <c r="C175" s="267" t="s">
        <v>1027</v>
      </c>
      <c r="D175" s="267" t="s">
        <v>353</v>
      </c>
      <c r="E175" s="267" t="s">
        <v>354</v>
      </c>
      <c r="F175" s="268" t="s">
        <v>466</v>
      </c>
      <c r="G175" s="1187" t="s">
        <v>355</v>
      </c>
      <c r="H175" s="1274" t="s">
        <v>1178</v>
      </c>
      <c r="I175" s="1221" t="s">
        <v>1178</v>
      </c>
      <c r="J175" s="1275"/>
      <c r="K175" s="1221">
        <v>3</v>
      </c>
      <c r="L175" s="267">
        <v>4</v>
      </c>
      <c r="M175" s="267">
        <v>2</v>
      </c>
      <c r="N175" s="267">
        <v>2</v>
      </c>
      <c r="O175" s="269">
        <v>35</v>
      </c>
      <c r="P175" s="279">
        <v>3</v>
      </c>
      <c r="Q175" s="1594">
        <f t="shared" si="29"/>
        <v>34</v>
      </c>
      <c r="R175" s="265">
        <v>22</v>
      </c>
      <c r="S175" s="265">
        <v>9</v>
      </c>
      <c r="T175" s="265">
        <v>0</v>
      </c>
      <c r="U175" s="656">
        <v>3</v>
      </c>
      <c r="V175" s="1374">
        <f t="shared" si="22"/>
        <v>34</v>
      </c>
      <c r="W175" s="656">
        <v>34</v>
      </c>
      <c r="X175" s="656">
        <v>0</v>
      </c>
      <c r="Y175" s="267">
        <v>160.57</v>
      </c>
      <c r="Z175" s="265" t="s">
        <v>356</v>
      </c>
      <c r="AA175" s="265"/>
      <c r="AB175" s="265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19</v>
      </c>
      <c r="AL175" s="822" t="s">
        <v>289</v>
      </c>
      <c r="AM175" s="108" t="s">
        <v>1132</v>
      </c>
      <c r="AN175" s="917"/>
      <c r="AO175" s="918"/>
      <c r="AP175" s="918"/>
      <c r="AQ175" s="918"/>
      <c r="AR175" s="918"/>
      <c r="AS175" s="918"/>
      <c r="AT175" s="918"/>
      <c r="AU175" s="918"/>
      <c r="AV175" s="918"/>
      <c r="AW175" s="918"/>
      <c r="AX175" s="918"/>
      <c r="AY175" s="918"/>
    </row>
    <row r="176" spans="1:51" s="32" customFormat="1" ht="21.75" customHeight="1">
      <c r="A176" s="264">
        <v>8</v>
      </c>
      <c r="B176" s="265" t="s">
        <v>335</v>
      </c>
      <c r="C176" s="265" t="s">
        <v>1028</v>
      </c>
      <c r="D176" s="265" t="s">
        <v>455</v>
      </c>
      <c r="E176" s="265" t="s">
        <v>357</v>
      </c>
      <c r="F176" s="268" t="s">
        <v>467</v>
      </c>
      <c r="G176" s="1187" t="s">
        <v>358</v>
      </c>
      <c r="H176" s="1274" t="s">
        <v>1199</v>
      </c>
      <c r="I176" s="1221" t="s">
        <v>1199</v>
      </c>
      <c r="J176" s="1275" t="s">
        <v>1195</v>
      </c>
      <c r="K176" s="1221">
        <v>2</v>
      </c>
      <c r="L176" s="267">
        <v>4</v>
      </c>
      <c r="M176" s="267">
        <v>2</v>
      </c>
      <c r="N176" s="267">
        <v>2</v>
      </c>
      <c r="O176" s="269">
        <v>35</v>
      </c>
      <c r="P176" s="279">
        <v>3</v>
      </c>
      <c r="Q176" s="1594">
        <f t="shared" si="29"/>
        <v>35</v>
      </c>
      <c r="R176" s="265">
        <v>24</v>
      </c>
      <c r="S176" s="265">
        <v>8</v>
      </c>
      <c r="T176" s="265">
        <v>1</v>
      </c>
      <c r="U176" s="656">
        <v>2</v>
      </c>
      <c r="V176" s="1374">
        <f t="shared" si="22"/>
        <v>35</v>
      </c>
      <c r="W176" s="656">
        <v>31</v>
      </c>
      <c r="X176" s="656">
        <v>4</v>
      </c>
      <c r="Y176" s="267">
        <v>153.5</v>
      </c>
      <c r="Z176" s="265" t="s">
        <v>359</v>
      </c>
      <c r="AA176" s="265"/>
      <c r="AB176" s="265"/>
      <c r="AC176" s="822"/>
      <c r="AD176" s="822"/>
      <c r="AE176" s="822"/>
      <c r="AF176" s="822"/>
      <c r="AG176" s="822"/>
      <c r="AH176" s="822">
        <v>1</v>
      </c>
      <c r="AI176" s="822"/>
      <c r="AJ176" s="111">
        <v>1</v>
      </c>
      <c r="AK176" s="1124" t="s">
        <v>454</v>
      </c>
      <c r="AL176" s="822" t="s">
        <v>286</v>
      </c>
      <c r="AM176" s="1127" t="s">
        <v>1132</v>
      </c>
      <c r="AN176" s="917"/>
      <c r="AO176" s="918"/>
      <c r="AP176" s="918"/>
      <c r="AQ176" s="918"/>
      <c r="AR176" s="918"/>
      <c r="AS176" s="918"/>
      <c r="AT176" s="918"/>
      <c r="AU176" s="918"/>
      <c r="AV176" s="918"/>
      <c r="AW176" s="918"/>
      <c r="AX176" s="918"/>
      <c r="AY176" s="918"/>
    </row>
    <row r="177" spans="1:51" s="32" customFormat="1" ht="21.75" customHeight="1">
      <c r="A177" s="264">
        <v>9</v>
      </c>
      <c r="B177" s="265" t="s">
        <v>335</v>
      </c>
      <c r="C177" s="265" t="s">
        <v>1029</v>
      </c>
      <c r="D177" s="267" t="s">
        <v>1020</v>
      </c>
      <c r="E177" s="267" t="s">
        <v>1127</v>
      </c>
      <c r="F177" s="268" t="s">
        <v>468</v>
      </c>
      <c r="G177" s="1187" t="s">
        <v>360</v>
      </c>
      <c r="H177" s="1274" t="s">
        <v>1199</v>
      </c>
      <c r="I177" s="1221" t="s">
        <v>1199</v>
      </c>
      <c r="J177" s="1275"/>
      <c r="K177" s="1221">
        <v>2</v>
      </c>
      <c r="L177" s="267">
        <v>2</v>
      </c>
      <c r="M177" s="267">
        <v>2</v>
      </c>
      <c r="N177" s="267">
        <v>0</v>
      </c>
      <c r="O177" s="269">
        <v>19</v>
      </c>
      <c r="P177" s="279">
        <v>1</v>
      </c>
      <c r="Q177" s="1594">
        <f t="shared" si="29"/>
        <v>17</v>
      </c>
      <c r="R177" s="265">
        <v>16</v>
      </c>
      <c r="S177" s="265">
        <v>1</v>
      </c>
      <c r="T177" s="265">
        <v>0</v>
      </c>
      <c r="U177" s="656">
        <v>0</v>
      </c>
      <c r="V177" s="1374">
        <f t="shared" si="22"/>
        <v>17</v>
      </c>
      <c r="W177" s="656">
        <v>16</v>
      </c>
      <c r="X177" s="656">
        <v>1</v>
      </c>
      <c r="Y177" s="267">
        <v>88.91</v>
      </c>
      <c r="Z177" s="265" t="s">
        <v>1260</v>
      </c>
      <c r="AA177" s="265"/>
      <c r="AB177" s="265"/>
      <c r="AC177" s="822">
        <v>1</v>
      </c>
      <c r="AD177" s="822"/>
      <c r="AE177" s="822"/>
      <c r="AF177" s="822"/>
      <c r="AG177" s="822"/>
      <c r="AH177" s="822"/>
      <c r="AI177" s="822"/>
      <c r="AJ177" s="111">
        <v>1</v>
      </c>
      <c r="AK177" s="1124" t="s">
        <v>882</v>
      </c>
      <c r="AL177" s="822" t="s">
        <v>286</v>
      </c>
      <c r="AM177" s="1127" t="s">
        <v>1131</v>
      </c>
      <c r="AN177" s="917"/>
      <c r="AO177" s="918"/>
      <c r="AP177" s="918"/>
      <c r="AQ177" s="918"/>
      <c r="AR177" s="918"/>
      <c r="AS177" s="918"/>
      <c r="AT177" s="918"/>
      <c r="AU177" s="918"/>
      <c r="AV177" s="918"/>
      <c r="AW177" s="918"/>
      <c r="AX177" s="918"/>
      <c r="AY177" s="918"/>
    </row>
    <row r="178" spans="1:51" s="32" customFormat="1" ht="21.75" customHeight="1">
      <c r="A178" s="264">
        <v>10</v>
      </c>
      <c r="B178" s="265" t="s">
        <v>335</v>
      </c>
      <c r="C178" s="265" t="s">
        <v>1030</v>
      </c>
      <c r="D178" s="267" t="s">
        <v>361</v>
      </c>
      <c r="E178" s="267" t="s">
        <v>361</v>
      </c>
      <c r="F178" s="268" t="s">
        <v>469</v>
      </c>
      <c r="G178" s="1188" t="s">
        <v>362</v>
      </c>
      <c r="H178" s="1276" t="s">
        <v>1213</v>
      </c>
      <c r="I178" s="1510" t="s">
        <v>1174</v>
      </c>
      <c r="J178" s="1277"/>
      <c r="K178" s="1221">
        <v>2</v>
      </c>
      <c r="L178" s="267">
        <v>3</v>
      </c>
      <c r="M178" s="267">
        <v>2</v>
      </c>
      <c r="N178" s="267">
        <v>1</v>
      </c>
      <c r="O178" s="269">
        <v>25</v>
      </c>
      <c r="P178" s="279">
        <v>2</v>
      </c>
      <c r="Q178" s="1594">
        <f t="shared" si="29"/>
        <v>25</v>
      </c>
      <c r="R178" s="265">
        <v>14</v>
      </c>
      <c r="S178" s="265">
        <v>7</v>
      </c>
      <c r="T178" s="265">
        <v>1</v>
      </c>
      <c r="U178" s="656">
        <v>3</v>
      </c>
      <c r="V178" s="1374">
        <f t="shared" si="22"/>
        <v>25</v>
      </c>
      <c r="W178" s="656">
        <v>23</v>
      </c>
      <c r="X178" s="656">
        <v>2</v>
      </c>
      <c r="Y178" s="267">
        <v>128.62</v>
      </c>
      <c r="Z178" s="265" t="s">
        <v>363</v>
      </c>
      <c r="AA178" s="265"/>
      <c r="AB178" s="265"/>
      <c r="AC178" s="822"/>
      <c r="AD178" s="822"/>
      <c r="AE178" s="822"/>
      <c r="AF178" s="822"/>
      <c r="AG178" s="1446"/>
      <c r="AH178" s="822"/>
      <c r="AI178" s="822"/>
      <c r="AJ178" s="111">
        <v>1</v>
      </c>
      <c r="AK178" s="1124" t="s">
        <v>19</v>
      </c>
      <c r="AL178" s="822" t="s">
        <v>286</v>
      </c>
      <c r="AM178" s="1127" t="s">
        <v>1131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11</v>
      </c>
      <c r="B179" s="265" t="s">
        <v>335</v>
      </c>
      <c r="C179" s="265" t="s">
        <v>1031</v>
      </c>
      <c r="D179" s="265" t="s">
        <v>364</v>
      </c>
      <c r="E179" s="265" t="s">
        <v>450</v>
      </c>
      <c r="F179" s="268" t="s">
        <v>459</v>
      </c>
      <c r="G179" s="1187" t="s">
        <v>365</v>
      </c>
      <c r="H179" s="1274" t="s">
        <v>1199</v>
      </c>
      <c r="I179" s="1221" t="s">
        <v>1199</v>
      </c>
      <c r="J179" s="1275"/>
      <c r="K179" s="1221">
        <v>0</v>
      </c>
      <c r="L179" s="267">
        <v>2</v>
      </c>
      <c r="M179" s="267">
        <v>1</v>
      </c>
      <c r="N179" s="267">
        <v>1</v>
      </c>
      <c r="O179" s="269">
        <v>19</v>
      </c>
      <c r="P179" s="279">
        <v>1</v>
      </c>
      <c r="Q179" s="1594">
        <f t="shared" si="29"/>
        <v>16</v>
      </c>
      <c r="R179" s="265">
        <v>10</v>
      </c>
      <c r="S179" s="265">
        <v>5</v>
      </c>
      <c r="T179" s="265">
        <v>1</v>
      </c>
      <c r="U179" s="656">
        <v>0</v>
      </c>
      <c r="V179" s="1374">
        <f t="shared" si="22"/>
        <v>16</v>
      </c>
      <c r="W179" s="656">
        <v>14</v>
      </c>
      <c r="X179" s="656">
        <v>2</v>
      </c>
      <c r="Y179" s="265">
        <v>116</v>
      </c>
      <c r="Z179" s="265" t="s">
        <v>366</v>
      </c>
      <c r="AA179" s="265"/>
      <c r="AB179" s="265"/>
      <c r="AC179" s="822"/>
      <c r="AD179" s="822"/>
      <c r="AE179" s="822"/>
      <c r="AF179" s="822"/>
      <c r="AG179" s="822"/>
      <c r="AH179" s="822"/>
      <c r="AI179" s="822"/>
      <c r="AJ179" s="111">
        <v>1</v>
      </c>
      <c r="AK179" s="1124" t="s">
        <v>19</v>
      </c>
      <c r="AL179" s="822" t="s">
        <v>1135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12</v>
      </c>
      <c r="B180" s="265" t="s">
        <v>335</v>
      </c>
      <c r="C180" s="274" t="s">
        <v>1032</v>
      </c>
      <c r="D180" s="279" t="s">
        <v>417</v>
      </c>
      <c r="E180" s="279" t="s">
        <v>418</v>
      </c>
      <c r="F180" s="280" t="s">
        <v>975</v>
      </c>
      <c r="G180" s="1189" t="s">
        <v>419</v>
      </c>
      <c r="H180" s="1278" t="s">
        <v>1174</v>
      </c>
      <c r="I180" s="1355" t="s">
        <v>1174</v>
      </c>
      <c r="J180" s="1279"/>
      <c r="K180" s="1221">
        <v>2</v>
      </c>
      <c r="L180" s="267">
        <v>4</v>
      </c>
      <c r="M180" s="267">
        <v>3</v>
      </c>
      <c r="N180" s="267">
        <v>1</v>
      </c>
      <c r="O180" s="269">
        <v>32</v>
      </c>
      <c r="P180" s="279">
        <v>3</v>
      </c>
      <c r="Q180" s="1594">
        <f t="shared" si="29"/>
        <v>32</v>
      </c>
      <c r="R180" s="265">
        <v>22</v>
      </c>
      <c r="S180" s="265">
        <v>7</v>
      </c>
      <c r="T180" s="265">
        <v>2</v>
      </c>
      <c r="U180" s="656">
        <v>1</v>
      </c>
      <c r="V180" s="1374">
        <f t="shared" si="22"/>
        <v>32</v>
      </c>
      <c r="W180" s="656">
        <v>30</v>
      </c>
      <c r="X180" s="656">
        <v>2</v>
      </c>
      <c r="Y180" s="279">
        <v>99.92</v>
      </c>
      <c r="Z180" s="274" t="s">
        <v>420</v>
      </c>
      <c r="AA180" s="274"/>
      <c r="AB180" s="274"/>
      <c r="AC180" s="111"/>
      <c r="AD180" s="111"/>
      <c r="AE180" s="111"/>
      <c r="AF180" s="111"/>
      <c r="AG180" s="111"/>
      <c r="AH180" s="111"/>
      <c r="AI180" s="111"/>
      <c r="AJ180" s="111">
        <v>1</v>
      </c>
      <c r="AK180" s="135" t="s">
        <v>19</v>
      </c>
      <c r="AL180" s="111" t="s">
        <v>448</v>
      </c>
      <c r="AM180" s="1131" t="s">
        <v>1132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13</v>
      </c>
      <c r="B181" s="274" t="s">
        <v>335</v>
      </c>
      <c r="C181" s="274" t="s">
        <v>1033</v>
      </c>
      <c r="D181" s="279" t="s">
        <v>343</v>
      </c>
      <c r="E181" s="279" t="s">
        <v>343</v>
      </c>
      <c r="F181" s="283" t="s">
        <v>463</v>
      </c>
      <c r="G181" s="1189" t="s">
        <v>344</v>
      </c>
      <c r="H181" s="1278" t="s">
        <v>1203</v>
      </c>
      <c r="I181" s="1355" t="s">
        <v>1203</v>
      </c>
      <c r="J181" s="1279"/>
      <c r="K181" s="1221">
        <v>2</v>
      </c>
      <c r="L181" s="267">
        <v>3</v>
      </c>
      <c r="M181" s="267">
        <v>1</v>
      </c>
      <c r="N181" s="267">
        <v>2</v>
      </c>
      <c r="O181" s="269">
        <v>25</v>
      </c>
      <c r="P181" s="279">
        <v>2</v>
      </c>
      <c r="Q181" s="1594">
        <f t="shared" si="29"/>
        <v>21</v>
      </c>
      <c r="R181" s="265">
        <v>17</v>
      </c>
      <c r="S181" s="265">
        <v>4</v>
      </c>
      <c r="T181" s="265">
        <v>0</v>
      </c>
      <c r="U181" s="656">
        <v>0</v>
      </c>
      <c r="V181" s="1374">
        <f t="shared" si="22"/>
        <v>21</v>
      </c>
      <c r="W181" s="656">
        <v>19</v>
      </c>
      <c r="X181" s="656">
        <v>2</v>
      </c>
      <c r="Y181" s="279">
        <v>96</v>
      </c>
      <c r="Z181" s="274" t="s">
        <v>54</v>
      </c>
      <c r="AA181" s="274"/>
      <c r="AB181" s="274"/>
      <c r="AC181" s="111"/>
      <c r="AD181" s="111"/>
      <c r="AE181" s="111"/>
      <c r="AF181" s="111"/>
      <c r="AG181" s="111"/>
      <c r="AH181" s="111"/>
      <c r="AI181" s="111"/>
      <c r="AJ181" s="111">
        <v>1</v>
      </c>
      <c r="AK181" s="135" t="s">
        <v>19</v>
      </c>
      <c r="AL181" s="111" t="s">
        <v>289</v>
      </c>
      <c r="AM181" s="108" t="s">
        <v>1132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1002">
        <v>14</v>
      </c>
      <c r="B182" s="274" t="s">
        <v>1152</v>
      </c>
      <c r="C182" s="274" t="s">
        <v>1153</v>
      </c>
      <c r="D182" s="279" t="s">
        <v>1154</v>
      </c>
      <c r="E182" s="279" t="s">
        <v>1128</v>
      </c>
      <c r="F182" s="283" t="s">
        <v>1155</v>
      </c>
      <c r="G182" s="1188" t="s">
        <v>381</v>
      </c>
      <c r="H182" s="1276" t="s">
        <v>1179</v>
      </c>
      <c r="I182" s="1510" t="s">
        <v>1174</v>
      </c>
      <c r="J182" s="1277" t="s">
        <v>1195</v>
      </c>
      <c r="K182" s="1221">
        <v>2</v>
      </c>
      <c r="L182" s="267">
        <v>3</v>
      </c>
      <c r="M182" s="267">
        <v>2</v>
      </c>
      <c r="N182" s="267">
        <v>1</v>
      </c>
      <c r="O182" s="269">
        <v>29</v>
      </c>
      <c r="P182" s="279">
        <v>2</v>
      </c>
      <c r="Q182" s="1594">
        <f t="shared" si="29"/>
        <v>29</v>
      </c>
      <c r="R182" s="265">
        <v>13</v>
      </c>
      <c r="S182" s="265">
        <v>15</v>
      </c>
      <c r="T182" s="265">
        <v>0</v>
      </c>
      <c r="U182" s="656">
        <v>1</v>
      </c>
      <c r="V182" s="1374">
        <f t="shared" si="22"/>
        <v>29</v>
      </c>
      <c r="W182" s="656">
        <v>26</v>
      </c>
      <c r="X182" s="656">
        <v>3</v>
      </c>
      <c r="Y182" s="279">
        <v>170.42</v>
      </c>
      <c r="Z182" s="274" t="s">
        <v>1156</v>
      </c>
      <c r="AA182" s="274"/>
      <c r="AB182" s="274"/>
      <c r="AC182" s="111">
        <v>1</v>
      </c>
      <c r="AD182" s="111"/>
      <c r="AE182" s="111"/>
      <c r="AF182" s="111"/>
      <c r="AG182" s="111">
        <v>1</v>
      </c>
      <c r="AH182" s="111">
        <v>1</v>
      </c>
      <c r="AI182" s="111"/>
      <c r="AJ182" s="111">
        <v>1</v>
      </c>
      <c r="AK182" s="1124" t="s">
        <v>382</v>
      </c>
      <c r="AL182" s="111" t="s">
        <v>1157</v>
      </c>
      <c r="AM182" s="108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1002">
        <v>15</v>
      </c>
      <c r="B183" s="265" t="s">
        <v>335</v>
      </c>
      <c r="C183" s="265" t="s">
        <v>1034</v>
      </c>
      <c r="D183" s="267" t="s">
        <v>153</v>
      </c>
      <c r="E183" s="267" t="s">
        <v>153</v>
      </c>
      <c r="F183" s="268" t="s">
        <v>470</v>
      </c>
      <c r="G183" s="1187" t="s">
        <v>1139</v>
      </c>
      <c r="H183" s="1274" t="s">
        <v>1199</v>
      </c>
      <c r="I183" s="1221" t="s">
        <v>1199</v>
      </c>
      <c r="J183" s="1275"/>
      <c r="K183" s="1221">
        <v>1</v>
      </c>
      <c r="L183" s="267">
        <v>2</v>
      </c>
      <c r="M183" s="267">
        <v>1</v>
      </c>
      <c r="N183" s="267">
        <v>1</v>
      </c>
      <c r="O183" s="269">
        <v>19</v>
      </c>
      <c r="P183" s="279">
        <v>1</v>
      </c>
      <c r="Q183" s="1594">
        <f t="shared" si="29"/>
        <v>18</v>
      </c>
      <c r="R183" s="265">
        <v>18</v>
      </c>
      <c r="S183" s="265">
        <v>0</v>
      </c>
      <c r="T183" s="265">
        <v>0</v>
      </c>
      <c r="U183" s="656">
        <v>0</v>
      </c>
      <c r="V183" s="1374">
        <f t="shared" si="22"/>
        <v>18</v>
      </c>
      <c r="W183" s="656">
        <v>14</v>
      </c>
      <c r="X183" s="656">
        <v>4</v>
      </c>
      <c r="Y183" s="267">
        <v>95.17</v>
      </c>
      <c r="Z183" s="265" t="s">
        <v>368</v>
      </c>
      <c r="AA183" s="265"/>
      <c r="AB183" s="265"/>
      <c r="AC183" s="822"/>
      <c r="AD183" s="822"/>
      <c r="AE183" s="822"/>
      <c r="AF183" s="822"/>
      <c r="AG183" s="822"/>
      <c r="AH183" s="822"/>
      <c r="AI183" s="822"/>
      <c r="AJ183" s="111">
        <v>1</v>
      </c>
      <c r="AK183" s="1124" t="s">
        <v>19</v>
      </c>
      <c r="AL183" s="822" t="s">
        <v>976</v>
      </c>
      <c r="AM183" s="1127" t="s">
        <v>1131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1002">
        <v>16</v>
      </c>
      <c r="B184" s="265" t="s">
        <v>335</v>
      </c>
      <c r="C184" s="265" t="s">
        <v>1035</v>
      </c>
      <c r="D184" s="267" t="s">
        <v>369</v>
      </c>
      <c r="E184" s="267" t="s">
        <v>901</v>
      </c>
      <c r="F184" s="268" t="s">
        <v>471</v>
      </c>
      <c r="G184" s="1187" t="s">
        <v>370</v>
      </c>
      <c r="H184" s="1274" t="s">
        <v>1174</v>
      </c>
      <c r="I184" s="1221" t="s">
        <v>1174</v>
      </c>
      <c r="J184" s="1275"/>
      <c r="K184" s="1221">
        <v>2</v>
      </c>
      <c r="L184" s="267">
        <v>3</v>
      </c>
      <c r="M184" s="267">
        <v>3</v>
      </c>
      <c r="N184" s="267">
        <v>0</v>
      </c>
      <c r="O184" s="269">
        <v>29</v>
      </c>
      <c r="P184" s="279">
        <v>2</v>
      </c>
      <c r="Q184" s="1594">
        <f t="shared" si="29"/>
        <v>26</v>
      </c>
      <c r="R184" s="265">
        <v>17</v>
      </c>
      <c r="S184" s="265">
        <v>5</v>
      </c>
      <c r="T184" s="265">
        <v>2</v>
      </c>
      <c r="U184" s="656">
        <v>2</v>
      </c>
      <c r="V184" s="1374">
        <f t="shared" si="22"/>
        <v>26</v>
      </c>
      <c r="W184" s="656">
        <v>20</v>
      </c>
      <c r="X184" s="656">
        <v>6</v>
      </c>
      <c r="Y184" s="267">
        <v>114.3</v>
      </c>
      <c r="Z184" s="265" t="s">
        <v>371</v>
      </c>
      <c r="AA184" s="265"/>
      <c r="AB184" s="265"/>
      <c r="AC184" s="822"/>
      <c r="AD184" s="822"/>
      <c r="AE184" s="822"/>
      <c r="AF184" s="822"/>
      <c r="AG184" s="822"/>
      <c r="AH184" s="822"/>
      <c r="AI184" s="822"/>
      <c r="AJ184" s="111">
        <v>1</v>
      </c>
      <c r="AK184" s="1124" t="s">
        <v>19</v>
      </c>
      <c r="AL184" s="822" t="s">
        <v>285</v>
      </c>
      <c r="AM184" s="1127" t="s">
        <v>1131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17</v>
      </c>
      <c r="B185" s="265" t="s">
        <v>335</v>
      </c>
      <c r="C185" s="265" t="s">
        <v>1036</v>
      </c>
      <c r="D185" s="267" t="s">
        <v>372</v>
      </c>
      <c r="E185" s="267" t="s">
        <v>373</v>
      </c>
      <c r="F185" s="268" t="s">
        <v>472</v>
      </c>
      <c r="G185" s="1187" t="s">
        <v>374</v>
      </c>
      <c r="H185" s="1274" t="s">
        <v>1226</v>
      </c>
      <c r="I185" s="1221" t="s">
        <v>1226</v>
      </c>
      <c r="J185" s="1275"/>
      <c r="K185" s="1221">
        <v>2</v>
      </c>
      <c r="L185" s="267">
        <v>2</v>
      </c>
      <c r="M185" s="267">
        <v>0</v>
      </c>
      <c r="N185" s="267">
        <v>2</v>
      </c>
      <c r="O185" s="269">
        <v>19</v>
      </c>
      <c r="P185" s="279">
        <v>1</v>
      </c>
      <c r="Q185" s="1594">
        <f t="shared" si="29"/>
        <v>18</v>
      </c>
      <c r="R185" s="265">
        <v>12</v>
      </c>
      <c r="S185" s="265">
        <v>4</v>
      </c>
      <c r="T185" s="265">
        <v>2</v>
      </c>
      <c r="U185" s="656">
        <v>0</v>
      </c>
      <c r="V185" s="1374">
        <f t="shared" si="22"/>
        <v>18</v>
      </c>
      <c r="W185" s="656">
        <v>16</v>
      </c>
      <c r="X185" s="656">
        <v>2</v>
      </c>
      <c r="Y185" s="267">
        <v>125.92</v>
      </c>
      <c r="Z185" s="265" t="s">
        <v>375</v>
      </c>
      <c r="AA185" s="265"/>
      <c r="AB185" s="265"/>
      <c r="AC185" s="822"/>
      <c r="AD185" s="822"/>
      <c r="AE185" s="822"/>
      <c r="AF185" s="822"/>
      <c r="AG185" s="822"/>
      <c r="AH185" s="822"/>
      <c r="AI185" s="822"/>
      <c r="AJ185" s="111">
        <v>1</v>
      </c>
      <c r="AK185" s="1124" t="s">
        <v>19</v>
      </c>
      <c r="AL185" s="822" t="s">
        <v>287</v>
      </c>
      <c r="AM185" s="1127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18</v>
      </c>
      <c r="B186" s="265" t="s">
        <v>335</v>
      </c>
      <c r="C186" s="265" t="s">
        <v>1037</v>
      </c>
      <c r="D186" s="267" t="s">
        <v>376</v>
      </c>
      <c r="E186" s="267" t="s">
        <v>377</v>
      </c>
      <c r="F186" s="268" t="s">
        <v>473</v>
      </c>
      <c r="G186" s="1187" t="s">
        <v>378</v>
      </c>
      <c r="H186" s="1274" t="s">
        <v>1174</v>
      </c>
      <c r="I186" s="1221" t="s">
        <v>1174</v>
      </c>
      <c r="J186" s="1275"/>
      <c r="K186" s="1221">
        <v>1</v>
      </c>
      <c r="L186" s="267">
        <v>4</v>
      </c>
      <c r="M186" s="267">
        <v>1</v>
      </c>
      <c r="N186" s="267">
        <v>3</v>
      </c>
      <c r="O186" s="269">
        <v>33</v>
      </c>
      <c r="P186" s="279">
        <v>3</v>
      </c>
      <c r="Q186" s="1594">
        <f t="shared" si="29"/>
        <v>32</v>
      </c>
      <c r="R186" s="265">
        <v>25</v>
      </c>
      <c r="S186" s="265">
        <v>5</v>
      </c>
      <c r="T186" s="265">
        <v>2</v>
      </c>
      <c r="U186" s="656">
        <v>0</v>
      </c>
      <c r="V186" s="1374">
        <f t="shared" si="22"/>
        <v>32</v>
      </c>
      <c r="W186" s="656">
        <v>23</v>
      </c>
      <c r="X186" s="656">
        <v>9</v>
      </c>
      <c r="Y186" s="267">
        <v>226.95</v>
      </c>
      <c r="Z186" s="265" t="s">
        <v>379</v>
      </c>
      <c r="AA186" s="265"/>
      <c r="AB186" s="265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888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19</v>
      </c>
      <c r="B187" s="265" t="s">
        <v>335</v>
      </c>
      <c r="C187" s="265" t="s">
        <v>1039</v>
      </c>
      <c r="D187" s="267" t="s">
        <v>1019</v>
      </c>
      <c r="E187" s="267" t="s">
        <v>383</v>
      </c>
      <c r="F187" s="268" t="s">
        <v>475</v>
      </c>
      <c r="G187" s="1188" t="s">
        <v>228</v>
      </c>
      <c r="H187" s="1276" t="s">
        <v>1174</v>
      </c>
      <c r="I187" s="1510" t="s">
        <v>1174</v>
      </c>
      <c r="J187" s="1277"/>
      <c r="K187" s="1221">
        <v>3</v>
      </c>
      <c r="L187" s="267">
        <v>4</v>
      </c>
      <c r="M187" s="267">
        <v>2</v>
      </c>
      <c r="N187" s="267">
        <v>2</v>
      </c>
      <c r="O187" s="269">
        <v>35</v>
      </c>
      <c r="P187" s="279">
        <v>3</v>
      </c>
      <c r="Q187" s="1594">
        <f t="shared" si="29"/>
        <v>35</v>
      </c>
      <c r="R187" s="265">
        <v>30</v>
      </c>
      <c r="S187" s="265">
        <v>4</v>
      </c>
      <c r="T187" s="265">
        <v>1</v>
      </c>
      <c r="U187" s="656">
        <v>0</v>
      </c>
      <c r="V187" s="1374">
        <f t="shared" si="22"/>
        <v>35</v>
      </c>
      <c r="W187" s="826">
        <v>32</v>
      </c>
      <c r="X187" s="826">
        <v>3</v>
      </c>
      <c r="Y187" s="267">
        <v>194.56</v>
      </c>
      <c r="Z187" s="265" t="s">
        <v>1050</v>
      </c>
      <c r="AA187" s="265"/>
      <c r="AB187" s="265"/>
      <c r="AC187" s="1446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882</v>
      </c>
      <c r="AL187" s="822" t="s">
        <v>286</v>
      </c>
      <c r="AM187" s="275" t="s">
        <v>1241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20</v>
      </c>
      <c r="B188" s="265" t="s">
        <v>335</v>
      </c>
      <c r="C188" s="265" t="s">
        <v>1040</v>
      </c>
      <c r="D188" s="267" t="s">
        <v>384</v>
      </c>
      <c r="E188" s="267" t="s">
        <v>384</v>
      </c>
      <c r="F188" s="268" t="s">
        <v>476</v>
      </c>
      <c r="G188" s="1187" t="s">
        <v>385</v>
      </c>
      <c r="H188" s="1274" t="s">
        <v>1174</v>
      </c>
      <c r="I188" s="1221" t="s">
        <v>1174</v>
      </c>
      <c r="J188" s="1275"/>
      <c r="K188" s="1221">
        <v>0</v>
      </c>
      <c r="L188" s="267">
        <v>4</v>
      </c>
      <c r="M188" s="267">
        <v>2</v>
      </c>
      <c r="N188" s="267">
        <v>2</v>
      </c>
      <c r="O188" s="284">
        <v>32</v>
      </c>
      <c r="P188" s="1373">
        <v>3</v>
      </c>
      <c r="Q188" s="1594">
        <f t="shared" si="29"/>
        <v>31</v>
      </c>
      <c r="R188" s="265">
        <v>22</v>
      </c>
      <c r="S188" s="265">
        <v>7</v>
      </c>
      <c r="T188" s="265">
        <v>2</v>
      </c>
      <c r="U188" s="656">
        <v>0</v>
      </c>
      <c r="V188" s="1374">
        <f t="shared" si="22"/>
        <v>31</v>
      </c>
      <c r="W188" s="656">
        <v>30</v>
      </c>
      <c r="X188" s="656">
        <v>1</v>
      </c>
      <c r="Y188" s="267">
        <v>154.88999999999999</v>
      </c>
      <c r="Z188" s="265" t="s">
        <v>386</v>
      </c>
      <c r="AA188" s="265"/>
      <c r="AB188" s="265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21</v>
      </c>
      <c r="B189" s="265" t="s">
        <v>335</v>
      </c>
      <c r="C189" s="265" t="s">
        <v>1041</v>
      </c>
      <c r="D189" s="267" t="s">
        <v>387</v>
      </c>
      <c r="E189" s="267" t="s">
        <v>388</v>
      </c>
      <c r="F189" s="268" t="s">
        <v>477</v>
      </c>
      <c r="G189" s="1187" t="s">
        <v>389</v>
      </c>
      <c r="H189" s="1274" t="s">
        <v>1174</v>
      </c>
      <c r="I189" s="1221" t="s">
        <v>1174</v>
      </c>
      <c r="J189" s="1275"/>
      <c r="K189" s="1221">
        <v>1</v>
      </c>
      <c r="L189" s="267">
        <v>2</v>
      </c>
      <c r="M189" s="665">
        <v>0</v>
      </c>
      <c r="N189" s="665">
        <v>2</v>
      </c>
      <c r="O189" s="269">
        <v>26</v>
      </c>
      <c r="P189" s="279">
        <v>2</v>
      </c>
      <c r="Q189" s="1594">
        <f t="shared" si="29"/>
        <v>22</v>
      </c>
      <c r="R189" s="919">
        <v>21</v>
      </c>
      <c r="S189" s="919">
        <v>1</v>
      </c>
      <c r="T189" s="265">
        <v>0</v>
      </c>
      <c r="U189" s="656">
        <v>0</v>
      </c>
      <c r="V189" s="1374">
        <f t="shared" si="22"/>
        <v>22</v>
      </c>
      <c r="W189" s="656">
        <v>18</v>
      </c>
      <c r="X189" s="920">
        <v>4</v>
      </c>
      <c r="Y189" s="267">
        <v>193.5</v>
      </c>
      <c r="Z189" s="265" t="s">
        <v>390</v>
      </c>
      <c r="AA189" s="265"/>
      <c r="AB189" s="265"/>
      <c r="AC189" s="822">
        <v>1</v>
      </c>
      <c r="AD189" s="822"/>
      <c r="AE189" s="822"/>
      <c r="AF189" s="822"/>
      <c r="AG189" s="822"/>
      <c r="AH189" s="822"/>
      <c r="AI189" s="822"/>
      <c r="AJ189" s="111">
        <v>1</v>
      </c>
      <c r="AK189" s="1124" t="s">
        <v>391</v>
      </c>
      <c r="AL189" s="822" t="s">
        <v>287</v>
      </c>
      <c r="AM189" s="1127" t="s">
        <v>1132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22</v>
      </c>
      <c r="B190" s="265" t="s">
        <v>335</v>
      </c>
      <c r="C190" s="265" t="s">
        <v>1042</v>
      </c>
      <c r="D190" s="267" t="s">
        <v>1019</v>
      </c>
      <c r="E190" s="267" t="s">
        <v>485</v>
      </c>
      <c r="F190" s="268" t="s">
        <v>1137</v>
      </c>
      <c r="G190" s="1187" t="s">
        <v>404</v>
      </c>
      <c r="H190" s="1274" t="s">
        <v>1213</v>
      </c>
      <c r="I190" s="1221" t="s">
        <v>1213</v>
      </c>
      <c r="J190" s="1275"/>
      <c r="K190" s="1221">
        <v>3</v>
      </c>
      <c r="L190" s="267">
        <v>2</v>
      </c>
      <c r="M190" s="267">
        <v>1</v>
      </c>
      <c r="N190" s="267">
        <v>1</v>
      </c>
      <c r="O190" s="269">
        <v>19</v>
      </c>
      <c r="P190" s="279">
        <v>1</v>
      </c>
      <c r="Q190" s="1594">
        <f t="shared" si="29"/>
        <v>18</v>
      </c>
      <c r="R190" s="265">
        <v>10</v>
      </c>
      <c r="S190" s="265">
        <v>5</v>
      </c>
      <c r="T190" s="265">
        <v>2</v>
      </c>
      <c r="U190" s="656">
        <v>1</v>
      </c>
      <c r="V190" s="1374">
        <f t="shared" si="22"/>
        <v>18</v>
      </c>
      <c r="W190" s="656">
        <v>16</v>
      </c>
      <c r="X190" s="656">
        <v>2</v>
      </c>
      <c r="Y190" s="267">
        <v>105.32</v>
      </c>
      <c r="Z190" s="265" t="s">
        <v>1050</v>
      </c>
      <c r="AA190" s="265"/>
      <c r="AB190" s="265"/>
      <c r="AC190" s="822"/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1135</v>
      </c>
      <c r="AM190" s="1127" t="s">
        <v>1131</v>
      </c>
      <c r="AN190" s="3"/>
    </row>
    <row r="191" spans="1:51" s="32" customFormat="1" ht="21.75" customHeight="1">
      <c r="A191" s="1002">
        <v>23</v>
      </c>
      <c r="B191" s="265" t="s">
        <v>335</v>
      </c>
      <c r="C191" s="265" t="s">
        <v>1043</v>
      </c>
      <c r="D191" s="265" t="s">
        <v>1129</v>
      </c>
      <c r="E191" s="265" t="s">
        <v>1130</v>
      </c>
      <c r="F191" s="268" t="s">
        <v>478</v>
      </c>
      <c r="G191" s="1187" t="s">
        <v>456</v>
      </c>
      <c r="H191" s="1274" t="s">
        <v>1175</v>
      </c>
      <c r="I191" s="1221" t="s">
        <v>1175</v>
      </c>
      <c r="J191" s="1275"/>
      <c r="K191" s="1221">
        <v>3</v>
      </c>
      <c r="L191" s="267">
        <v>2</v>
      </c>
      <c r="M191" s="666">
        <v>2</v>
      </c>
      <c r="N191" s="666">
        <v>0</v>
      </c>
      <c r="O191" s="269">
        <v>23</v>
      </c>
      <c r="P191" s="279">
        <v>2</v>
      </c>
      <c r="Q191" s="1594">
        <f t="shared" si="29"/>
        <v>22</v>
      </c>
      <c r="R191" s="921">
        <v>20</v>
      </c>
      <c r="S191" s="921">
        <v>2</v>
      </c>
      <c r="T191" s="265">
        <v>0</v>
      </c>
      <c r="U191" s="656">
        <v>0</v>
      </c>
      <c r="V191" s="1374">
        <f t="shared" si="22"/>
        <v>22</v>
      </c>
      <c r="W191" s="656">
        <v>21</v>
      </c>
      <c r="X191" s="922">
        <v>1</v>
      </c>
      <c r="Y191" s="265">
        <v>157.15</v>
      </c>
      <c r="Z191" s="265" t="s">
        <v>393</v>
      </c>
      <c r="AA191" s="265"/>
      <c r="AB191" s="265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286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24</v>
      </c>
      <c r="B192" s="265" t="s">
        <v>335</v>
      </c>
      <c r="C192" s="265" t="s">
        <v>1052</v>
      </c>
      <c r="D192" s="267" t="s">
        <v>394</v>
      </c>
      <c r="E192" s="267" t="s">
        <v>394</v>
      </c>
      <c r="F192" s="268" t="s">
        <v>479</v>
      </c>
      <c r="G192" s="1187" t="s">
        <v>395</v>
      </c>
      <c r="H192" s="1274" t="s">
        <v>1227</v>
      </c>
      <c r="I192" s="1221" t="s">
        <v>1227</v>
      </c>
      <c r="J192" s="1275"/>
      <c r="K192" s="1221">
        <v>3</v>
      </c>
      <c r="L192" s="267">
        <v>4</v>
      </c>
      <c r="M192" s="267">
        <v>2</v>
      </c>
      <c r="N192" s="267">
        <v>2</v>
      </c>
      <c r="O192" s="269">
        <v>35</v>
      </c>
      <c r="P192" s="279">
        <v>3</v>
      </c>
      <c r="Q192" s="1594">
        <f t="shared" si="29"/>
        <v>35</v>
      </c>
      <c r="R192" s="265">
        <v>20</v>
      </c>
      <c r="S192" s="265">
        <v>9</v>
      </c>
      <c r="T192" s="265">
        <v>5</v>
      </c>
      <c r="U192" s="656">
        <v>1</v>
      </c>
      <c r="V192" s="1374">
        <f t="shared" si="22"/>
        <v>35</v>
      </c>
      <c r="W192" s="656">
        <v>32</v>
      </c>
      <c r="X192" s="656">
        <v>3</v>
      </c>
      <c r="Y192" s="267">
        <v>117.81</v>
      </c>
      <c r="Z192" s="265" t="s">
        <v>396</v>
      </c>
      <c r="AA192" s="265"/>
      <c r="AB192" s="265"/>
      <c r="AC192" s="822"/>
      <c r="AD192" s="822"/>
      <c r="AE192" s="822"/>
      <c r="AF192" s="822"/>
      <c r="AG192" s="822">
        <v>1</v>
      </c>
      <c r="AH192" s="822"/>
      <c r="AI192" s="822"/>
      <c r="AJ192" s="111">
        <v>1</v>
      </c>
      <c r="AK192" s="1124" t="s">
        <v>19</v>
      </c>
      <c r="AL192" s="822" t="s">
        <v>285</v>
      </c>
      <c r="AM192" s="1127" t="s">
        <v>1131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25</v>
      </c>
      <c r="B193" s="265" t="s">
        <v>335</v>
      </c>
      <c r="C193" s="274" t="s">
        <v>1044</v>
      </c>
      <c r="D193" s="279" t="s">
        <v>397</v>
      </c>
      <c r="E193" s="279" t="s">
        <v>398</v>
      </c>
      <c r="F193" s="283" t="s">
        <v>480</v>
      </c>
      <c r="G193" s="1189" t="s">
        <v>1140</v>
      </c>
      <c r="H193" s="1278" t="s">
        <v>1174</v>
      </c>
      <c r="I193" s="1355" t="s">
        <v>1174</v>
      </c>
      <c r="J193" s="1279"/>
      <c r="K193" s="1221">
        <v>2</v>
      </c>
      <c r="L193" s="267">
        <v>2</v>
      </c>
      <c r="M193" s="267">
        <v>0</v>
      </c>
      <c r="N193" s="267">
        <v>2</v>
      </c>
      <c r="O193" s="269">
        <v>19</v>
      </c>
      <c r="P193" s="279">
        <v>1</v>
      </c>
      <c r="Q193" s="1594">
        <f t="shared" si="29"/>
        <v>19</v>
      </c>
      <c r="R193" s="265">
        <v>13</v>
      </c>
      <c r="S193" s="265">
        <v>6</v>
      </c>
      <c r="T193" s="265">
        <v>0</v>
      </c>
      <c r="U193" s="656">
        <v>0</v>
      </c>
      <c r="V193" s="1374">
        <f t="shared" si="22"/>
        <v>19</v>
      </c>
      <c r="W193" s="656">
        <v>18</v>
      </c>
      <c r="X193" s="656">
        <v>1</v>
      </c>
      <c r="Y193" s="279">
        <v>82</v>
      </c>
      <c r="Z193" s="274" t="s">
        <v>400</v>
      </c>
      <c r="AA193" s="274"/>
      <c r="AB193" s="274"/>
      <c r="AC193" s="111"/>
      <c r="AD193" s="111"/>
      <c r="AE193" s="111"/>
      <c r="AF193" s="111"/>
      <c r="AG193" s="111"/>
      <c r="AH193" s="111"/>
      <c r="AI193" s="111"/>
      <c r="AJ193" s="111">
        <v>1</v>
      </c>
      <c r="AK193" s="135" t="s">
        <v>19</v>
      </c>
      <c r="AL193" s="111" t="s">
        <v>286</v>
      </c>
      <c r="AM193" s="1141" t="s">
        <v>1131</v>
      </c>
      <c r="AN193" s="917"/>
      <c r="AO193" s="918"/>
      <c r="AP193" s="918"/>
      <c r="AQ193" s="918"/>
      <c r="AR193" s="918"/>
      <c r="AS193" s="918"/>
      <c r="AT193" s="918"/>
      <c r="AU193" s="918"/>
      <c r="AV193" s="918"/>
      <c r="AW193" s="918"/>
      <c r="AX193" s="918"/>
      <c r="AY193" s="918"/>
    </row>
    <row r="194" spans="1:51" s="32" customFormat="1" ht="21.75" customHeight="1">
      <c r="A194" s="1002">
        <v>26</v>
      </c>
      <c r="B194" s="265" t="s">
        <v>335</v>
      </c>
      <c r="C194" s="267" t="s">
        <v>1045</v>
      </c>
      <c r="D194" s="267" t="s">
        <v>401</v>
      </c>
      <c r="E194" s="267" t="s">
        <v>402</v>
      </c>
      <c r="F194" s="268" t="s">
        <v>481</v>
      </c>
      <c r="G194" s="1188" t="s">
        <v>403</v>
      </c>
      <c r="H194" s="1276" t="s">
        <v>1187</v>
      </c>
      <c r="I194" s="1510" t="s">
        <v>1187</v>
      </c>
      <c r="J194" s="1277"/>
      <c r="K194" s="1221">
        <v>0</v>
      </c>
      <c r="L194" s="267">
        <v>3</v>
      </c>
      <c r="M194" s="267">
        <v>1</v>
      </c>
      <c r="N194" s="267">
        <v>2</v>
      </c>
      <c r="O194" s="269">
        <v>29</v>
      </c>
      <c r="P194" s="279">
        <v>2</v>
      </c>
      <c r="Q194" s="1594">
        <f t="shared" si="29"/>
        <v>29</v>
      </c>
      <c r="R194" s="265">
        <v>21</v>
      </c>
      <c r="S194" s="265">
        <v>7</v>
      </c>
      <c r="T194" s="265">
        <v>0</v>
      </c>
      <c r="U194" s="656">
        <v>1</v>
      </c>
      <c r="V194" s="1374">
        <f t="shared" si="22"/>
        <v>29</v>
      </c>
      <c r="W194" s="656">
        <v>24</v>
      </c>
      <c r="X194" s="656">
        <v>5</v>
      </c>
      <c r="Y194" s="267">
        <v>108.07</v>
      </c>
      <c r="Z194" s="265" t="s">
        <v>363</v>
      </c>
      <c r="AA194" s="265"/>
      <c r="AB194" s="265"/>
      <c r="AC194" s="822"/>
      <c r="AD194" s="822"/>
      <c r="AE194" s="822"/>
      <c r="AF194" s="822">
        <v>1</v>
      </c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1131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27</v>
      </c>
      <c r="B195" s="265" t="s">
        <v>335</v>
      </c>
      <c r="C195" s="265" t="s">
        <v>1046</v>
      </c>
      <c r="D195" s="265" t="s">
        <v>405</v>
      </c>
      <c r="E195" s="265" t="s">
        <v>406</v>
      </c>
      <c r="F195" s="268" t="s">
        <v>488</v>
      </c>
      <c r="G195" s="1187" t="s">
        <v>407</v>
      </c>
      <c r="H195" s="1274" t="s">
        <v>1193</v>
      </c>
      <c r="I195" s="1221" t="s">
        <v>1193</v>
      </c>
      <c r="J195" s="1275"/>
      <c r="K195" s="1221">
        <v>2</v>
      </c>
      <c r="L195" s="267">
        <v>4</v>
      </c>
      <c r="M195" s="267">
        <v>3</v>
      </c>
      <c r="N195" s="267">
        <v>1</v>
      </c>
      <c r="O195" s="269">
        <v>35</v>
      </c>
      <c r="P195" s="279">
        <v>3</v>
      </c>
      <c r="Q195" s="1594">
        <f t="shared" si="29"/>
        <v>30</v>
      </c>
      <c r="R195" s="265">
        <v>20</v>
      </c>
      <c r="S195" s="265">
        <v>4</v>
      </c>
      <c r="T195" s="265">
        <v>5</v>
      </c>
      <c r="U195" s="656">
        <v>1</v>
      </c>
      <c r="V195" s="1374">
        <f t="shared" si="22"/>
        <v>30</v>
      </c>
      <c r="W195" s="656">
        <v>25</v>
      </c>
      <c r="X195" s="656">
        <v>5</v>
      </c>
      <c r="Y195" s="265">
        <v>260.89999999999998</v>
      </c>
      <c r="Z195" s="265" t="s">
        <v>408</v>
      </c>
      <c r="AA195" s="265"/>
      <c r="AB195" s="265"/>
      <c r="AC195" s="822"/>
      <c r="AD195" s="822"/>
      <c r="AE195" s="822"/>
      <c r="AF195" s="822"/>
      <c r="AG195" s="822"/>
      <c r="AH195" s="822"/>
      <c r="AI195" s="822"/>
      <c r="AJ195" s="111">
        <v>1</v>
      </c>
      <c r="AK195" s="1124" t="s">
        <v>19</v>
      </c>
      <c r="AL195" s="822" t="s">
        <v>287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28</v>
      </c>
      <c r="B196" s="265" t="s">
        <v>335</v>
      </c>
      <c r="C196" s="265" t="s">
        <v>1047</v>
      </c>
      <c r="D196" s="267" t="s">
        <v>409</v>
      </c>
      <c r="E196" s="267" t="s">
        <v>409</v>
      </c>
      <c r="F196" s="268" t="s">
        <v>482</v>
      </c>
      <c r="G196" s="1187" t="s">
        <v>410</v>
      </c>
      <c r="H196" s="1274" t="s">
        <v>1174</v>
      </c>
      <c r="I196" s="1221" t="s">
        <v>1174</v>
      </c>
      <c r="J196" s="1275" t="s">
        <v>1195</v>
      </c>
      <c r="K196" s="1221">
        <v>2</v>
      </c>
      <c r="L196" s="267">
        <v>2</v>
      </c>
      <c r="M196" s="267">
        <v>0</v>
      </c>
      <c r="N196" s="267">
        <v>2</v>
      </c>
      <c r="O196" s="269">
        <v>19</v>
      </c>
      <c r="P196" s="279">
        <v>1</v>
      </c>
      <c r="Q196" s="1594">
        <f t="shared" si="29"/>
        <v>18</v>
      </c>
      <c r="R196" s="265">
        <v>18</v>
      </c>
      <c r="S196" s="265">
        <v>0</v>
      </c>
      <c r="T196" s="265">
        <v>0</v>
      </c>
      <c r="U196" s="656">
        <v>0</v>
      </c>
      <c r="V196" s="1374">
        <f t="shared" si="22"/>
        <v>18</v>
      </c>
      <c r="W196" s="656">
        <v>15</v>
      </c>
      <c r="X196" s="656">
        <v>3</v>
      </c>
      <c r="Y196" s="267">
        <v>81.319999999999993</v>
      </c>
      <c r="Z196" s="265" t="s">
        <v>411</v>
      </c>
      <c r="AA196" s="265"/>
      <c r="AB196" s="265"/>
      <c r="AC196" s="822"/>
      <c r="AD196" s="822"/>
      <c r="AE196" s="822"/>
      <c r="AF196" s="822"/>
      <c r="AG196" s="822"/>
      <c r="AH196" s="822">
        <v>1</v>
      </c>
      <c r="AI196" s="822"/>
      <c r="AJ196" s="111">
        <v>1</v>
      </c>
      <c r="AK196" s="1124" t="s">
        <v>19</v>
      </c>
      <c r="AL196" s="822" t="s">
        <v>286</v>
      </c>
      <c r="AM196" s="1127" t="s">
        <v>1132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29</v>
      </c>
      <c r="B197" s="265" t="s">
        <v>335</v>
      </c>
      <c r="C197" s="265" t="s">
        <v>1048</v>
      </c>
      <c r="D197" s="267" t="s">
        <v>412</v>
      </c>
      <c r="E197" s="267" t="s">
        <v>413</v>
      </c>
      <c r="F197" s="268" t="s">
        <v>483</v>
      </c>
      <c r="G197" s="1187" t="s">
        <v>1141</v>
      </c>
      <c r="H197" s="1274" t="s">
        <v>1174</v>
      </c>
      <c r="I197" s="1221" t="s">
        <v>1174</v>
      </c>
      <c r="J197" s="1275"/>
      <c r="K197" s="1221">
        <v>2</v>
      </c>
      <c r="L197" s="267">
        <v>4</v>
      </c>
      <c r="M197" s="267">
        <v>2</v>
      </c>
      <c r="N197" s="267">
        <v>2</v>
      </c>
      <c r="O197" s="293">
        <v>40</v>
      </c>
      <c r="P197" s="279">
        <v>3</v>
      </c>
      <c r="Q197" s="1594">
        <f t="shared" si="29"/>
        <v>39</v>
      </c>
      <c r="R197" s="265">
        <v>31</v>
      </c>
      <c r="S197" s="265">
        <v>6</v>
      </c>
      <c r="T197" s="265">
        <v>0</v>
      </c>
      <c r="U197" s="656">
        <v>2</v>
      </c>
      <c r="V197" s="1374">
        <f t="shared" si="22"/>
        <v>39</v>
      </c>
      <c r="W197" s="656">
        <v>36</v>
      </c>
      <c r="X197" s="656">
        <v>3</v>
      </c>
      <c r="Y197" s="267">
        <v>152.02000000000001</v>
      </c>
      <c r="Z197" s="265" t="s">
        <v>415</v>
      </c>
      <c r="AA197" s="265"/>
      <c r="AB197" s="265"/>
      <c r="AC197" s="822"/>
      <c r="AD197" s="822"/>
      <c r="AE197" s="822"/>
      <c r="AF197" s="822"/>
      <c r="AG197" s="822"/>
      <c r="AH197" s="822"/>
      <c r="AI197" s="822"/>
      <c r="AJ197" s="111">
        <v>1</v>
      </c>
      <c r="AK197" s="1124" t="s">
        <v>19</v>
      </c>
      <c r="AL197" s="822" t="s">
        <v>285</v>
      </c>
      <c r="AM197" s="1127" t="s">
        <v>1131</v>
      </c>
      <c r="AN197" s="3"/>
    </row>
    <row r="198" spans="1:51" s="32" customFormat="1" ht="21.75" customHeight="1" thickBot="1">
      <c r="A198" s="1002">
        <v>30</v>
      </c>
      <c r="B198" s="265" t="s">
        <v>335</v>
      </c>
      <c r="C198" s="265" t="s">
        <v>1049</v>
      </c>
      <c r="D198" s="267" t="s">
        <v>1020</v>
      </c>
      <c r="E198" s="267" t="s">
        <v>974</v>
      </c>
      <c r="F198" s="268" t="s">
        <v>484</v>
      </c>
      <c r="G198" s="1187" t="s">
        <v>416</v>
      </c>
      <c r="H198" s="1280" t="s">
        <v>1174</v>
      </c>
      <c r="I198" s="1281" t="s">
        <v>1174</v>
      </c>
      <c r="J198" s="1282"/>
      <c r="K198" s="1221">
        <v>2</v>
      </c>
      <c r="L198" s="267">
        <v>2</v>
      </c>
      <c r="M198" s="267">
        <v>0</v>
      </c>
      <c r="N198" s="267">
        <v>2</v>
      </c>
      <c r="O198" s="293">
        <v>19</v>
      </c>
      <c r="P198" s="279">
        <v>1</v>
      </c>
      <c r="Q198" s="1594">
        <f t="shared" si="29"/>
        <v>19</v>
      </c>
      <c r="R198" s="265">
        <v>16</v>
      </c>
      <c r="S198" s="265">
        <v>2</v>
      </c>
      <c r="T198" s="265">
        <v>0</v>
      </c>
      <c r="U198" s="656">
        <v>1</v>
      </c>
      <c r="V198" s="1374">
        <f t="shared" si="22"/>
        <v>19</v>
      </c>
      <c r="W198" s="656">
        <v>17</v>
      </c>
      <c r="X198" s="656">
        <v>2</v>
      </c>
      <c r="Y198" s="267">
        <v>156.24</v>
      </c>
      <c r="Z198" s="265" t="s">
        <v>1260</v>
      </c>
      <c r="AA198" s="265"/>
      <c r="AB198" s="265"/>
      <c r="AC198" s="822">
        <v>1</v>
      </c>
      <c r="AD198" s="822"/>
      <c r="AE198" s="822"/>
      <c r="AF198" s="822"/>
      <c r="AG198" s="822"/>
      <c r="AH198" s="822"/>
      <c r="AI198" s="822">
        <v>1</v>
      </c>
      <c r="AJ198" s="111">
        <v>1</v>
      </c>
      <c r="AK198" s="1124" t="s">
        <v>882</v>
      </c>
      <c r="AL198" s="822" t="s">
        <v>286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ht="38.25" customHeight="1">
      <c r="C199" s="15"/>
      <c r="D199" s="15"/>
      <c r="E199" s="15"/>
      <c r="F199" s="84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87"/>
      <c r="R199" s="15"/>
      <c r="S199" s="15"/>
      <c r="T199" s="15"/>
      <c r="U199" s="88"/>
      <c r="V199" s="88"/>
      <c r="W199" s="88"/>
      <c r="X199" s="88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85"/>
      <c r="AL199" s="15"/>
    </row>
  </sheetData>
  <autoFilter ref="A8:EJ198" xr:uid="{00000000-0009-0000-0000-000000000000}"/>
  <mergeCells count="20">
    <mergeCell ref="O7:U7"/>
    <mergeCell ref="V7:X7"/>
    <mergeCell ref="Y7:Y8"/>
    <mergeCell ref="AA7:AI7"/>
    <mergeCell ref="A4:AM4"/>
    <mergeCell ref="A6:D6"/>
    <mergeCell ref="A7:A8"/>
    <mergeCell ref="B7:B8"/>
    <mergeCell ref="C7:C8"/>
    <mergeCell ref="D7:D8"/>
    <mergeCell ref="E7:E8"/>
    <mergeCell ref="F7:F8"/>
    <mergeCell ref="G7:G8"/>
    <mergeCell ref="H7:J7"/>
    <mergeCell ref="AJ7:AJ8"/>
    <mergeCell ref="AK7:AK8"/>
    <mergeCell ref="AL7:AL8"/>
    <mergeCell ref="AM7:AM8"/>
    <mergeCell ref="K7:K8"/>
    <mergeCell ref="L7:N7"/>
  </mergeCells>
  <phoneticPr fontId="2" type="noConversion"/>
  <conditionalFormatting sqref="C72">
    <cfRule type="duplicateValues" dxfId="145" priority="20"/>
  </conditionalFormatting>
  <conditionalFormatting sqref="C73">
    <cfRule type="duplicateValues" dxfId="144" priority="19"/>
  </conditionalFormatting>
  <conditionalFormatting sqref="C74:C83">
    <cfRule type="duplicateValues" dxfId="143" priority="18"/>
  </conditionalFormatting>
  <conditionalFormatting sqref="C84">
    <cfRule type="duplicateValues" dxfId="142" priority="17"/>
  </conditionalFormatting>
  <conditionalFormatting sqref="C93:C94">
    <cfRule type="duplicateValues" dxfId="141" priority="16"/>
  </conditionalFormatting>
  <conditionalFormatting sqref="C95">
    <cfRule type="duplicateValues" dxfId="140" priority="15"/>
  </conditionalFormatting>
  <conditionalFormatting sqref="C96:C98">
    <cfRule type="duplicateValues" dxfId="139" priority="21"/>
  </conditionalFormatting>
  <conditionalFormatting sqref="C96:C106 C67:C71">
    <cfRule type="duplicateValues" dxfId="138" priority="22"/>
  </conditionalFormatting>
  <conditionalFormatting sqref="C107">
    <cfRule type="duplicateValues" dxfId="137" priority="14"/>
  </conditionalFormatting>
  <conditionalFormatting sqref="C108">
    <cfRule type="duplicateValues" dxfId="136" priority="13"/>
  </conditionalFormatting>
  <conditionalFormatting sqref="C85:C92">
    <cfRule type="duplicateValues" dxfId="135" priority="23"/>
  </conditionalFormatting>
  <conditionalFormatting sqref="R110:R142">
    <cfRule type="expression" dxfId="134" priority="8">
      <formula>$R110=#REF!</formula>
    </cfRule>
  </conditionalFormatting>
  <conditionalFormatting sqref="R110:R142">
    <cfRule type="expression" dxfId="133" priority="9">
      <formula>$R110=#REF!</formula>
    </cfRule>
    <cfRule type="expression" dxfId="132" priority="10">
      <formula>#REF!=$R110</formula>
    </cfRule>
  </conditionalFormatting>
  <conditionalFormatting sqref="S110:S142">
    <cfRule type="expression" dxfId="131" priority="11">
      <formula>$S110=#REF!</formula>
    </cfRule>
    <cfRule type="expression" dxfId="130" priority="12">
      <formula>#REF!=$S110</formula>
    </cfRule>
  </conditionalFormatting>
  <conditionalFormatting sqref="X110:X142">
    <cfRule type="expression" dxfId="129" priority="3">
      <formula>#REF!=$X110</formula>
    </cfRule>
  </conditionalFormatting>
  <conditionalFormatting sqref="W110:W142">
    <cfRule type="expression" dxfId="128" priority="4">
      <formula>#REF!=$W110</formula>
    </cfRule>
  </conditionalFormatting>
  <conditionalFormatting sqref="W110:W142">
    <cfRule type="expression" dxfId="127" priority="5">
      <formula>$W110=#REF!</formula>
    </cfRule>
    <cfRule type="expression" dxfId="126" priority="6">
      <formula>$W78=#REF!</formula>
    </cfRule>
    <cfRule type="expression" dxfId="125" priority="7">
      <formula>#REF!=$W110</formula>
    </cfRule>
  </conditionalFormatting>
  <conditionalFormatting sqref="AM118">
    <cfRule type="expression" dxfId="124" priority="1">
      <formula>$AM118=#REF!</formula>
    </cfRule>
  </conditionalFormatting>
  <conditionalFormatting sqref="AM110:AM142">
    <cfRule type="expression" dxfId="123" priority="2">
      <formula>$AM110=#REF!</formula>
    </cfRule>
  </conditionalFormatting>
  <pageMargins left="0.25" right="0.25" top="0.75" bottom="0.75" header="0.3" footer="0.3"/>
  <pageSetup paperSize="8" scale="49" fitToHeight="0" orientation="landscape" r:id="rId1"/>
  <ignoredErrors>
    <ignoredError sqref="Q28 Q24 Q36 Q51 Q66 V22 V24 V28 V36 V51 V143 V109 Q109 V66 V168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7B5E5-B25A-4788-AB05-457D56C53C6E}">
  <sheetPr>
    <pageSetUpPr fitToPage="1"/>
  </sheetPr>
  <dimension ref="A1:EJ202"/>
  <sheetViews>
    <sheetView topLeftCell="A4" zoomScale="80" zoomScaleNormal="80" workbookViewId="0">
      <pane xSplit="3" ySplit="1" topLeftCell="F5" activePane="bottomRight" state="frozen"/>
      <selection activeCell="A4" sqref="A4"/>
      <selection pane="topRight" activeCell="D4" sqref="D4"/>
      <selection pane="bottomLeft" activeCell="A5" sqref="A5"/>
      <selection pane="bottomRight" activeCell="P19" sqref="P19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1261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48" t="s">
        <v>227</v>
      </c>
      <c r="W9" s="48" t="s">
        <v>490</v>
      </c>
      <c r="X9" s="48" t="s">
        <v>491</v>
      </c>
      <c r="Y9" s="1609"/>
      <c r="Z9" s="56" t="s">
        <v>11</v>
      </c>
      <c r="AA9" s="82" t="s">
        <v>940</v>
      </c>
      <c r="AB9" s="55" t="s">
        <v>922</v>
      </c>
      <c r="AC9" s="55" t="s">
        <v>915</v>
      </c>
      <c r="AD9" s="55" t="s">
        <v>916</v>
      </c>
      <c r="AE9" s="54" t="s">
        <v>937</v>
      </c>
      <c r="AF9" s="54" t="s">
        <v>917</v>
      </c>
      <c r="AG9" s="54" t="s">
        <v>918</v>
      </c>
      <c r="AH9" s="55" t="s">
        <v>875</v>
      </c>
      <c r="AI9" s="1336" t="s">
        <v>1228</v>
      </c>
      <c r="AJ9" s="1619"/>
      <c r="AK9" s="1621"/>
      <c r="AL9" s="1622"/>
      <c r="AM9" s="1624"/>
    </row>
    <row r="10" spans="1:140" s="14" customFormat="1" ht="24.95" customHeight="1" thickBot="1">
      <c r="A10" s="23"/>
      <c r="B10" s="24" t="s">
        <v>457</v>
      </c>
      <c r="C10" s="30">
        <f>C26+C30+C38+C54+C69+C112+C146+C171+C12+C24</f>
        <v>179</v>
      </c>
      <c r="D10" s="25"/>
      <c r="E10" s="25"/>
      <c r="F10" s="25"/>
      <c r="G10" s="1151"/>
      <c r="H10" s="1224"/>
      <c r="I10" s="25"/>
      <c r="J10" s="1225"/>
      <c r="K10" s="1190">
        <f>K26+K30+K38+K54+K69+K112+K146+K171+K12+K24</f>
        <v>174</v>
      </c>
      <c r="L10" s="28">
        <f>L26+L30+L38+L54+L69+L112+L146+L171+L12+L24</f>
        <v>505</v>
      </c>
      <c r="M10" s="28">
        <f>M26+M30+M38+M54+M69+M112+M146+M171+M12+M24</f>
        <v>266</v>
      </c>
      <c r="N10" s="28">
        <f>N26+N30+N38+N54+N69+N112+N146+N171+N12+N24</f>
        <v>239</v>
      </c>
      <c r="O10" s="29">
        <f>O12+O24+O26+O30+O38+O54+O69+O112+O146+O171</f>
        <v>4772</v>
      </c>
      <c r="P10" s="29"/>
      <c r="Q10" s="28">
        <f t="shared" ref="Q10:X10" si="0">Q26+Q30+Q38+Q54+Q69+Q112+Q146+Q171+Q12+Q24</f>
        <v>4497</v>
      </c>
      <c r="R10" s="28">
        <f t="shared" si="0"/>
        <v>3485</v>
      </c>
      <c r="S10" s="28">
        <f t="shared" si="0"/>
        <v>787</v>
      </c>
      <c r="T10" s="28">
        <f t="shared" si="0"/>
        <v>170</v>
      </c>
      <c r="U10" s="28">
        <f t="shared" si="0"/>
        <v>55</v>
      </c>
      <c r="V10" s="28">
        <f t="shared" si="0"/>
        <v>4497</v>
      </c>
      <c r="W10" s="28">
        <f t="shared" si="0"/>
        <v>3877</v>
      </c>
      <c r="X10" s="28">
        <f t="shared" si="0"/>
        <v>620</v>
      </c>
      <c r="Y10" s="28"/>
      <c r="Z10" s="28"/>
      <c r="AA10" s="28">
        <f t="shared" ref="AA10:AJ10" si="1">AA26+AA30+AA38+AA54+AA69+AA112+AA146+AA171+AA12+AA24</f>
        <v>3</v>
      </c>
      <c r="AB10" s="28">
        <f t="shared" si="1"/>
        <v>21</v>
      </c>
      <c r="AC10" s="28">
        <f t="shared" si="1"/>
        <v>44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21</v>
      </c>
      <c r="AH10" s="28">
        <f t="shared" si="1"/>
        <v>21</v>
      </c>
      <c r="AI10" s="28">
        <f t="shared" si="1"/>
        <v>1</v>
      </c>
      <c r="AJ10" s="28">
        <f t="shared" si="1"/>
        <v>171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37"/>
      <c r="C11" s="38"/>
      <c r="D11" s="39"/>
      <c r="E11" s="39"/>
      <c r="F11" s="39"/>
      <c r="G11" s="1152"/>
      <c r="H11" s="1226"/>
      <c r="I11" s="1018"/>
      <c r="J11" s="1227"/>
      <c r="K11" s="1191"/>
      <c r="L11" s="40"/>
      <c r="M11" s="40"/>
      <c r="N11" s="40"/>
      <c r="O11" s="41" t="s">
        <v>905</v>
      </c>
      <c r="P11" s="41" t="s">
        <v>905</v>
      </c>
      <c r="Q11" s="40"/>
      <c r="R11" s="40"/>
      <c r="S11" s="40"/>
      <c r="T11" s="40"/>
      <c r="U11" s="40"/>
      <c r="V11" s="40"/>
      <c r="W11" s="40"/>
      <c r="X11" s="40"/>
      <c r="Y11" s="37"/>
      <c r="Z11" s="39"/>
      <c r="AA11" s="39"/>
      <c r="AB11" s="39"/>
      <c r="AC11" s="39"/>
      <c r="AD11" s="39"/>
      <c r="AE11" s="79"/>
      <c r="AF11" s="39"/>
      <c r="AG11" s="39"/>
      <c r="AH11" s="39"/>
      <c r="AI11" s="1018"/>
      <c r="AJ11" s="42"/>
      <c r="AK11" s="43"/>
      <c r="AL11" s="42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24.95" customHeight="1">
      <c r="A12" s="91"/>
      <c r="B12" s="92" t="s">
        <v>961</v>
      </c>
      <c r="C12" s="93">
        <v>11</v>
      </c>
      <c r="D12" s="93"/>
      <c r="E12" s="93"/>
      <c r="F12" s="94"/>
      <c r="G12" s="1153"/>
      <c r="H12" s="1228"/>
      <c r="I12" s="92"/>
      <c r="J12" s="1229"/>
      <c r="K12" s="1192">
        <f t="shared" ref="K12:AJ12" si="2">SUM(K13:K23)</f>
        <v>9</v>
      </c>
      <c r="L12" s="657">
        <f>SUM(L13:L23)</f>
        <v>28</v>
      </c>
      <c r="M12" s="657">
        <f t="shared" si="2"/>
        <v>14</v>
      </c>
      <c r="N12" s="657">
        <f t="shared" si="2"/>
        <v>14</v>
      </c>
      <c r="O12" s="95">
        <f>SUM(O13:O23)</f>
        <v>253</v>
      </c>
      <c r="P12" s="95"/>
      <c r="Q12" s="569">
        <f t="shared" si="2"/>
        <v>223</v>
      </c>
      <c r="R12" s="569">
        <f>SUM(R13:R23)</f>
        <v>213</v>
      </c>
      <c r="S12" s="569">
        <f t="shared" si="2"/>
        <v>8</v>
      </c>
      <c r="T12" s="569">
        <f t="shared" si="2"/>
        <v>0</v>
      </c>
      <c r="U12" s="570">
        <f>SUM(U13:U23)</f>
        <v>2</v>
      </c>
      <c r="V12" s="569">
        <f t="shared" si="2"/>
        <v>223</v>
      </c>
      <c r="W12" s="570">
        <f>SUM(W13:W23)</f>
        <v>138</v>
      </c>
      <c r="X12" s="569">
        <f t="shared" si="2"/>
        <v>85</v>
      </c>
      <c r="Y12" s="95"/>
      <c r="Z12" s="95"/>
      <c r="AA12" s="95">
        <f t="shared" si="2"/>
        <v>0</v>
      </c>
      <c r="AB12" s="95">
        <f t="shared" si="2"/>
        <v>0</v>
      </c>
      <c r="AC12" s="95">
        <f t="shared" si="2"/>
        <v>3</v>
      </c>
      <c r="AD12" s="95">
        <f t="shared" si="2"/>
        <v>0</v>
      </c>
      <c r="AE12" s="95">
        <f t="shared" si="2"/>
        <v>0</v>
      </c>
      <c r="AF12" s="95">
        <f t="shared" si="2"/>
        <v>0</v>
      </c>
      <c r="AG12" s="95">
        <f t="shared" si="2"/>
        <v>1</v>
      </c>
      <c r="AH12" s="95">
        <f t="shared" si="2"/>
        <v>0</v>
      </c>
      <c r="AI12" s="95">
        <v>0</v>
      </c>
      <c r="AJ12" s="95">
        <f t="shared" si="2"/>
        <v>6</v>
      </c>
      <c r="AK12" s="92"/>
      <c r="AL12" s="92"/>
      <c r="AM12" s="96"/>
      <c r="AN12" s="57"/>
    </row>
    <row r="13" spans="1:140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447" t="s">
        <v>1174</v>
      </c>
      <c r="I13" s="1448" t="s">
        <v>1174</v>
      </c>
      <c r="J13" s="1238" t="s">
        <v>874</v>
      </c>
      <c r="K13" s="1193">
        <v>2</v>
      </c>
      <c r="L13" s="675">
        <f>SUM(M13:N13)</f>
        <v>2</v>
      </c>
      <c r="M13" s="679">
        <v>1</v>
      </c>
      <c r="N13" s="679">
        <v>1</v>
      </c>
      <c r="O13" s="705">
        <v>19</v>
      </c>
      <c r="P13" s="703">
        <v>1</v>
      </c>
      <c r="Q13" s="592">
        <f>SUM(R13:U13)</f>
        <v>19</v>
      </c>
      <c r="R13" s="923">
        <v>18</v>
      </c>
      <c r="S13" s="923">
        <v>0</v>
      </c>
      <c r="T13" s="923">
        <v>0</v>
      </c>
      <c r="U13" s="924">
        <v>1</v>
      </c>
      <c r="V13" s="1374">
        <f>SUM(W13:X13)</f>
        <v>19</v>
      </c>
      <c r="W13" s="924">
        <v>13</v>
      </c>
      <c r="X13" s="924">
        <v>6</v>
      </c>
      <c r="Y13" s="828">
        <v>91.8</v>
      </c>
      <c r="Z13" s="708" t="s">
        <v>801</v>
      </c>
      <c r="AA13" s="708"/>
      <c r="AB13" s="708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447" t="s">
        <v>1174</v>
      </c>
      <c r="I14" s="1448" t="s">
        <v>1174</v>
      </c>
      <c r="J14" s="1238" t="s">
        <v>874</v>
      </c>
      <c r="K14" s="1193">
        <v>2</v>
      </c>
      <c r="L14" s="675">
        <f t="shared" ref="L14:L23" si="3">SUM(M14:N14)</f>
        <v>2</v>
      </c>
      <c r="M14" s="679">
        <v>1</v>
      </c>
      <c r="N14" s="679">
        <v>1</v>
      </c>
      <c r="O14" s="705">
        <v>19</v>
      </c>
      <c r="P14" s="703">
        <v>1</v>
      </c>
      <c r="Q14" s="592">
        <f t="shared" ref="Q14:Q23" si="4">SUM(R14:U14)</f>
        <v>19</v>
      </c>
      <c r="R14" s="923">
        <v>19</v>
      </c>
      <c r="S14" s="923">
        <v>0</v>
      </c>
      <c r="T14" s="923">
        <v>0</v>
      </c>
      <c r="U14" s="924">
        <v>0</v>
      </c>
      <c r="V14" s="1374">
        <f t="shared" ref="V14:V23" si="5">SUM(W14:X14)</f>
        <v>19</v>
      </c>
      <c r="W14" s="924">
        <v>12</v>
      </c>
      <c r="X14" s="924">
        <v>7</v>
      </c>
      <c r="Y14" s="703">
        <v>161.99</v>
      </c>
      <c r="Z14" s="711" t="s">
        <v>805</v>
      </c>
      <c r="AA14" s="711"/>
      <c r="AB14" s="711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1154" t="s">
        <v>499</v>
      </c>
      <c r="H15" s="1449" t="s">
        <v>1178</v>
      </c>
      <c r="I15" s="1448" t="s">
        <v>1197</v>
      </c>
      <c r="J15" s="1238" t="s">
        <v>874</v>
      </c>
      <c r="K15" s="1464">
        <v>0</v>
      </c>
      <c r="L15" s="675">
        <f t="shared" si="3"/>
        <v>2</v>
      </c>
      <c r="M15" s="679">
        <v>0</v>
      </c>
      <c r="N15" s="679">
        <v>2</v>
      </c>
      <c r="O15" s="705">
        <v>19</v>
      </c>
      <c r="P15" s="703">
        <v>1</v>
      </c>
      <c r="Q15" s="592">
        <f t="shared" si="4"/>
        <v>0</v>
      </c>
      <c r="R15" s="255">
        <v>0</v>
      </c>
      <c r="S15" s="255">
        <v>0</v>
      </c>
      <c r="T15" s="255">
        <v>0</v>
      </c>
      <c r="U15" s="258">
        <v>0</v>
      </c>
      <c r="V15" s="1374">
        <f t="shared" si="5"/>
        <v>0</v>
      </c>
      <c r="W15" s="258">
        <v>0</v>
      </c>
      <c r="X15" s="256">
        <v>0</v>
      </c>
      <c r="Y15" s="703">
        <v>161.12</v>
      </c>
      <c r="Z15" s="711" t="s">
        <v>500</v>
      </c>
      <c r="AA15" s="711"/>
      <c r="AB15" s="711"/>
      <c r="AC15" s="132"/>
      <c r="AD15" s="710"/>
      <c r="AE15" s="710"/>
      <c r="AF15" s="710"/>
      <c r="AG15" s="710"/>
      <c r="AH15" s="223"/>
      <c r="AI15" s="223"/>
      <c r="AJ15" s="223">
        <v>0</v>
      </c>
      <c r="AK15" s="223" t="s">
        <v>501</v>
      </c>
      <c r="AL15" s="223" t="s">
        <v>286</v>
      </c>
      <c r="AM15" s="709"/>
    </row>
    <row r="16" spans="1:140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1154" t="s">
        <v>808</v>
      </c>
      <c r="H16" s="1447" t="s">
        <v>1174</v>
      </c>
      <c r="I16" s="1448" t="s">
        <v>1174</v>
      </c>
      <c r="J16" s="1238" t="s">
        <v>874</v>
      </c>
      <c r="K16" s="1193">
        <v>1</v>
      </c>
      <c r="L16" s="675">
        <f t="shared" si="3"/>
        <v>2</v>
      </c>
      <c r="M16" s="679">
        <v>0</v>
      </c>
      <c r="N16" s="679">
        <v>2</v>
      </c>
      <c r="O16" s="705">
        <v>19</v>
      </c>
      <c r="P16" s="703">
        <v>1</v>
      </c>
      <c r="Q16" s="592">
        <f t="shared" si="4"/>
        <v>19</v>
      </c>
      <c r="R16" s="923">
        <v>19</v>
      </c>
      <c r="S16" s="923">
        <v>0</v>
      </c>
      <c r="T16" s="923">
        <v>0</v>
      </c>
      <c r="U16" s="924">
        <v>0</v>
      </c>
      <c r="V16" s="1374">
        <f t="shared" si="5"/>
        <v>19</v>
      </c>
      <c r="W16" s="924">
        <v>18</v>
      </c>
      <c r="X16" s="924">
        <v>1</v>
      </c>
      <c r="Y16" s="703">
        <v>115.35</v>
      </c>
      <c r="Z16" s="708" t="s">
        <v>809</v>
      </c>
      <c r="AA16" s="708"/>
      <c r="AB16" s="708"/>
      <c r="AC16" s="707"/>
      <c r="AD16" s="707"/>
      <c r="AE16" s="707"/>
      <c r="AF16" s="707"/>
      <c r="AG16" s="707"/>
      <c r="AH16" s="223"/>
      <c r="AI16" s="223"/>
      <c r="AJ16" s="223">
        <v>1</v>
      </c>
      <c r="AK16" s="223" t="s">
        <v>19</v>
      </c>
      <c r="AL16" s="223" t="s">
        <v>286</v>
      </c>
      <c r="AM16" s="709"/>
    </row>
    <row r="17" spans="1:100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1154" t="s">
        <v>813</v>
      </c>
      <c r="H17" s="1447" t="s">
        <v>1174</v>
      </c>
      <c r="I17" s="1448" t="s">
        <v>1174</v>
      </c>
      <c r="J17" s="1238" t="s">
        <v>874</v>
      </c>
      <c r="K17" s="1193">
        <v>0</v>
      </c>
      <c r="L17" s="675">
        <f t="shared" si="3"/>
        <v>2</v>
      </c>
      <c r="M17" s="679">
        <v>0</v>
      </c>
      <c r="N17" s="679">
        <v>2</v>
      </c>
      <c r="O17" s="705">
        <v>19</v>
      </c>
      <c r="P17" s="703">
        <v>1</v>
      </c>
      <c r="Q17" s="592">
        <f t="shared" si="4"/>
        <v>19</v>
      </c>
      <c r="R17" s="923">
        <v>19</v>
      </c>
      <c r="S17" s="923">
        <v>0</v>
      </c>
      <c r="T17" s="923">
        <v>0</v>
      </c>
      <c r="U17" s="924">
        <v>0</v>
      </c>
      <c r="V17" s="1374">
        <f t="shared" si="5"/>
        <v>19</v>
      </c>
      <c r="W17" s="924">
        <v>11</v>
      </c>
      <c r="X17" s="924">
        <v>8</v>
      </c>
      <c r="Y17" s="703">
        <v>268.8</v>
      </c>
      <c r="Z17" s="708" t="s">
        <v>130</v>
      </c>
      <c r="AA17" s="708"/>
      <c r="AB17" s="708"/>
      <c r="AC17" s="132">
        <v>1</v>
      </c>
      <c r="AD17" s="707"/>
      <c r="AE17" s="707"/>
      <c r="AF17" s="707"/>
      <c r="AG17" s="707"/>
      <c r="AH17" s="223"/>
      <c r="AI17" s="223"/>
      <c r="AJ17" s="223">
        <v>1</v>
      </c>
      <c r="AK17" s="223" t="s">
        <v>501</v>
      </c>
      <c r="AL17" s="223" t="s">
        <v>287</v>
      </c>
      <c r="AM17" s="709"/>
    </row>
    <row r="18" spans="1:100" s="8" customFormat="1" ht="24.95" customHeight="1">
      <c r="A18" s="109">
        <v>6</v>
      </c>
      <c r="B18" s="97" t="s">
        <v>421</v>
      </c>
      <c r="C18" s="467" t="s">
        <v>814</v>
      </c>
      <c r="D18" s="98" t="s">
        <v>426</v>
      </c>
      <c r="E18" s="560" t="s">
        <v>427</v>
      </c>
      <c r="F18" s="561" t="s">
        <v>815</v>
      </c>
      <c r="G18" s="1155" t="s">
        <v>816</v>
      </c>
      <c r="H18" s="1449" t="s">
        <v>1187</v>
      </c>
      <c r="I18" s="560" t="s">
        <v>1194</v>
      </c>
      <c r="J18" s="1238" t="s">
        <v>874</v>
      </c>
      <c r="K18" s="1194">
        <v>1</v>
      </c>
      <c r="L18" s="562">
        <f t="shared" si="3"/>
        <v>4</v>
      </c>
      <c r="M18" s="562">
        <v>2</v>
      </c>
      <c r="N18" s="562">
        <v>2</v>
      </c>
      <c r="O18" s="563">
        <v>30</v>
      </c>
      <c r="P18" s="560">
        <v>3</v>
      </c>
      <c r="Q18" s="592">
        <f t="shared" si="4"/>
        <v>30</v>
      </c>
      <c r="R18" s="923">
        <v>23</v>
      </c>
      <c r="S18" s="923">
        <v>7</v>
      </c>
      <c r="T18" s="923">
        <v>0</v>
      </c>
      <c r="U18" s="924">
        <v>0</v>
      </c>
      <c r="V18" s="1374">
        <f t="shared" si="5"/>
        <v>30</v>
      </c>
      <c r="W18" s="924">
        <v>17</v>
      </c>
      <c r="X18" s="924">
        <v>13</v>
      </c>
      <c r="Y18" s="560">
        <v>99.86</v>
      </c>
      <c r="Z18" s="678" t="s">
        <v>817</v>
      </c>
      <c r="AA18" s="678"/>
      <c r="AB18" s="678"/>
      <c r="AC18" s="106"/>
      <c r="AD18" s="106"/>
      <c r="AE18" s="106"/>
      <c r="AF18" s="111"/>
      <c r="AG18" s="98">
        <v>1</v>
      </c>
      <c r="AH18" s="111"/>
      <c r="AI18" s="111"/>
      <c r="AJ18" s="111">
        <v>0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1155" t="s">
        <v>820</v>
      </c>
      <c r="H19" s="1449" t="s">
        <v>1177</v>
      </c>
      <c r="I19" s="560" t="s">
        <v>1177</v>
      </c>
      <c r="J19" s="1238" t="s">
        <v>874</v>
      </c>
      <c r="K19" s="1194">
        <v>1</v>
      </c>
      <c r="L19" s="562">
        <f t="shared" si="3"/>
        <v>2</v>
      </c>
      <c r="M19" s="562">
        <v>1</v>
      </c>
      <c r="N19" s="562">
        <v>1</v>
      </c>
      <c r="O19" s="563">
        <v>19</v>
      </c>
      <c r="P19" s="560">
        <v>1</v>
      </c>
      <c r="Q19" s="592">
        <f t="shared" si="4"/>
        <v>18</v>
      </c>
      <c r="R19" s="255">
        <v>18</v>
      </c>
      <c r="S19" s="923">
        <v>0</v>
      </c>
      <c r="T19" s="923">
        <v>0</v>
      </c>
      <c r="U19" s="924">
        <v>0</v>
      </c>
      <c r="V19" s="1374">
        <f t="shared" si="5"/>
        <v>18</v>
      </c>
      <c r="W19" s="256">
        <v>10</v>
      </c>
      <c r="X19" s="924">
        <v>8</v>
      </c>
      <c r="Y19" s="560">
        <v>91.12</v>
      </c>
      <c r="Z19" s="680" t="s">
        <v>821</v>
      </c>
      <c r="AA19" s="680"/>
      <c r="AB19" s="68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286</v>
      </c>
      <c r="AM19" s="108"/>
    </row>
    <row r="20" spans="1:100" s="8" customFormat="1" ht="24.95" customHeight="1">
      <c r="A20" s="109">
        <v>8</v>
      </c>
      <c r="B20" s="97" t="s">
        <v>421</v>
      </c>
      <c r="C20" s="467" t="s">
        <v>822</v>
      </c>
      <c r="D20" s="98" t="s">
        <v>431</v>
      </c>
      <c r="E20" s="560" t="s">
        <v>431</v>
      </c>
      <c r="F20" s="561" t="s">
        <v>823</v>
      </c>
      <c r="G20" s="1155" t="s">
        <v>432</v>
      </c>
      <c r="H20" s="1449" t="s">
        <v>1174</v>
      </c>
      <c r="I20" s="560" t="s">
        <v>1175</v>
      </c>
      <c r="J20" s="1238" t="s">
        <v>874</v>
      </c>
      <c r="K20" s="1194">
        <v>1</v>
      </c>
      <c r="L20" s="562">
        <f t="shared" si="3"/>
        <v>4</v>
      </c>
      <c r="M20" s="562">
        <v>3</v>
      </c>
      <c r="N20" s="562">
        <v>1</v>
      </c>
      <c r="O20" s="563">
        <v>36</v>
      </c>
      <c r="P20" s="560">
        <v>3</v>
      </c>
      <c r="Q20" s="592">
        <f t="shared" si="4"/>
        <v>36</v>
      </c>
      <c r="R20" s="923">
        <v>36</v>
      </c>
      <c r="S20" s="923">
        <v>0</v>
      </c>
      <c r="T20" s="923">
        <v>0</v>
      </c>
      <c r="U20" s="925">
        <v>0</v>
      </c>
      <c r="V20" s="1374">
        <f t="shared" si="5"/>
        <v>36</v>
      </c>
      <c r="W20" s="924">
        <v>21</v>
      </c>
      <c r="X20" s="924">
        <v>15</v>
      </c>
      <c r="Y20" s="560">
        <v>197.96</v>
      </c>
      <c r="Z20" s="678" t="s">
        <v>824</v>
      </c>
      <c r="AA20" s="678"/>
      <c r="AB20" s="678"/>
      <c r="AC20" s="106"/>
      <c r="AD20" s="106"/>
      <c r="AE20" s="106"/>
      <c r="AF20" s="106"/>
      <c r="AG20" s="106"/>
      <c r="AH20" s="101"/>
      <c r="AI20" s="101"/>
      <c r="AJ20" s="101">
        <v>0</v>
      </c>
      <c r="AK20" s="107" t="s">
        <v>19</v>
      </c>
      <c r="AL20" s="101" t="s">
        <v>286</v>
      </c>
      <c r="AM20" s="108" t="s">
        <v>825</v>
      </c>
    </row>
    <row r="21" spans="1:100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1155" t="s">
        <v>829</v>
      </c>
      <c r="H21" s="1447" t="s">
        <v>1174</v>
      </c>
      <c r="I21" s="1448" t="s">
        <v>1182</v>
      </c>
      <c r="J21" s="1238" t="s">
        <v>874</v>
      </c>
      <c r="K21" s="1194">
        <v>1</v>
      </c>
      <c r="L21" s="562">
        <f t="shared" si="3"/>
        <v>2</v>
      </c>
      <c r="M21" s="562">
        <v>1</v>
      </c>
      <c r="N21" s="562">
        <v>1</v>
      </c>
      <c r="O21" s="563">
        <v>19</v>
      </c>
      <c r="P21" s="560">
        <v>1</v>
      </c>
      <c r="Q21" s="592">
        <f t="shared" si="4"/>
        <v>10</v>
      </c>
      <c r="R21" s="255">
        <v>9</v>
      </c>
      <c r="S21" s="923">
        <v>1</v>
      </c>
      <c r="T21" s="923">
        <v>0</v>
      </c>
      <c r="U21" s="925">
        <v>0</v>
      </c>
      <c r="V21" s="1374">
        <f t="shared" si="5"/>
        <v>10</v>
      </c>
      <c r="W21" s="258">
        <v>7</v>
      </c>
      <c r="X21" s="925">
        <v>3</v>
      </c>
      <c r="Y21" s="560">
        <v>147.18</v>
      </c>
      <c r="Z21" s="680" t="s">
        <v>830</v>
      </c>
      <c r="AA21" s="680"/>
      <c r="AB21" s="680"/>
      <c r="AC21" s="110"/>
      <c r="AD21" s="110"/>
      <c r="AE21" s="110"/>
      <c r="AF21" s="110"/>
      <c r="AG21" s="110"/>
      <c r="AH21" s="101"/>
      <c r="AI21" s="101"/>
      <c r="AJ21" s="101">
        <v>1</v>
      </c>
      <c r="AK21" s="107" t="s">
        <v>19</v>
      </c>
      <c r="AL21" s="101" t="s">
        <v>289</v>
      </c>
      <c r="AM21" s="108" t="s">
        <v>831</v>
      </c>
    </row>
    <row r="22" spans="1:100" s="8" customFormat="1" ht="24.95" customHeight="1">
      <c r="A22" s="109">
        <v>10</v>
      </c>
      <c r="B22" s="97" t="s">
        <v>421</v>
      </c>
      <c r="C22" s="467" t="s">
        <v>1268</v>
      </c>
      <c r="D22" s="99" t="s">
        <v>965</v>
      </c>
      <c r="E22" s="560" t="s">
        <v>927</v>
      </c>
      <c r="F22" s="561" t="s">
        <v>833</v>
      </c>
      <c r="G22" s="1155" t="s">
        <v>834</v>
      </c>
      <c r="H22" s="1449" t="s">
        <v>1174</v>
      </c>
      <c r="I22" s="560" t="s">
        <v>1198</v>
      </c>
      <c r="J22" s="1238" t="s">
        <v>874</v>
      </c>
      <c r="K22" s="1194">
        <v>0</v>
      </c>
      <c r="L22" s="562">
        <f t="shared" si="3"/>
        <v>4</v>
      </c>
      <c r="M22" s="562">
        <v>3</v>
      </c>
      <c r="N22" s="562">
        <v>1</v>
      </c>
      <c r="O22" s="563">
        <v>35</v>
      </c>
      <c r="P22" s="560">
        <v>3</v>
      </c>
      <c r="Q22" s="592">
        <f t="shared" si="4"/>
        <v>35</v>
      </c>
      <c r="R22" s="923">
        <v>35</v>
      </c>
      <c r="S22" s="923">
        <v>0</v>
      </c>
      <c r="T22" s="923">
        <v>0</v>
      </c>
      <c r="U22" s="924">
        <v>0</v>
      </c>
      <c r="V22" s="1374">
        <f t="shared" si="5"/>
        <v>35</v>
      </c>
      <c r="W22" s="924">
        <v>23</v>
      </c>
      <c r="X22" s="924">
        <v>12</v>
      </c>
      <c r="Y22" s="560">
        <v>219</v>
      </c>
      <c r="Z22" s="680" t="s">
        <v>835</v>
      </c>
      <c r="AA22" s="680"/>
      <c r="AB22" s="680"/>
      <c r="AC22" s="111">
        <v>1</v>
      </c>
      <c r="AD22" s="110"/>
      <c r="AE22" s="110"/>
      <c r="AF22" s="110"/>
      <c r="AG22" s="110"/>
      <c r="AH22" s="101"/>
      <c r="AI22" s="101"/>
      <c r="AJ22" s="101">
        <v>1</v>
      </c>
      <c r="AK22" s="107" t="s">
        <v>501</v>
      </c>
      <c r="AL22" s="101" t="s">
        <v>287</v>
      </c>
      <c r="AM22" s="108"/>
    </row>
    <row r="23" spans="1:100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1155" t="s">
        <v>839</v>
      </c>
      <c r="H23" s="1447" t="s">
        <v>1174</v>
      </c>
      <c r="I23" s="1448" t="s">
        <v>1174</v>
      </c>
      <c r="J23" s="1238" t="s">
        <v>874</v>
      </c>
      <c r="K23" s="1194">
        <v>0</v>
      </c>
      <c r="L23" s="562">
        <f t="shared" si="3"/>
        <v>2</v>
      </c>
      <c r="M23" s="562">
        <v>2</v>
      </c>
      <c r="N23" s="562">
        <v>0</v>
      </c>
      <c r="O23" s="563">
        <v>19</v>
      </c>
      <c r="P23" s="560">
        <v>1</v>
      </c>
      <c r="Q23" s="592">
        <f t="shared" si="4"/>
        <v>18</v>
      </c>
      <c r="R23" s="923">
        <v>17</v>
      </c>
      <c r="S23" s="923">
        <v>0</v>
      </c>
      <c r="T23" s="923">
        <v>0</v>
      </c>
      <c r="U23" s="925">
        <v>1</v>
      </c>
      <c r="V23" s="1374">
        <f t="shared" si="5"/>
        <v>18</v>
      </c>
      <c r="W23" s="925">
        <v>6</v>
      </c>
      <c r="X23" s="925">
        <v>12</v>
      </c>
      <c r="Y23" s="560">
        <v>83.66</v>
      </c>
      <c r="Z23" s="680" t="s">
        <v>840</v>
      </c>
      <c r="AA23" s="680"/>
      <c r="AB23" s="680"/>
      <c r="AC23" s="111">
        <v>1</v>
      </c>
      <c r="AD23" s="110"/>
      <c r="AE23" s="110"/>
      <c r="AF23" s="110"/>
      <c r="AG23" s="110"/>
      <c r="AH23" s="101"/>
      <c r="AI23" s="101"/>
      <c r="AJ23" s="101">
        <v>0</v>
      </c>
      <c r="AK23" s="107" t="s">
        <v>501</v>
      </c>
      <c r="AL23" s="101" t="s">
        <v>285</v>
      </c>
      <c r="AM23" s="108"/>
    </row>
    <row r="24" spans="1:100" ht="24.95" customHeight="1">
      <c r="A24" s="20"/>
      <c r="B24" s="72" t="s">
        <v>283</v>
      </c>
      <c r="C24" s="73">
        <v>1</v>
      </c>
      <c r="D24" s="73"/>
      <c r="E24" s="73"/>
      <c r="F24" s="74"/>
      <c r="G24" s="1182"/>
      <c r="H24" s="1265"/>
      <c r="I24" s="589"/>
      <c r="J24" s="1266"/>
      <c r="K24" s="1195">
        <f t="shared" ref="K24:AJ24" si="6">SUM(K25)</f>
        <v>0</v>
      </c>
      <c r="L24" s="653">
        <f t="shared" si="6"/>
        <v>2</v>
      </c>
      <c r="M24" s="653">
        <f t="shared" si="6"/>
        <v>1</v>
      </c>
      <c r="N24" s="653">
        <f t="shared" si="6"/>
        <v>1</v>
      </c>
      <c r="O24" s="653">
        <f t="shared" si="6"/>
        <v>19</v>
      </c>
      <c r="P24" s="653"/>
      <c r="Q24" s="654">
        <f t="shared" ref="Q24" si="7">R24+S24+T24+U24</f>
        <v>19</v>
      </c>
      <c r="R24" s="653">
        <f>SUM(R25)</f>
        <v>17</v>
      </c>
      <c r="S24" s="653">
        <f t="shared" si="6"/>
        <v>1</v>
      </c>
      <c r="T24" s="653">
        <f t="shared" si="6"/>
        <v>1</v>
      </c>
      <c r="U24" s="830">
        <f t="shared" si="6"/>
        <v>0</v>
      </c>
      <c r="V24" s="653">
        <f t="shared" si="6"/>
        <v>19</v>
      </c>
      <c r="W24" s="653">
        <f t="shared" si="6"/>
        <v>16</v>
      </c>
      <c r="X24" s="653">
        <f t="shared" si="6"/>
        <v>3</v>
      </c>
      <c r="Y24" s="653"/>
      <c r="Z24" s="653"/>
      <c r="AA24" s="653">
        <f t="shared" si="6"/>
        <v>0</v>
      </c>
      <c r="AB24" s="653">
        <f t="shared" si="6"/>
        <v>0</v>
      </c>
      <c r="AC24" s="72">
        <f t="shared" si="6"/>
        <v>0</v>
      </c>
      <c r="AD24" s="72">
        <f t="shared" si="6"/>
        <v>0</v>
      </c>
      <c r="AE24" s="72">
        <f t="shared" si="6"/>
        <v>0</v>
      </c>
      <c r="AF24" s="72">
        <f t="shared" si="6"/>
        <v>0</v>
      </c>
      <c r="AG24" s="72">
        <f t="shared" si="6"/>
        <v>0</v>
      </c>
      <c r="AH24" s="72">
        <f t="shared" si="6"/>
        <v>0</v>
      </c>
      <c r="AI24" s="164">
        <v>0</v>
      </c>
      <c r="AJ24" s="72">
        <f t="shared" si="6"/>
        <v>1</v>
      </c>
      <c r="AK24" s="72"/>
      <c r="AL24" s="72"/>
      <c r="AM24" s="75"/>
      <c r="AN24" s="57"/>
    </row>
    <row r="25" spans="1:100" s="32" customFormat="1" ht="24.95" customHeight="1">
      <c r="A25" s="1290">
        <v>1</v>
      </c>
      <c r="B25" s="1291" t="s">
        <v>434</v>
      </c>
      <c r="C25" s="1291" t="s">
        <v>737</v>
      </c>
      <c r="D25" s="1291" t="s">
        <v>435</v>
      </c>
      <c r="E25" s="1291" t="s">
        <v>738</v>
      </c>
      <c r="F25" s="1292" t="s">
        <v>883</v>
      </c>
      <c r="G25" s="1293" t="s">
        <v>739</v>
      </c>
      <c r="H25" s="1447" t="s">
        <v>1174</v>
      </c>
      <c r="I25" s="1450" t="s">
        <v>1212</v>
      </c>
      <c r="J25" s="1294" t="s">
        <v>874</v>
      </c>
      <c r="K25" s="1295">
        <v>0</v>
      </c>
      <c r="L25" s="1291">
        <v>2</v>
      </c>
      <c r="M25" s="1291">
        <v>1</v>
      </c>
      <c r="N25" s="1291">
        <v>1</v>
      </c>
      <c r="O25" s="1430">
        <v>19</v>
      </c>
      <c r="P25" s="1293">
        <v>1</v>
      </c>
      <c r="Q25" s="1431">
        <f>SUM(R25:U25)</f>
        <v>19</v>
      </c>
      <c r="R25" s="1293">
        <v>17</v>
      </c>
      <c r="S25" s="1293">
        <v>1</v>
      </c>
      <c r="T25" s="1293">
        <v>1</v>
      </c>
      <c r="U25" s="1432">
        <v>0</v>
      </c>
      <c r="V25" s="1433">
        <f>SUM(W25:X25)</f>
        <v>19</v>
      </c>
      <c r="W25" s="1402">
        <v>16</v>
      </c>
      <c r="X25" s="1402">
        <v>3</v>
      </c>
      <c r="Y25" s="1295">
        <v>169.51</v>
      </c>
      <c r="Z25" s="1291" t="s">
        <v>740</v>
      </c>
      <c r="AA25" s="1291">
        <v>0</v>
      </c>
      <c r="AB25" s="1291">
        <v>0</v>
      </c>
      <c r="AC25" s="1296">
        <v>0</v>
      </c>
      <c r="AD25" s="1296">
        <v>0</v>
      </c>
      <c r="AE25" s="1296">
        <v>0</v>
      </c>
      <c r="AF25" s="1296">
        <v>0</v>
      </c>
      <c r="AG25" s="1296">
        <v>0</v>
      </c>
      <c r="AH25" s="1296">
        <v>0</v>
      </c>
      <c r="AI25" s="1296"/>
      <c r="AJ25" s="1296">
        <v>1</v>
      </c>
      <c r="AK25" s="1303" t="s">
        <v>19</v>
      </c>
      <c r="AL25" s="1303" t="s">
        <v>286</v>
      </c>
      <c r="AM25" s="1304"/>
    </row>
    <row r="26" spans="1:100" s="130" customFormat="1" ht="24.95" customHeight="1">
      <c r="A26" s="1305"/>
      <c r="B26" s="164" t="s">
        <v>283</v>
      </c>
      <c r="C26" s="165">
        <v>3</v>
      </c>
      <c r="D26" s="165"/>
      <c r="E26" s="165"/>
      <c r="F26" s="165"/>
      <c r="G26" s="1182"/>
      <c r="H26" s="1265"/>
      <c r="I26" s="589"/>
      <c r="J26" s="1266"/>
      <c r="K26" s="1195">
        <f t="shared" ref="K26:AJ26" si="8">SUM(K27:K29)</f>
        <v>5</v>
      </c>
      <c r="L26" s="589">
        <f t="shared" si="8"/>
        <v>11</v>
      </c>
      <c r="M26" s="589">
        <f>SUM(M27:M29)</f>
        <v>5</v>
      </c>
      <c r="N26" s="589">
        <f t="shared" si="8"/>
        <v>6</v>
      </c>
      <c r="O26" s="589">
        <f>SUM(O27:O29)</f>
        <v>118</v>
      </c>
      <c r="P26" s="589"/>
      <c r="Q26" s="589">
        <f t="shared" si="8"/>
        <v>110</v>
      </c>
      <c r="R26" s="589">
        <f>SUM(R27:R29)</f>
        <v>74</v>
      </c>
      <c r="S26" s="589">
        <f t="shared" si="8"/>
        <v>36</v>
      </c>
      <c r="T26" s="589">
        <f t="shared" si="8"/>
        <v>0</v>
      </c>
      <c r="U26" s="590">
        <f t="shared" si="8"/>
        <v>0</v>
      </c>
      <c r="V26" s="589">
        <f t="shared" si="8"/>
        <v>110</v>
      </c>
      <c r="W26" s="589">
        <f t="shared" si="8"/>
        <v>105</v>
      </c>
      <c r="X26" s="589">
        <f t="shared" si="8"/>
        <v>5</v>
      </c>
      <c r="Y26" s="589"/>
      <c r="Z26" s="589"/>
      <c r="AA26" s="589">
        <f t="shared" si="8"/>
        <v>0</v>
      </c>
      <c r="AB26" s="589">
        <f t="shared" si="8"/>
        <v>0</v>
      </c>
      <c r="AC26" s="164">
        <f t="shared" si="8"/>
        <v>2</v>
      </c>
      <c r="AD26" s="164">
        <f t="shared" si="8"/>
        <v>0</v>
      </c>
      <c r="AE26" s="164">
        <f t="shared" si="8"/>
        <v>0</v>
      </c>
      <c r="AF26" s="164">
        <f t="shared" si="8"/>
        <v>0</v>
      </c>
      <c r="AG26" s="164">
        <f t="shared" si="8"/>
        <v>0</v>
      </c>
      <c r="AH26" s="164">
        <f t="shared" si="8"/>
        <v>0</v>
      </c>
      <c r="AI26" s="164">
        <v>0</v>
      </c>
      <c r="AJ26" s="164">
        <f t="shared" si="8"/>
        <v>3</v>
      </c>
      <c r="AK26" s="1306"/>
      <c r="AL26" s="164"/>
      <c r="AM26" s="168"/>
      <c r="AN26" s="129"/>
    </row>
    <row r="27" spans="1:100" s="841" customFormat="1" ht="24.95" customHeight="1">
      <c r="A27" s="1307">
        <v>1</v>
      </c>
      <c r="B27" s="575" t="s">
        <v>748</v>
      </c>
      <c r="C27" s="1515" t="s">
        <v>749</v>
      </c>
      <c r="D27" s="575" t="s">
        <v>750</v>
      </c>
      <c r="E27" s="575" t="s">
        <v>67</v>
      </c>
      <c r="F27" s="839" t="s">
        <v>878</v>
      </c>
      <c r="G27" s="1157" t="s">
        <v>751</v>
      </c>
      <c r="H27" s="1232" t="s">
        <v>1174</v>
      </c>
      <c r="I27" s="575" t="s">
        <v>1174</v>
      </c>
      <c r="J27" s="1238" t="s">
        <v>530</v>
      </c>
      <c r="K27" s="1196">
        <v>2</v>
      </c>
      <c r="L27" s="596">
        <f>SUM(M27:N27)</f>
        <v>3</v>
      </c>
      <c r="M27" s="596">
        <v>1</v>
      </c>
      <c r="N27" s="575">
        <v>2</v>
      </c>
      <c r="O27" s="596">
        <v>29</v>
      </c>
      <c r="P27" s="575">
        <v>2</v>
      </c>
      <c r="Q27" s="577">
        <f>SUM(R27:U27)</f>
        <v>29</v>
      </c>
      <c r="R27" s="578">
        <v>18</v>
      </c>
      <c r="S27" s="578">
        <v>11</v>
      </c>
      <c r="T27" s="578">
        <v>0</v>
      </c>
      <c r="U27" s="579">
        <v>0</v>
      </c>
      <c r="V27" s="1391">
        <f>SUM(W27:X27)</f>
        <v>29</v>
      </c>
      <c r="W27" s="579">
        <v>28</v>
      </c>
      <c r="X27" s="579">
        <v>1</v>
      </c>
      <c r="Y27" s="274">
        <v>166.65</v>
      </c>
      <c r="Z27" s="575" t="s">
        <v>752</v>
      </c>
      <c r="AA27" s="575"/>
      <c r="AB27" s="575"/>
      <c r="AC27" s="132">
        <v>1</v>
      </c>
      <c r="AD27" s="132"/>
      <c r="AE27" s="132"/>
      <c r="AF27" s="132"/>
      <c r="AG27" s="132"/>
      <c r="AH27" s="132"/>
      <c r="AI27" s="132"/>
      <c r="AJ27" s="132">
        <v>1</v>
      </c>
      <c r="AK27" s="135" t="s">
        <v>753</v>
      </c>
      <c r="AL27" s="80" t="s">
        <v>440</v>
      </c>
      <c r="AM27" s="136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s="841" customFormat="1" ht="24.95" customHeight="1">
      <c r="A28" s="1307">
        <v>2</v>
      </c>
      <c r="B28" s="575" t="s">
        <v>748</v>
      </c>
      <c r="C28" s="1516" t="s">
        <v>754</v>
      </c>
      <c r="D28" s="575" t="s">
        <v>957</v>
      </c>
      <c r="E28" s="575" t="s">
        <v>755</v>
      </c>
      <c r="F28" s="839" t="s">
        <v>877</v>
      </c>
      <c r="G28" s="1157" t="s">
        <v>756</v>
      </c>
      <c r="H28" s="1338" t="s">
        <v>1180</v>
      </c>
      <c r="I28" s="575" t="s">
        <v>1180</v>
      </c>
      <c r="J28" s="1238" t="s">
        <v>530</v>
      </c>
      <c r="K28" s="1196">
        <v>1</v>
      </c>
      <c r="L28" s="596">
        <f t="shared" ref="L28:L29" si="9">SUM(M28:N28)</f>
        <v>4</v>
      </c>
      <c r="M28" s="1429">
        <v>2</v>
      </c>
      <c r="N28" s="580">
        <v>2</v>
      </c>
      <c r="O28" s="1429">
        <v>49</v>
      </c>
      <c r="P28" s="581">
        <v>3</v>
      </c>
      <c r="Q28" s="577">
        <f t="shared" ref="Q28:Q29" si="10">SUM(R28:U28)</f>
        <v>42</v>
      </c>
      <c r="R28" s="578">
        <v>26</v>
      </c>
      <c r="S28" s="582">
        <v>16</v>
      </c>
      <c r="T28" s="582">
        <v>0</v>
      </c>
      <c r="U28" s="579">
        <v>0</v>
      </c>
      <c r="V28" s="1391">
        <f t="shared" ref="V28:V29" si="11">SUM(W28:X28)</f>
        <v>42</v>
      </c>
      <c r="W28" s="583">
        <v>39</v>
      </c>
      <c r="X28" s="584">
        <v>3</v>
      </c>
      <c r="Y28" s="580">
        <v>184.85</v>
      </c>
      <c r="Z28" s="580" t="s">
        <v>430</v>
      </c>
      <c r="AA28" s="580"/>
      <c r="AB28" s="580"/>
      <c r="AC28" s="137">
        <v>1</v>
      </c>
      <c r="AD28" s="137"/>
      <c r="AE28" s="137"/>
      <c r="AF28" s="137"/>
      <c r="AG28" s="137"/>
      <c r="AH28" s="137"/>
      <c r="AI28" s="137"/>
      <c r="AJ28" s="137">
        <v>1</v>
      </c>
      <c r="AK28" s="139" t="s">
        <v>439</v>
      </c>
      <c r="AL28" s="139" t="s">
        <v>440</v>
      </c>
      <c r="AM28" s="136"/>
    </row>
    <row r="29" spans="1:100" s="841" customFormat="1" ht="24.95" customHeight="1">
      <c r="A29" s="1308">
        <v>3</v>
      </c>
      <c r="B29" s="575" t="s">
        <v>748</v>
      </c>
      <c r="C29" s="1515" t="s">
        <v>757</v>
      </c>
      <c r="D29" s="575" t="s">
        <v>758</v>
      </c>
      <c r="E29" s="575" t="s">
        <v>938</v>
      </c>
      <c r="F29" s="843" t="s">
        <v>958</v>
      </c>
      <c r="G29" s="1158" t="s">
        <v>959</v>
      </c>
      <c r="H29" s="1234" t="s">
        <v>1174</v>
      </c>
      <c r="I29" s="844" t="s">
        <v>1174</v>
      </c>
      <c r="J29" s="1238" t="s">
        <v>530</v>
      </c>
      <c r="K29" s="1196">
        <v>2</v>
      </c>
      <c r="L29" s="596">
        <f t="shared" si="9"/>
        <v>4</v>
      </c>
      <c r="M29" s="596">
        <v>2</v>
      </c>
      <c r="N29" s="575">
        <v>2</v>
      </c>
      <c r="O29" s="596">
        <v>40</v>
      </c>
      <c r="P29" s="575">
        <v>3</v>
      </c>
      <c r="Q29" s="577">
        <f t="shared" si="10"/>
        <v>39</v>
      </c>
      <c r="R29" s="622">
        <v>30</v>
      </c>
      <c r="S29" s="575">
        <v>9</v>
      </c>
      <c r="T29" s="575">
        <v>0</v>
      </c>
      <c r="U29" s="254">
        <v>0</v>
      </c>
      <c r="V29" s="1391">
        <f t="shared" si="11"/>
        <v>39</v>
      </c>
      <c r="W29" s="1349">
        <v>38</v>
      </c>
      <c r="X29" s="254">
        <v>1</v>
      </c>
      <c r="Y29" s="274">
        <v>95.6</v>
      </c>
      <c r="Z29" s="575" t="s">
        <v>759</v>
      </c>
      <c r="AA29" s="575"/>
      <c r="AB29" s="575"/>
      <c r="AC29" s="132"/>
      <c r="AD29" s="132"/>
      <c r="AE29" s="132"/>
      <c r="AF29" s="132"/>
      <c r="AG29" s="132"/>
      <c r="AH29" s="132"/>
      <c r="AI29" s="1333"/>
      <c r="AJ29" s="144">
        <v>1</v>
      </c>
      <c r="AK29" s="1309" t="s">
        <v>19</v>
      </c>
      <c r="AL29" s="132" t="s">
        <v>286</v>
      </c>
      <c r="AM29" s="136" t="s">
        <v>1123</v>
      </c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</row>
    <row r="30" spans="1:100" ht="24.95" customHeight="1">
      <c r="A30" s="31"/>
      <c r="B30" s="145" t="s">
        <v>283</v>
      </c>
      <c r="C30" s="145">
        <v>7</v>
      </c>
      <c r="D30" s="145"/>
      <c r="E30" s="145"/>
      <c r="F30" s="146"/>
      <c r="G30" s="1451"/>
      <c r="H30" s="1452"/>
      <c r="I30" s="585"/>
      <c r="J30" s="1453"/>
      <c r="K30" s="1197">
        <f>SUM(K31:K37)</f>
        <v>6</v>
      </c>
      <c r="L30" s="585">
        <f>SUM(L31:L37)</f>
        <v>17</v>
      </c>
      <c r="M30" s="585">
        <f t="shared" ref="M30:AJ30" si="12">SUM(M31:M37)</f>
        <v>7</v>
      </c>
      <c r="N30" s="585">
        <f t="shared" si="12"/>
        <v>10</v>
      </c>
      <c r="O30" s="585">
        <f>SUM(O31:O37)</f>
        <v>161</v>
      </c>
      <c r="P30" s="585"/>
      <c r="Q30" s="585">
        <f t="shared" ref="Q30:U30" si="13">SUM(Q31:Q37)</f>
        <v>156</v>
      </c>
      <c r="R30" s="585">
        <f>SUM(R31:R37)</f>
        <v>140</v>
      </c>
      <c r="S30" s="585">
        <f t="shared" si="13"/>
        <v>14</v>
      </c>
      <c r="T30" s="585">
        <f t="shared" si="13"/>
        <v>2</v>
      </c>
      <c r="U30" s="585">
        <f t="shared" si="13"/>
        <v>0</v>
      </c>
      <c r="V30" s="585">
        <f t="shared" si="12"/>
        <v>156</v>
      </c>
      <c r="W30" s="585">
        <f t="shared" si="12"/>
        <v>148</v>
      </c>
      <c r="X30" s="585">
        <f t="shared" si="12"/>
        <v>8</v>
      </c>
      <c r="Y30" s="585"/>
      <c r="Z30" s="585"/>
      <c r="AA30" s="585">
        <f t="shared" si="12"/>
        <v>0</v>
      </c>
      <c r="AB30" s="585">
        <f t="shared" si="12"/>
        <v>0</v>
      </c>
      <c r="AC30" s="145">
        <f t="shared" si="12"/>
        <v>2</v>
      </c>
      <c r="AD30" s="145">
        <f t="shared" si="12"/>
        <v>2</v>
      </c>
      <c r="AE30" s="145">
        <f t="shared" si="12"/>
        <v>0</v>
      </c>
      <c r="AF30" s="145">
        <f t="shared" si="12"/>
        <v>0</v>
      </c>
      <c r="AG30" s="145">
        <f t="shared" si="12"/>
        <v>0</v>
      </c>
      <c r="AH30" s="145">
        <f t="shared" si="12"/>
        <v>1</v>
      </c>
      <c r="AI30" s="145">
        <v>0</v>
      </c>
      <c r="AJ30" s="145">
        <f t="shared" si="12"/>
        <v>7</v>
      </c>
      <c r="AK30" s="147"/>
      <c r="AL30" s="145"/>
      <c r="AM30" s="148"/>
      <c r="AN30" s="57"/>
    </row>
    <row r="31" spans="1:100" s="32" customFormat="1" ht="24.95" customHeight="1">
      <c r="A31" s="845">
        <v>1</v>
      </c>
      <c r="B31" s="587" t="s">
        <v>923</v>
      </c>
      <c r="C31" s="1517" t="s">
        <v>35</v>
      </c>
      <c r="D31" s="588" t="s">
        <v>36</v>
      </c>
      <c r="E31" s="588" t="s">
        <v>36</v>
      </c>
      <c r="F31" s="846" t="s">
        <v>284</v>
      </c>
      <c r="G31" s="1160" t="s">
        <v>955</v>
      </c>
      <c r="H31" s="1237" t="s">
        <v>1199</v>
      </c>
      <c r="I31" s="588" t="s">
        <v>1200</v>
      </c>
      <c r="J31" s="1238" t="s">
        <v>1201</v>
      </c>
      <c r="K31" s="1198">
        <v>0</v>
      </c>
      <c r="L31" s="588">
        <f>SUM(M31:N31)</f>
        <v>3</v>
      </c>
      <c r="M31" s="588">
        <v>2</v>
      </c>
      <c r="N31" s="588">
        <v>1</v>
      </c>
      <c r="O31" s="586">
        <v>25</v>
      </c>
      <c r="P31" s="588">
        <v>2</v>
      </c>
      <c r="Q31" s="250">
        <f>SUM(R31:U31)</f>
        <v>24</v>
      </c>
      <c r="R31" s="249">
        <v>24</v>
      </c>
      <c r="S31" s="588">
        <v>0</v>
      </c>
      <c r="T31" s="588">
        <v>0</v>
      </c>
      <c r="U31" s="1392">
        <v>0</v>
      </c>
      <c r="V31" s="1329">
        <f>SUM(W31:X31)</f>
        <v>24</v>
      </c>
      <c r="W31" s="928">
        <v>24</v>
      </c>
      <c r="X31" s="1392">
        <v>0</v>
      </c>
      <c r="Y31" s="588">
        <v>92.04</v>
      </c>
      <c r="Z31" s="588" t="s">
        <v>37</v>
      </c>
      <c r="AA31" s="588"/>
      <c r="AB31" s="588"/>
      <c r="AC31" s="151"/>
      <c r="AD31" s="151"/>
      <c r="AE31" s="151"/>
      <c r="AF31" s="151"/>
      <c r="AG31" s="151"/>
      <c r="AH31" s="151">
        <v>1</v>
      </c>
      <c r="AI31" s="151"/>
      <c r="AJ31" s="132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1160" t="s">
        <v>33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f t="shared" ref="L32:L37" si="14">SUM(M32:N32)</f>
        <v>2</v>
      </c>
      <c r="M32" s="588">
        <v>1</v>
      </c>
      <c r="N32" s="588">
        <v>1</v>
      </c>
      <c r="O32" s="586">
        <v>19</v>
      </c>
      <c r="P32" s="588">
        <v>1</v>
      </c>
      <c r="Q32" s="592">
        <f t="shared" ref="Q32:Q37" si="15">SUM(R32:U32)</f>
        <v>18</v>
      </c>
      <c r="R32" s="588">
        <v>18</v>
      </c>
      <c r="S32" s="588">
        <v>0</v>
      </c>
      <c r="T32" s="588">
        <v>0</v>
      </c>
      <c r="U32" s="1392">
        <v>0</v>
      </c>
      <c r="V32" s="1349">
        <f t="shared" ref="V32:V37" si="16">SUM(W32:X32)</f>
        <v>18</v>
      </c>
      <c r="W32" s="1392">
        <v>17</v>
      </c>
      <c r="X32" s="1392">
        <v>1</v>
      </c>
      <c r="Y32" s="588">
        <v>96.96</v>
      </c>
      <c r="Z32" s="588" t="s">
        <v>34</v>
      </c>
      <c r="AA32" s="588"/>
      <c r="AB32" s="588"/>
      <c r="AC32" s="151"/>
      <c r="AD32" s="151"/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285</v>
      </c>
      <c r="AM32" s="157"/>
    </row>
    <row r="33" spans="1:131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1160" t="s">
        <v>17</v>
      </c>
      <c r="H33" s="1237" t="s">
        <v>1199</v>
      </c>
      <c r="I33" s="588" t="s">
        <v>1200</v>
      </c>
      <c r="J33" s="1238" t="s">
        <v>874</v>
      </c>
      <c r="K33" s="1198">
        <v>3</v>
      </c>
      <c r="L33" s="588">
        <f t="shared" si="14"/>
        <v>2</v>
      </c>
      <c r="M33" s="588">
        <v>1</v>
      </c>
      <c r="N33" s="588">
        <v>1</v>
      </c>
      <c r="O33" s="586">
        <v>25</v>
      </c>
      <c r="P33" s="588">
        <v>2</v>
      </c>
      <c r="Q33" s="592">
        <f t="shared" si="15"/>
        <v>22</v>
      </c>
      <c r="R33" s="588">
        <v>19</v>
      </c>
      <c r="S33" s="588">
        <v>3</v>
      </c>
      <c r="T33" s="588">
        <v>0</v>
      </c>
      <c r="U33" s="1392">
        <v>0</v>
      </c>
      <c r="V33" s="1349">
        <f t="shared" si="16"/>
        <v>22</v>
      </c>
      <c r="W33" s="1392">
        <v>22</v>
      </c>
      <c r="X33" s="1392">
        <v>0</v>
      </c>
      <c r="Y33" s="588">
        <v>84.748000000000005</v>
      </c>
      <c r="Z33" s="588" t="s">
        <v>18</v>
      </c>
      <c r="AA33" s="588"/>
      <c r="AB33" s="588"/>
      <c r="AC33" s="151"/>
      <c r="AD33" s="151">
        <v>1</v>
      </c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51" t="s">
        <v>286</v>
      </c>
      <c r="AM33" s="159"/>
    </row>
    <row r="34" spans="1:131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1160" t="s">
        <v>21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f t="shared" si="14"/>
        <v>2</v>
      </c>
      <c r="M34" s="588">
        <v>0</v>
      </c>
      <c r="N34" s="588">
        <v>2</v>
      </c>
      <c r="O34" s="586">
        <v>19</v>
      </c>
      <c r="P34" s="588">
        <v>1</v>
      </c>
      <c r="Q34" s="592">
        <f t="shared" si="15"/>
        <v>19</v>
      </c>
      <c r="R34" s="588">
        <v>19</v>
      </c>
      <c r="S34" s="588">
        <v>0</v>
      </c>
      <c r="T34" s="588">
        <v>0</v>
      </c>
      <c r="U34" s="1392">
        <v>0</v>
      </c>
      <c r="V34" s="1349">
        <f t="shared" si="16"/>
        <v>19</v>
      </c>
      <c r="W34" s="1392">
        <v>17</v>
      </c>
      <c r="X34" s="1392">
        <v>2</v>
      </c>
      <c r="Y34" s="588">
        <v>100.34</v>
      </c>
      <c r="Z34" s="588" t="s">
        <v>22</v>
      </c>
      <c r="AA34" s="588"/>
      <c r="AB34" s="588"/>
      <c r="AC34" s="151">
        <v>1</v>
      </c>
      <c r="AD34" s="151"/>
      <c r="AE34" s="151"/>
      <c r="AF34" s="151"/>
      <c r="AG34" s="151"/>
      <c r="AH34" s="151"/>
      <c r="AI34" s="151"/>
      <c r="AJ34" s="151">
        <v>1</v>
      </c>
      <c r="AK34" s="156" t="s">
        <v>762</v>
      </c>
      <c r="AL34" s="151" t="s">
        <v>286</v>
      </c>
      <c r="AM34" s="157"/>
    </row>
    <row r="35" spans="1:131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1160" t="s">
        <v>854</v>
      </c>
      <c r="H35" s="1237" t="s">
        <v>1199</v>
      </c>
      <c r="I35" s="588" t="s">
        <v>1200</v>
      </c>
      <c r="J35" s="1238" t="s">
        <v>874</v>
      </c>
      <c r="K35" s="1198">
        <v>0</v>
      </c>
      <c r="L35" s="588">
        <f t="shared" si="14"/>
        <v>2</v>
      </c>
      <c r="M35" s="588">
        <v>0</v>
      </c>
      <c r="N35" s="588">
        <v>2</v>
      </c>
      <c r="O35" s="586">
        <v>19</v>
      </c>
      <c r="P35" s="588">
        <v>1</v>
      </c>
      <c r="Q35" s="592">
        <f t="shared" si="15"/>
        <v>19</v>
      </c>
      <c r="R35" s="588">
        <v>19</v>
      </c>
      <c r="S35" s="588">
        <v>0</v>
      </c>
      <c r="T35" s="588">
        <v>0</v>
      </c>
      <c r="U35" s="1392">
        <v>0</v>
      </c>
      <c r="V35" s="1349">
        <f t="shared" si="16"/>
        <v>19</v>
      </c>
      <c r="W35" s="1392">
        <v>18</v>
      </c>
      <c r="X35" s="1392">
        <v>1</v>
      </c>
      <c r="Y35" s="588">
        <v>154.08000000000001</v>
      </c>
      <c r="Z35" s="588" t="s">
        <v>29</v>
      </c>
      <c r="AA35" s="588"/>
      <c r="AB35" s="588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60" t="s">
        <v>286</v>
      </c>
      <c r="AM35" s="159"/>
    </row>
    <row r="36" spans="1:131" s="32" customFormat="1" ht="24.95" customHeight="1">
      <c r="A36" s="848">
        <v>6</v>
      </c>
      <c r="B36" s="588" t="s">
        <v>12</v>
      </c>
      <c r="C36" s="1517" t="s">
        <v>23</v>
      </c>
      <c r="D36" s="588" t="s">
        <v>24</v>
      </c>
      <c r="E36" s="588" t="s">
        <v>24</v>
      </c>
      <c r="F36" s="846" t="s">
        <v>880</v>
      </c>
      <c r="G36" s="1160" t="s">
        <v>25</v>
      </c>
      <c r="H36" s="1237" t="s">
        <v>1199</v>
      </c>
      <c r="I36" s="588" t="s">
        <v>1200</v>
      </c>
      <c r="J36" s="1238" t="s">
        <v>874</v>
      </c>
      <c r="K36" s="1198">
        <v>2</v>
      </c>
      <c r="L36" s="588">
        <f t="shared" si="14"/>
        <v>4</v>
      </c>
      <c r="M36" s="588">
        <v>3</v>
      </c>
      <c r="N36" s="588">
        <v>1</v>
      </c>
      <c r="O36" s="586">
        <v>35</v>
      </c>
      <c r="P36" s="588">
        <v>3</v>
      </c>
      <c r="Q36" s="592">
        <f t="shared" si="15"/>
        <v>35</v>
      </c>
      <c r="R36" s="588">
        <v>25</v>
      </c>
      <c r="S36" s="588">
        <v>8</v>
      </c>
      <c r="T36" s="588">
        <v>2</v>
      </c>
      <c r="U36" s="1392">
        <v>0</v>
      </c>
      <c r="V36" s="1349">
        <f t="shared" si="16"/>
        <v>35</v>
      </c>
      <c r="W36" s="1392">
        <v>32</v>
      </c>
      <c r="X36" s="1392">
        <v>3</v>
      </c>
      <c r="Y36" s="588">
        <v>251</v>
      </c>
      <c r="Z36" s="588" t="s">
        <v>26</v>
      </c>
      <c r="AA36" s="588"/>
      <c r="AB36" s="588"/>
      <c r="AC36" s="151"/>
      <c r="AD36" s="151"/>
      <c r="AE36" s="151"/>
      <c r="AF36" s="151"/>
      <c r="AG36" s="151"/>
      <c r="AH36" s="151"/>
      <c r="AI36" s="151"/>
      <c r="AJ36" s="151">
        <v>1</v>
      </c>
      <c r="AK36" s="156" t="s">
        <v>19</v>
      </c>
      <c r="AL36" s="151" t="s">
        <v>286</v>
      </c>
      <c r="AM36" s="159"/>
    </row>
    <row r="37" spans="1:131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1161" t="s">
        <v>14</v>
      </c>
      <c r="H37" s="1237" t="s">
        <v>1199</v>
      </c>
      <c r="I37" s="588" t="s">
        <v>1200</v>
      </c>
      <c r="J37" s="1239" t="s">
        <v>874</v>
      </c>
      <c r="K37" s="1434">
        <v>1</v>
      </c>
      <c r="L37" s="588">
        <f t="shared" si="14"/>
        <v>2</v>
      </c>
      <c r="M37" s="587">
        <v>0</v>
      </c>
      <c r="N37" s="587">
        <v>2</v>
      </c>
      <c r="O37" s="714">
        <v>19</v>
      </c>
      <c r="P37" s="587">
        <v>1</v>
      </c>
      <c r="Q37" s="592">
        <f t="shared" si="15"/>
        <v>19</v>
      </c>
      <c r="R37" s="588">
        <v>16</v>
      </c>
      <c r="S37" s="588">
        <v>3</v>
      </c>
      <c r="T37" s="588">
        <v>0</v>
      </c>
      <c r="U37" s="1392">
        <v>0</v>
      </c>
      <c r="V37" s="1349">
        <f t="shared" si="16"/>
        <v>19</v>
      </c>
      <c r="W37" s="1392">
        <v>18</v>
      </c>
      <c r="X37" s="1392">
        <v>1</v>
      </c>
      <c r="Y37" s="587">
        <v>122.7</v>
      </c>
      <c r="Z37" s="587" t="s">
        <v>764</v>
      </c>
      <c r="AA37" s="587"/>
      <c r="AB37" s="587"/>
      <c r="AC37" s="150">
        <v>1</v>
      </c>
      <c r="AD37" s="150">
        <v>1</v>
      </c>
      <c r="AE37" s="150"/>
      <c r="AF37" s="150"/>
      <c r="AG37" s="150"/>
      <c r="AH37" s="150"/>
      <c r="AI37" s="150"/>
      <c r="AJ37" s="150">
        <v>1</v>
      </c>
      <c r="AK37" s="1027" t="s">
        <v>762</v>
      </c>
      <c r="AL37" s="150" t="s">
        <v>286</v>
      </c>
      <c r="AM37" s="716"/>
    </row>
    <row r="38" spans="1:131" s="130" customFormat="1" ht="24.95" customHeight="1">
      <c r="A38" s="20"/>
      <c r="B38" s="164" t="s">
        <v>283</v>
      </c>
      <c r="C38" s="165">
        <v>14</v>
      </c>
      <c r="D38" s="165"/>
      <c r="E38" s="165"/>
      <c r="F38" s="166"/>
      <c r="G38" s="1182"/>
      <c r="H38" s="1265"/>
      <c r="I38" s="589"/>
      <c r="J38" s="1266"/>
      <c r="K38" s="1195">
        <f>SUM(K39:K53)</f>
        <v>5</v>
      </c>
      <c r="L38" s="589">
        <f>SUM(L39:L53)</f>
        <v>38</v>
      </c>
      <c r="M38" s="589">
        <f t="shared" ref="M38:X38" si="17">SUM(M39:M53)</f>
        <v>22</v>
      </c>
      <c r="N38" s="589">
        <f t="shared" si="17"/>
        <v>16</v>
      </c>
      <c r="O38" s="589">
        <f>SUM(O39:O53)</f>
        <v>372</v>
      </c>
      <c r="P38" s="589"/>
      <c r="Q38" s="589">
        <f t="shared" si="17"/>
        <v>341</v>
      </c>
      <c r="R38" s="589">
        <f t="shared" si="17"/>
        <v>273</v>
      </c>
      <c r="S38" s="589">
        <f t="shared" si="17"/>
        <v>48</v>
      </c>
      <c r="T38" s="589">
        <f t="shared" si="17"/>
        <v>19</v>
      </c>
      <c r="U38" s="589">
        <f t="shared" si="17"/>
        <v>1</v>
      </c>
      <c r="V38" s="589">
        <f t="shared" si="17"/>
        <v>341</v>
      </c>
      <c r="W38" s="589">
        <f t="shared" si="17"/>
        <v>312</v>
      </c>
      <c r="X38" s="589">
        <f t="shared" si="17"/>
        <v>29</v>
      </c>
      <c r="Y38" s="589"/>
      <c r="Z38" s="589"/>
      <c r="AA38" s="589">
        <f>SUM(AA39:AA53)</f>
        <v>1</v>
      </c>
      <c r="AB38" s="589">
        <f t="shared" ref="AB38:AJ38" si="18">SUM(AB39:AB53)</f>
        <v>1</v>
      </c>
      <c r="AC38" s="164">
        <f t="shared" si="18"/>
        <v>4</v>
      </c>
      <c r="AD38" s="164">
        <f t="shared" si="18"/>
        <v>0</v>
      </c>
      <c r="AE38" s="164">
        <f t="shared" si="18"/>
        <v>0</v>
      </c>
      <c r="AF38" s="164">
        <f t="shared" si="18"/>
        <v>0</v>
      </c>
      <c r="AG38" s="164">
        <f t="shared" si="18"/>
        <v>0</v>
      </c>
      <c r="AH38" s="164">
        <f t="shared" si="18"/>
        <v>0</v>
      </c>
      <c r="AI38" s="164">
        <v>0</v>
      </c>
      <c r="AJ38" s="164">
        <f t="shared" si="18"/>
        <v>14</v>
      </c>
      <c r="AK38" s="164"/>
      <c r="AL38" s="164"/>
      <c r="AM38" s="168"/>
      <c r="AN38" s="129"/>
    </row>
    <row r="39" spans="1:131" s="32" customFormat="1" ht="24.95" customHeight="1">
      <c r="A39" s="838">
        <v>1</v>
      </c>
      <c r="B39" s="274" t="s">
        <v>765</v>
      </c>
      <c r="C39" s="1518" t="s">
        <v>857</v>
      </c>
      <c r="D39" s="593" t="s">
        <v>896</v>
      </c>
      <c r="E39" s="593" t="s">
        <v>766</v>
      </c>
      <c r="F39" s="674" t="s">
        <v>767</v>
      </c>
      <c r="G39" s="1162" t="s">
        <v>950</v>
      </c>
      <c r="H39" s="1240" t="s">
        <v>1174</v>
      </c>
      <c r="I39" s="593" t="s">
        <v>1174</v>
      </c>
      <c r="J39" s="1238" t="s">
        <v>874</v>
      </c>
      <c r="K39" s="1199">
        <v>0</v>
      </c>
      <c r="L39" s="593">
        <f>SUM(M39:N39)</f>
        <v>3</v>
      </c>
      <c r="M39" s="593">
        <v>2</v>
      </c>
      <c r="N39" s="593">
        <v>1</v>
      </c>
      <c r="O39" s="591">
        <v>29</v>
      </c>
      <c r="P39" s="593">
        <v>2</v>
      </c>
      <c r="Q39" s="592">
        <f>SUM(R39:U39)</f>
        <v>27</v>
      </c>
      <c r="R39" s="238">
        <v>25</v>
      </c>
      <c r="S39" s="593">
        <v>2</v>
      </c>
      <c r="T39" s="593">
        <v>0</v>
      </c>
      <c r="U39" s="594">
        <v>0</v>
      </c>
      <c r="V39" s="636">
        <f>SUM(W39:X39)</f>
        <v>27</v>
      </c>
      <c r="W39" s="262">
        <v>27</v>
      </c>
      <c r="X39" s="594">
        <v>0</v>
      </c>
      <c r="Y39" s="593">
        <v>173.32</v>
      </c>
      <c r="Z39" s="593" t="s">
        <v>83</v>
      </c>
      <c r="AA39" s="593"/>
      <c r="AB39" s="593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291</v>
      </c>
      <c r="AL39" s="132" t="s">
        <v>287</v>
      </c>
      <c r="AM39" s="173"/>
    </row>
    <row r="40" spans="1:131" s="32" customFormat="1" ht="24.95" customHeight="1">
      <c r="A40" s="838">
        <v>2</v>
      </c>
      <c r="B40" s="274" t="s">
        <v>765</v>
      </c>
      <c r="C40" s="1518" t="s">
        <v>858</v>
      </c>
      <c r="D40" s="593" t="s">
        <v>859</v>
      </c>
      <c r="E40" s="593" t="s">
        <v>73</v>
      </c>
      <c r="F40" s="674" t="s">
        <v>768</v>
      </c>
      <c r="G40" s="1162" t="s">
        <v>74</v>
      </c>
      <c r="H40" s="1240" t="s">
        <v>1174</v>
      </c>
      <c r="I40" s="593" t="s">
        <v>1175</v>
      </c>
      <c r="J40" s="1238" t="s">
        <v>874</v>
      </c>
      <c r="K40" s="1199"/>
      <c r="L40" s="593">
        <f t="shared" ref="L40:L53" si="19">SUM(M40:N40)</f>
        <v>3</v>
      </c>
      <c r="M40" s="593">
        <v>2</v>
      </c>
      <c r="N40" s="593">
        <v>1</v>
      </c>
      <c r="O40" s="591">
        <v>29</v>
      </c>
      <c r="P40" s="593">
        <v>2</v>
      </c>
      <c r="Q40" s="592">
        <f t="shared" ref="Q40:Q53" si="20">SUM(R40:U40)</f>
        <v>27</v>
      </c>
      <c r="R40" s="238">
        <v>27</v>
      </c>
      <c r="S40" s="593">
        <v>0</v>
      </c>
      <c r="T40" s="593">
        <v>0</v>
      </c>
      <c r="U40" s="594">
        <v>0</v>
      </c>
      <c r="V40" s="636">
        <f t="shared" ref="V40:V53" si="21">SUM(W40:X40)</f>
        <v>27</v>
      </c>
      <c r="W40" s="262">
        <v>27</v>
      </c>
      <c r="X40" s="594">
        <v>0</v>
      </c>
      <c r="Y40" s="593">
        <v>115.62</v>
      </c>
      <c r="Z40" s="593" t="s">
        <v>75</v>
      </c>
      <c r="AA40" s="593"/>
      <c r="AB40" s="593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888</v>
      </c>
      <c r="AM40" s="173"/>
    </row>
    <row r="41" spans="1:131" s="32" customFormat="1" ht="41.25" customHeight="1">
      <c r="A41" s="838">
        <v>3</v>
      </c>
      <c r="B41" s="274" t="s">
        <v>765</v>
      </c>
      <c r="C41" s="1515" t="s">
        <v>855</v>
      </c>
      <c r="D41" s="593" t="s">
        <v>895</v>
      </c>
      <c r="E41" s="575" t="s">
        <v>769</v>
      </c>
      <c r="F41" s="839" t="s">
        <v>770</v>
      </c>
      <c r="G41" s="1162" t="s">
        <v>69</v>
      </c>
      <c r="H41" s="1278" t="s">
        <v>1176</v>
      </c>
      <c r="I41" s="593" t="s">
        <v>1177</v>
      </c>
      <c r="J41" s="1238" t="s">
        <v>874</v>
      </c>
      <c r="K41" s="1199">
        <v>1</v>
      </c>
      <c r="L41" s="593">
        <f t="shared" si="19"/>
        <v>3</v>
      </c>
      <c r="M41" s="575">
        <v>2</v>
      </c>
      <c r="N41" s="575">
        <v>1</v>
      </c>
      <c r="O41" s="596">
        <v>29</v>
      </c>
      <c r="P41" s="575">
        <v>2</v>
      </c>
      <c r="Q41" s="592">
        <f t="shared" si="20"/>
        <v>28</v>
      </c>
      <c r="R41" s="575">
        <v>22</v>
      </c>
      <c r="S41" s="575">
        <v>5</v>
      </c>
      <c r="T41" s="575">
        <v>1</v>
      </c>
      <c r="U41" s="254">
        <v>0</v>
      </c>
      <c r="V41" s="636">
        <f t="shared" si="21"/>
        <v>28</v>
      </c>
      <c r="W41" s="594">
        <v>23</v>
      </c>
      <c r="X41" s="254">
        <v>5</v>
      </c>
      <c r="Y41" s="575">
        <v>96.32</v>
      </c>
      <c r="Z41" s="593" t="s">
        <v>919</v>
      </c>
      <c r="AA41" s="593"/>
      <c r="AB41" s="593"/>
      <c r="AC41" s="80">
        <v>1</v>
      </c>
      <c r="AD41" s="80"/>
      <c r="AE41" s="80"/>
      <c r="AF41" s="80"/>
      <c r="AG41" s="80"/>
      <c r="AH41" s="80"/>
      <c r="AI41" s="80"/>
      <c r="AJ41" s="132">
        <v>1</v>
      </c>
      <c r="AK41" s="80" t="s">
        <v>771</v>
      </c>
      <c r="AL41" s="132" t="s">
        <v>286</v>
      </c>
      <c r="AM41" s="173" t="s">
        <v>906</v>
      </c>
    </row>
    <row r="42" spans="1:131" s="32" customFormat="1" ht="24.95" customHeight="1">
      <c r="A42" s="838">
        <v>4</v>
      </c>
      <c r="B42" s="274" t="s">
        <v>765</v>
      </c>
      <c r="C42" s="1518" t="s">
        <v>58</v>
      </c>
      <c r="D42" s="593" t="s">
        <v>59</v>
      </c>
      <c r="E42" s="593" t="s">
        <v>860</v>
      </c>
      <c r="F42" s="674" t="s">
        <v>985</v>
      </c>
      <c r="G42" s="1162" t="s">
        <v>60</v>
      </c>
      <c r="H42" s="1240" t="s">
        <v>1174</v>
      </c>
      <c r="I42" s="593" t="s">
        <v>1174</v>
      </c>
      <c r="J42" s="1238" t="s">
        <v>874</v>
      </c>
      <c r="K42" s="1199"/>
      <c r="L42" s="593">
        <f t="shared" si="19"/>
        <v>4</v>
      </c>
      <c r="M42" s="591">
        <v>2</v>
      </c>
      <c r="N42" s="591">
        <v>2</v>
      </c>
      <c r="O42" s="596">
        <v>49</v>
      </c>
      <c r="P42" s="575">
        <v>3</v>
      </c>
      <c r="Q42" s="592">
        <f t="shared" si="20"/>
        <v>37</v>
      </c>
      <c r="R42" s="238">
        <v>30</v>
      </c>
      <c r="S42" s="593">
        <v>6</v>
      </c>
      <c r="T42" s="593">
        <v>1</v>
      </c>
      <c r="U42" s="594">
        <v>0</v>
      </c>
      <c r="V42" s="636">
        <f t="shared" si="21"/>
        <v>37</v>
      </c>
      <c r="W42" s="262">
        <v>34</v>
      </c>
      <c r="X42" s="594">
        <v>3</v>
      </c>
      <c r="Y42" s="593">
        <v>117</v>
      </c>
      <c r="Z42" s="593" t="s">
        <v>61</v>
      </c>
      <c r="AA42" s="593"/>
      <c r="AB42" s="593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285</v>
      </c>
      <c r="AM42" s="173"/>
    </row>
    <row r="43" spans="1:131" s="32" customFormat="1" ht="24.95" customHeight="1">
      <c r="A43" s="838">
        <v>5</v>
      </c>
      <c r="B43" s="274" t="s">
        <v>765</v>
      </c>
      <c r="C43" s="1518" t="s">
        <v>44</v>
      </c>
      <c r="D43" s="593" t="s">
        <v>45</v>
      </c>
      <c r="E43" s="593" t="s">
        <v>46</v>
      </c>
      <c r="F43" s="674" t="s">
        <v>772</v>
      </c>
      <c r="G43" s="1162" t="s">
        <v>47</v>
      </c>
      <c r="H43" s="1240" t="s">
        <v>1174</v>
      </c>
      <c r="I43" s="593" t="s">
        <v>1174</v>
      </c>
      <c r="J43" s="1238" t="s">
        <v>874</v>
      </c>
      <c r="K43" s="1199"/>
      <c r="L43" s="593">
        <f t="shared" si="19"/>
        <v>4</v>
      </c>
      <c r="M43" s="593">
        <v>3</v>
      </c>
      <c r="N43" s="593">
        <v>1</v>
      </c>
      <c r="O43" s="591">
        <v>35</v>
      </c>
      <c r="P43" s="593">
        <v>3</v>
      </c>
      <c r="Q43" s="592">
        <f t="shared" si="20"/>
        <v>34</v>
      </c>
      <c r="R43" s="238">
        <v>28</v>
      </c>
      <c r="S43" s="593">
        <v>6</v>
      </c>
      <c r="T43" s="593">
        <v>0</v>
      </c>
      <c r="U43" s="594">
        <v>0</v>
      </c>
      <c r="V43" s="636">
        <f t="shared" si="21"/>
        <v>34</v>
      </c>
      <c r="W43" s="262">
        <v>31</v>
      </c>
      <c r="X43" s="594">
        <v>3</v>
      </c>
      <c r="Y43" s="593">
        <v>104.09</v>
      </c>
      <c r="Z43" s="593" t="s">
        <v>48</v>
      </c>
      <c r="AA43" s="593"/>
      <c r="AB43" s="593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287</v>
      </c>
      <c r="AM43" s="173"/>
    </row>
    <row r="44" spans="1:131" s="32" customFormat="1" ht="24.95" customHeight="1">
      <c r="A44" s="838">
        <v>6</v>
      </c>
      <c r="B44" s="274" t="s">
        <v>765</v>
      </c>
      <c r="C44" s="1515" t="s">
        <v>76</v>
      </c>
      <c r="D44" s="593" t="s">
        <v>773</v>
      </c>
      <c r="E44" s="575" t="s">
        <v>774</v>
      </c>
      <c r="F44" s="839" t="s">
        <v>775</v>
      </c>
      <c r="G44" s="1162" t="s">
        <v>77</v>
      </c>
      <c r="H44" s="1278" t="s">
        <v>1178</v>
      </c>
      <c r="I44" s="593" t="s">
        <v>1174</v>
      </c>
      <c r="J44" s="1238" t="s">
        <v>874</v>
      </c>
      <c r="K44" s="1199">
        <v>1</v>
      </c>
      <c r="L44" s="593">
        <f t="shared" si="19"/>
        <v>3</v>
      </c>
      <c r="M44" s="593">
        <v>2</v>
      </c>
      <c r="N44" s="593">
        <v>1</v>
      </c>
      <c r="O44" s="596">
        <v>29</v>
      </c>
      <c r="P44" s="575">
        <v>2</v>
      </c>
      <c r="Q44" s="592">
        <f t="shared" si="20"/>
        <v>27</v>
      </c>
      <c r="R44" s="575">
        <v>15</v>
      </c>
      <c r="S44" s="575">
        <v>10</v>
      </c>
      <c r="T44" s="575">
        <v>2</v>
      </c>
      <c r="U44" s="254">
        <v>0</v>
      </c>
      <c r="V44" s="636">
        <f t="shared" si="21"/>
        <v>27</v>
      </c>
      <c r="W44" s="594">
        <v>27</v>
      </c>
      <c r="X44" s="254">
        <v>0</v>
      </c>
      <c r="Y44" s="575">
        <v>99</v>
      </c>
      <c r="Z44" s="593" t="s">
        <v>78</v>
      </c>
      <c r="AA44" s="593"/>
      <c r="AB44" s="593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1162" t="s">
        <v>81</v>
      </c>
      <c r="H45" s="1240" t="s">
        <v>1179</v>
      </c>
      <c r="I45" s="593" t="s">
        <v>1180</v>
      </c>
      <c r="J45" s="1238" t="s">
        <v>874</v>
      </c>
      <c r="K45" s="1199"/>
      <c r="L45" s="593">
        <f t="shared" si="19"/>
        <v>2</v>
      </c>
      <c r="M45" s="593">
        <v>1</v>
      </c>
      <c r="N45" s="593">
        <v>1</v>
      </c>
      <c r="O45" s="591">
        <v>19</v>
      </c>
      <c r="P45" s="593">
        <v>1</v>
      </c>
      <c r="Q45" s="592">
        <f t="shared" si="20"/>
        <v>19</v>
      </c>
      <c r="R45" s="593">
        <v>11</v>
      </c>
      <c r="S45" s="593">
        <v>4</v>
      </c>
      <c r="T45" s="593">
        <v>4</v>
      </c>
      <c r="U45" s="594">
        <v>0</v>
      </c>
      <c r="V45" s="636">
        <f t="shared" si="21"/>
        <v>19</v>
      </c>
      <c r="W45" s="594">
        <v>17</v>
      </c>
      <c r="X45" s="594">
        <v>2</v>
      </c>
      <c r="Y45" s="593">
        <v>151</v>
      </c>
      <c r="Z45" s="593" t="s">
        <v>82</v>
      </c>
      <c r="AA45" s="593"/>
      <c r="AB45" s="593"/>
      <c r="AC45" s="80"/>
      <c r="AD45" s="80"/>
      <c r="AE45" s="80"/>
      <c r="AF45" s="80"/>
      <c r="AG45" s="80"/>
      <c r="AH45" s="80"/>
      <c r="AI45" s="80"/>
      <c r="AJ45" s="132">
        <v>1</v>
      </c>
      <c r="AK45" s="80" t="s">
        <v>19</v>
      </c>
      <c r="AL45" s="132" t="s">
        <v>286</v>
      </c>
      <c r="AM45" s="173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  <c r="DX45" s="854"/>
      <c r="DY45" s="854"/>
      <c r="DZ45" s="854"/>
      <c r="EA45" s="854"/>
    </row>
    <row r="46" spans="1:131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238" t="s">
        <v>1258</v>
      </c>
      <c r="F46" s="674" t="s">
        <v>293</v>
      </c>
      <c r="G46" s="1162" t="s">
        <v>856</v>
      </c>
      <c r="H46" s="1240" t="s">
        <v>1174</v>
      </c>
      <c r="I46" s="593" t="s">
        <v>1174</v>
      </c>
      <c r="J46" s="1238" t="s">
        <v>874</v>
      </c>
      <c r="K46" s="1199">
        <v>1</v>
      </c>
      <c r="L46" s="593">
        <f t="shared" si="19"/>
        <v>2</v>
      </c>
      <c r="M46" s="591">
        <v>2</v>
      </c>
      <c r="N46" s="591">
        <v>0</v>
      </c>
      <c r="O46" s="591">
        <v>19</v>
      </c>
      <c r="P46" s="593">
        <v>1</v>
      </c>
      <c r="Q46" s="592">
        <f t="shared" si="20"/>
        <v>19</v>
      </c>
      <c r="R46" s="593">
        <v>16</v>
      </c>
      <c r="S46" s="593">
        <v>0</v>
      </c>
      <c r="T46" s="593">
        <v>3</v>
      </c>
      <c r="U46" s="254">
        <v>0</v>
      </c>
      <c r="V46" s="636">
        <f t="shared" si="21"/>
        <v>19</v>
      </c>
      <c r="W46" s="594">
        <v>17</v>
      </c>
      <c r="X46" s="254">
        <v>2</v>
      </c>
      <c r="Y46" s="575">
        <v>100.4</v>
      </c>
      <c r="Z46" s="593" t="s">
        <v>53</v>
      </c>
      <c r="AA46" s="593"/>
      <c r="AB46" s="593"/>
      <c r="AC46" s="80">
        <v>1</v>
      </c>
      <c r="AD46" s="80"/>
      <c r="AE46" s="80"/>
      <c r="AF46" s="80"/>
      <c r="AG46" s="80"/>
      <c r="AH46" s="80"/>
      <c r="AI46" s="80"/>
      <c r="AJ46" s="132">
        <v>1</v>
      </c>
      <c r="AK46" s="80" t="s">
        <v>292</v>
      </c>
      <c r="AL46" s="132" t="s">
        <v>286</v>
      </c>
      <c r="AM46" s="173"/>
    </row>
    <row r="47" spans="1:131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1163" t="s">
        <v>951</v>
      </c>
      <c r="H47" s="1339" t="s">
        <v>1181</v>
      </c>
      <c r="I47" s="855" t="s">
        <v>1181</v>
      </c>
      <c r="J47" s="1238" t="s">
        <v>874</v>
      </c>
      <c r="K47" s="1199"/>
      <c r="L47" s="593">
        <f t="shared" si="19"/>
        <v>2</v>
      </c>
      <c r="M47" s="575">
        <v>1</v>
      </c>
      <c r="N47" s="575">
        <v>1</v>
      </c>
      <c r="O47" s="591">
        <v>19</v>
      </c>
      <c r="P47" s="593">
        <v>2</v>
      </c>
      <c r="Q47" s="592">
        <f t="shared" si="20"/>
        <v>16</v>
      </c>
      <c r="R47" s="593">
        <v>10</v>
      </c>
      <c r="S47" s="593">
        <v>4</v>
      </c>
      <c r="T47" s="593">
        <v>2</v>
      </c>
      <c r="U47" s="254">
        <v>0</v>
      </c>
      <c r="V47" s="636">
        <f t="shared" si="21"/>
        <v>16</v>
      </c>
      <c r="W47" s="594">
        <v>16</v>
      </c>
      <c r="X47" s="254">
        <v>0</v>
      </c>
      <c r="Y47" s="575">
        <v>214.2</v>
      </c>
      <c r="Z47" s="575" t="s">
        <v>71</v>
      </c>
      <c r="AA47" s="575"/>
      <c r="AB47" s="575"/>
      <c r="AC47" s="132"/>
      <c r="AD47" s="132"/>
      <c r="AE47" s="132"/>
      <c r="AF47" s="132"/>
      <c r="AG47" s="132"/>
      <c r="AH47" s="132"/>
      <c r="AI47" s="132"/>
      <c r="AJ47" s="132">
        <v>1</v>
      </c>
      <c r="AK47" s="80" t="s">
        <v>19</v>
      </c>
      <c r="AL47" s="132" t="s">
        <v>780</v>
      </c>
      <c r="AM47" s="173"/>
    </row>
    <row r="48" spans="1:131" s="32" customFormat="1" ht="24.95" customHeight="1">
      <c r="A48" s="1465">
        <v>10</v>
      </c>
      <c r="B48" s="1466" t="s">
        <v>765</v>
      </c>
      <c r="C48" s="1467" t="s">
        <v>62</v>
      </c>
      <c r="D48" s="1467" t="s">
        <v>39</v>
      </c>
      <c r="E48" s="1467" t="s">
        <v>39</v>
      </c>
      <c r="F48" s="1468" t="s">
        <v>296</v>
      </c>
      <c r="G48" s="1469" t="s">
        <v>781</v>
      </c>
      <c r="H48" s="1470" t="s">
        <v>1178</v>
      </c>
      <c r="I48" s="1467" t="s">
        <v>1174</v>
      </c>
      <c r="J48" s="1471" t="s">
        <v>874</v>
      </c>
      <c r="K48" s="1472"/>
      <c r="L48" s="1467"/>
      <c r="M48" s="1467"/>
      <c r="N48" s="1467"/>
      <c r="O48" s="1473"/>
      <c r="P48" s="1467"/>
      <c r="Q48" s="1474">
        <f t="shared" si="20"/>
        <v>0</v>
      </c>
      <c r="R48" s="1467"/>
      <c r="S48" s="1467"/>
      <c r="T48" s="1467"/>
      <c r="U48" s="1475"/>
      <c r="V48" s="1476">
        <f t="shared" si="21"/>
        <v>0</v>
      </c>
      <c r="W48" s="1475"/>
      <c r="X48" s="1475"/>
      <c r="Y48" s="1467">
        <v>233.92</v>
      </c>
      <c r="Z48" s="1467" t="s">
        <v>63</v>
      </c>
      <c r="AA48" s="1467">
        <v>1</v>
      </c>
      <c r="AB48" s="1467"/>
      <c r="AC48" s="1467"/>
      <c r="AD48" s="1467"/>
      <c r="AE48" s="1467"/>
      <c r="AF48" s="1467"/>
      <c r="AG48" s="1467"/>
      <c r="AH48" s="1467"/>
      <c r="AI48" s="1467"/>
      <c r="AJ48" s="1466">
        <v>1</v>
      </c>
      <c r="AK48" s="1467" t="s">
        <v>19</v>
      </c>
      <c r="AL48" s="1466" t="s">
        <v>286</v>
      </c>
      <c r="AM48" s="1477" t="s">
        <v>1262</v>
      </c>
    </row>
    <row r="49" spans="1:140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1162" t="s">
        <v>51</v>
      </c>
      <c r="H49" s="1240" t="s">
        <v>1182</v>
      </c>
      <c r="I49" s="593" t="s">
        <v>1182</v>
      </c>
      <c r="J49" s="1238" t="s">
        <v>874</v>
      </c>
      <c r="K49" s="1199">
        <v>1</v>
      </c>
      <c r="L49" s="593">
        <f t="shared" si="19"/>
        <v>2</v>
      </c>
      <c r="M49" s="593">
        <v>0</v>
      </c>
      <c r="N49" s="593">
        <v>2</v>
      </c>
      <c r="O49" s="591">
        <v>19</v>
      </c>
      <c r="P49" s="593">
        <v>1</v>
      </c>
      <c r="Q49" s="592">
        <f t="shared" si="20"/>
        <v>17</v>
      </c>
      <c r="R49" s="593">
        <v>13</v>
      </c>
      <c r="S49" s="238">
        <v>4</v>
      </c>
      <c r="T49" s="593">
        <v>0</v>
      </c>
      <c r="U49" s="594">
        <v>0</v>
      </c>
      <c r="V49" s="636">
        <f t="shared" si="21"/>
        <v>17</v>
      </c>
      <c r="W49" s="262">
        <v>14</v>
      </c>
      <c r="X49" s="594">
        <v>3</v>
      </c>
      <c r="Y49" s="593">
        <v>190.5</v>
      </c>
      <c r="Z49" s="593" t="s">
        <v>52</v>
      </c>
      <c r="AA49" s="593"/>
      <c r="AB49" s="593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289</v>
      </c>
      <c r="AM49" s="173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  <c r="DX49" s="854"/>
      <c r="DY49" s="854"/>
      <c r="DZ49" s="854"/>
      <c r="EA49" s="854"/>
    </row>
    <row r="50" spans="1:140" s="32" customFormat="1" ht="24.95" customHeight="1">
      <c r="A50" s="838">
        <v>12</v>
      </c>
      <c r="B50" s="575" t="s">
        <v>765</v>
      </c>
      <c r="C50" s="1518" t="s">
        <v>55</v>
      </c>
      <c r="D50" s="593" t="s">
        <v>56</v>
      </c>
      <c r="E50" s="593" t="s">
        <v>782</v>
      </c>
      <c r="F50" s="674" t="s">
        <v>783</v>
      </c>
      <c r="G50" s="1162" t="s">
        <v>861</v>
      </c>
      <c r="H50" s="1240" t="s">
        <v>1174</v>
      </c>
      <c r="I50" s="593" t="s">
        <v>1174</v>
      </c>
      <c r="J50" s="1238" t="s">
        <v>874</v>
      </c>
      <c r="K50" s="1200"/>
      <c r="L50" s="593">
        <f t="shared" si="19"/>
        <v>3</v>
      </c>
      <c r="M50" s="591">
        <v>2</v>
      </c>
      <c r="N50" s="591">
        <v>1</v>
      </c>
      <c r="O50" s="591">
        <v>29</v>
      </c>
      <c r="P50" s="593">
        <v>2</v>
      </c>
      <c r="Q50" s="592">
        <f t="shared" si="20"/>
        <v>27</v>
      </c>
      <c r="R50" s="238">
        <v>16</v>
      </c>
      <c r="S50" s="238">
        <v>5</v>
      </c>
      <c r="T50" s="593">
        <v>6</v>
      </c>
      <c r="U50" s="594">
        <v>0</v>
      </c>
      <c r="V50" s="636">
        <f t="shared" si="21"/>
        <v>27</v>
      </c>
      <c r="W50" s="262">
        <v>18</v>
      </c>
      <c r="X50" s="262">
        <v>9</v>
      </c>
      <c r="Y50" s="593">
        <v>148.35</v>
      </c>
      <c r="Z50" s="593" t="s">
        <v>57</v>
      </c>
      <c r="AA50" s="593"/>
      <c r="AB50" s="593"/>
      <c r="AC50" s="80"/>
      <c r="AD50" s="80"/>
      <c r="AE50" s="80"/>
      <c r="AF50" s="80"/>
      <c r="AG50" s="80"/>
      <c r="AH50" s="80"/>
      <c r="AI50" s="80"/>
      <c r="AJ50" s="132">
        <v>1</v>
      </c>
      <c r="AK50" s="80" t="s">
        <v>19</v>
      </c>
      <c r="AL50" s="132" t="s">
        <v>289</v>
      </c>
      <c r="AM50" s="176" t="s">
        <v>458</v>
      </c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  <c r="DX50" s="854"/>
      <c r="DY50" s="854"/>
      <c r="DZ50" s="854"/>
      <c r="EA50" s="854"/>
    </row>
    <row r="51" spans="1:140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1162" t="s">
        <v>68</v>
      </c>
      <c r="H51" s="1240" t="s">
        <v>1174</v>
      </c>
      <c r="I51" s="593" t="s">
        <v>1174</v>
      </c>
      <c r="J51" s="1238" t="s">
        <v>874</v>
      </c>
      <c r="K51" s="1199"/>
      <c r="L51" s="593">
        <f t="shared" si="19"/>
        <v>2</v>
      </c>
      <c r="M51" s="593">
        <v>1</v>
      </c>
      <c r="N51" s="593">
        <v>1</v>
      </c>
      <c r="O51" s="596">
        <v>19</v>
      </c>
      <c r="P51" s="575">
        <v>1</v>
      </c>
      <c r="Q51" s="592">
        <f t="shared" si="20"/>
        <v>18</v>
      </c>
      <c r="R51" s="575">
        <v>17</v>
      </c>
      <c r="S51" s="575">
        <v>1</v>
      </c>
      <c r="T51" s="575">
        <v>0</v>
      </c>
      <c r="U51" s="254">
        <v>0</v>
      </c>
      <c r="V51" s="636">
        <f t="shared" si="21"/>
        <v>18</v>
      </c>
      <c r="W51" s="594">
        <v>17</v>
      </c>
      <c r="X51" s="254">
        <v>1</v>
      </c>
      <c r="Y51" s="575">
        <v>99.62</v>
      </c>
      <c r="Z51" s="593" t="s">
        <v>65</v>
      </c>
      <c r="AA51" s="593"/>
      <c r="AB51" s="593"/>
      <c r="AC51" s="80"/>
      <c r="AD51" s="80"/>
      <c r="AE51" s="80"/>
      <c r="AF51" s="80"/>
      <c r="AG51" s="80"/>
      <c r="AH51" s="80"/>
      <c r="AI51" s="80"/>
      <c r="AJ51" s="132">
        <v>1</v>
      </c>
      <c r="AK51" s="80" t="s">
        <v>19</v>
      </c>
      <c r="AL51" s="132" t="s">
        <v>287</v>
      </c>
      <c r="AM51" s="173"/>
    </row>
    <row r="52" spans="1:140" s="32" customFormat="1" ht="42.75" customHeight="1">
      <c r="A52" s="838">
        <v>14</v>
      </c>
      <c r="B52" s="274" t="s">
        <v>765</v>
      </c>
      <c r="C52" s="1515" t="s">
        <v>64</v>
      </c>
      <c r="D52" s="593" t="s">
        <v>904</v>
      </c>
      <c r="E52" s="575" t="s">
        <v>784</v>
      </c>
      <c r="F52" s="839" t="s">
        <v>298</v>
      </c>
      <c r="G52" s="1162" t="s">
        <v>953</v>
      </c>
      <c r="H52" s="1240" t="s">
        <v>1174</v>
      </c>
      <c r="I52" s="593" t="s">
        <v>1174</v>
      </c>
      <c r="J52" s="1238" t="s">
        <v>874</v>
      </c>
      <c r="K52" s="1199">
        <v>1</v>
      </c>
      <c r="L52" s="593">
        <f t="shared" si="19"/>
        <v>3</v>
      </c>
      <c r="M52" s="593">
        <v>1</v>
      </c>
      <c r="N52" s="593">
        <v>2</v>
      </c>
      <c r="O52" s="591">
        <v>29</v>
      </c>
      <c r="P52" s="593">
        <v>2</v>
      </c>
      <c r="Q52" s="592">
        <f t="shared" si="20"/>
        <v>26</v>
      </c>
      <c r="R52" s="593">
        <v>26</v>
      </c>
      <c r="S52" s="593">
        <v>0</v>
      </c>
      <c r="T52" s="593">
        <v>0</v>
      </c>
      <c r="U52" s="254">
        <v>0</v>
      </c>
      <c r="V52" s="636">
        <f t="shared" si="21"/>
        <v>26</v>
      </c>
      <c r="W52" s="594">
        <v>25</v>
      </c>
      <c r="X52" s="254">
        <v>1</v>
      </c>
      <c r="Y52" s="575">
        <v>193</v>
      </c>
      <c r="Z52" s="593" t="s">
        <v>920</v>
      </c>
      <c r="AA52" s="593"/>
      <c r="AB52" s="593">
        <v>1</v>
      </c>
      <c r="AC52" s="80">
        <v>1</v>
      </c>
      <c r="AD52" s="80"/>
      <c r="AE52" s="80"/>
      <c r="AF52" s="80"/>
      <c r="AG52" s="80"/>
      <c r="AH52" s="80"/>
      <c r="AI52" s="80"/>
      <c r="AJ52" s="132">
        <v>1</v>
      </c>
      <c r="AK52" s="80" t="s">
        <v>903</v>
      </c>
      <c r="AL52" s="132" t="s">
        <v>286</v>
      </c>
      <c r="AM52" s="173" t="s">
        <v>908</v>
      </c>
    </row>
    <row r="53" spans="1:140" s="32" customFormat="1" ht="24.95" customHeight="1">
      <c r="A53" s="842">
        <v>15</v>
      </c>
      <c r="B53" s="274" t="s">
        <v>741</v>
      </c>
      <c r="C53" s="274" t="s">
        <v>889</v>
      </c>
      <c r="D53" s="274" t="s">
        <v>890</v>
      </c>
      <c r="E53" s="274" t="s">
        <v>891</v>
      </c>
      <c r="F53" s="1354" t="s">
        <v>892</v>
      </c>
      <c r="G53" s="1189" t="s">
        <v>893</v>
      </c>
      <c r="H53" s="1278" t="s">
        <v>1178</v>
      </c>
      <c r="I53" s="279" t="s">
        <v>1178</v>
      </c>
      <c r="J53" s="1238" t="s">
        <v>874</v>
      </c>
      <c r="K53" s="1355"/>
      <c r="L53" s="593">
        <f t="shared" si="19"/>
        <v>2</v>
      </c>
      <c r="M53" s="279">
        <v>1</v>
      </c>
      <c r="N53" s="279">
        <v>1</v>
      </c>
      <c r="O53" s="270">
        <v>19</v>
      </c>
      <c r="P53" s="279">
        <v>1</v>
      </c>
      <c r="Q53" s="592">
        <f t="shared" si="20"/>
        <v>19</v>
      </c>
      <c r="R53" s="279">
        <v>17</v>
      </c>
      <c r="S53" s="279">
        <v>1</v>
      </c>
      <c r="T53" s="279">
        <v>0</v>
      </c>
      <c r="U53" s="566">
        <v>1</v>
      </c>
      <c r="V53" s="636">
        <f t="shared" si="21"/>
        <v>19</v>
      </c>
      <c r="W53" s="566">
        <v>19</v>
      </c>
      <c r="X53" s="566">
        <v>0</v>
      </c>
      <c r="Y53" s="274">
        <v>159.30000000000001</v>
      </c>
      <c r="Z53" s="279" t="s">
        <v>894</v>
      </c>
      <c r="AA53" s="279">
        <v>0</v>
      </c>
      <c r="AB53" s="279"/>
      <c r="AC53" s="135"/>
      <c r="AD53" s="135"/>
      <c r="AE53" s="135"/>
      <c r="AF53" s="135"/>
      <c r="AG53" s="135"/>
      <c r="AH53" s="135"/>
      <c r="AI53" s="135"/>
      <c r="AJ53" s="111"/>
      <c r="AK53" s="135" t="s">
        <v>882</v>
      </c>
      <c r="AL53" s="111" t="s">
        <v>888</v>
      </c>
      <c r="AM53" s="1356" t="s">
        <v>1161</v>
      </c>
    </row>
    <row r="54" spans="1:140" ht="24.95" customHeight="1">
      <c r="A54" s="31"/>
      <c r="B54" s="145" t="s">
        <v>283</v>
      </c>
      <c r="C54" s="147">
        <v>14</v>
      </c>
      <c r="D54" s="147"/>
      <c r="E54" s="147"/>
      <c r="F54" s="987"/>
      <c r="G54" s="1454"/>
      <c r="H54" s="1455"/>
      <c r="I54" s="685"/>
      <c r="J54" s="1445"/>
      <c r="K54" s="1202">
        <f>SUM(K55:K68)</f>
        <v>14</v>
      </c>
      <c r="L54" s="685">
        <f>SUM(L55:L68)</f>
        <v>47</v>
      </c>
      <c r="M54" s="685">
        <f>SUM(M55:M68)</f>
        <v>32</v>
      </c>
      <c r="N54" s="685">
        <f>SUM(N55:N68)</f>
        <v>15</v>
      </c>
      <c r="O54" s="685">
        <f>SUM(O55:O68)</f>
        <v>414</v>
      </c>
      <c r="P54" s="685"/>
      <c r="Q54" s="685">
        <f t="shared" ref="Q54:X54" si="22">SUM(Q55:Q68)</f>
        <v>401</v>
      </c>
      <c r="R54" s="685">
        <f t="shared" si="22"/>
        <v>317</v>
      </c>
      <c r="S54" s="685">
        <f t="shared" si="22"/>
        <v>68</v>
      </c>
      <c r="T54" s="685">
        <f t="shared" si="22"/>
        <v>16</v>
      </c>
      <c r="U54" s="685">
        <f t="shared" si="22"/>
        <v>0</v>
      </c>
      <c r="V54" s="685">
        <f t="shared" si="22"/>
        <v>401</v>
      </c>
      <c r="W54" s="685">
        <f t="shared" si="22"/>
        <v>332</v>
      </c>
      <c r="X54" s="685">
        <f t="shared" si="22"/>
        <v>69</v>
      </c>
      <c r="Y54" s="685"/>
      <c r="Z54" s="685"/>
      <c r="AA54" s="685">
        <f t="shared" ref="AA54:AH54" si="23">SUM(AA55:AA68)</f>
        <v>0</v>
      </c>
      <c r="AB54" s="685">
        <f t="shared" si="23"/>
        <v>0</v>
      </c>
      <c r="AC54" s="147">
        <f t="shared" si="23"/>
        <v>0</v>
      </c>
      <c r="AD54" s="147">
        <f t="shared" si="23"/>
        <v>0</v>
      </c>
      <c r="AE54" s="147">
        <f t="shared" si="23"/>
        <v>0</v>
      </c>
      <c r="AF54" s="147">
        <f t="shared" si="23"/>
        <v>0</v>
      </c>
      <c r="AG54" s="147">
        <f t="shared" si="23"/>
        <v>3</v>
      </c>
      <c r="AH54" s="147">
        <f t="shared" si="23"/>
        <v>1</v>
      </c>
      <c r="AI54" s="147">
        <v>0</v>
      </c>
      <c r="AJ54" s="147">
        <f>SUM(AJ55:AJ68)</f>
        <v>14</v>
      </c>
      <c r="AK54" s="147"/>
      <c r="AL54" s="145"/>
      <c r="AM54" s="148"/>
      <c r="AN54" s="57"/>
    </row>
    <row r="55" spans="1:140" s="32" customFormat="1" ht="24.95" customHeight="1">
      <c r="A55" s="863">
        <v>1</v>
      </c>
      <c r="B55" s="977" t="s">
        <v>84</v>
      </c>
      <c r="C55" s="1520" t="s">
        <v>299</v>
      </c>
      <c r="D55" s="977" t="s">
        <v>89</v>
      </c>
      <c r="E55" s="977" t="s">
        <v>862</v>
      </c>
      <c r="F55" s="978" t="s">
        <v>502</v>
      </c>
      <c r="G55" s="1166" t="s">
        <v>90</v>
      </c>
      <c r="H55" s="1244" t="s">
        <v>1178</v>
      </c>
      <c r="I55" s="977" t="s">
        <v>1178</v>
      </c>
      <c r="J55" s="1245" t="s">
        <v>530</v>
      </c>
      <c r="K55" s="1480">
        <v>3</v>
      </c>
      <c r="L55" s="977">
        <f>SUM(M55:N55)</f>
        <v>4</v>
      </c>
      <c r="M55" s="1409">
        <v>4</v>
      </c>
      <c r="N55" s="1409">
        <v>0</v>
      </c>
      <c r="O55" s="1487">
        <v>32</v>
      </c>
      <c r="P55" s="1483">
        <v>3</v>
      </c>
      <c r="Q55" s="1494">
        <f>SUM(R55:U55)</f>
        <v>32</v>
      </c>
      <c r="R55" s="1413">
        <v>24</v>
      </c>
      <c r="S55" s="1413">
        <v>8</v>
      </c>
      <c r="T55" s="1413">
        <v>0</v>
      </c>
      <c r="U55" s="1414">
        <v>0</v>
      </c>
      <c r="V55" s="1422">
        <f>SUM(W55:X55)</f>
        <v>32</v>
      </c>
      <c r="W55" s="1414">
        <v>30</v>
      </c>
      <c r="X55" s="1418">
        <v>2</v>
      </c>
      <c r="Y55" s="977">
        <v>139.52000000000001</v>
      </c>
      <c r="Z55" s="985" t="s">
        <v>503</v>
      </c>
      <c r="AA55" s="985"/>
      <c r="AB55" s="985"/>
      <c r="AC55" s="1033"/>
      <c r="AD55" s="1033"/>
      <c r="AE55" s="1033"/>
      <c r="AF55" s="1033"/>
      <c r="AG55" s="1033"/>
      <c r="AH55" s="1033"/>
      <c r="AI55" s="1033"/>
      <c r="AJ55" s="1028">
        <v>1</v>
      </c>
      <c r="AK55" s="1033" t="s">
        <v>19</v>
      </c>
      <c r="AL55" s="1028" t="s">
        <v>286</v>
      </c>
      <c r="AM55" s="1034" t="s">
        <v>863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2</v>
      </c>
      <c r="B56" s="444" t="s">
        <v>84</v>
      </c>
      <c r="C56" s="1519" t="s">
        <v>103</v>
      </c>
      <c r="D56" s="444" t="s">
        <v>104</v>
      </c>
      <c r="E56" s="444" t="s">
        <v>911</v>
      </c>
      <c r="F56" s="667" t="s">
        <v>504</v>
      </c>
      <c r="G56" s="1167" t="s">
        <v>105</v>
      </c>
      <c r="H56" s="1443" t="s">
        <v>1234</v>
      </c>
      <c r="I56" s="1444" t="s">
        <v>1233</v>
      </c>
      <c r="J56" s="1247" t="s">
        <v>530</v>
      </c>
      <c r="K56" s="1478">
        <v>2</v>
      </c>
      <c r="L56" s="977">
        <f t="shared" ref="L56:L68" si="24">SUM(M56:N56)</f>
        <v>3</v>
      </c>
      <c r="M56" s="1479">
        <v>2</v>
      </c>
      <c r="N56" s="1479">
        <v>1</v>
      </c>
      <c r="O56" s="1488">
        <v>29</v>
      </c>
      <c r="P56" s="1484">
        <v>2</v>
      </c>
      <c r="Q56" s="1494">
        <f t="shared" ref="Q56:Q68" si="25">SUM(R56:U56)</f>
        <v>27</v>
      </c>
      <c r="R56" s="1491">
        <v>21</v>
      </c>
      <c r="S56" s="1491">
        <v>6</v>
      </c>
      <c r="T56" s="1491">
        <v>0</v>
      </c>
      <c r="U56" s="1492">
        <v>0</v>
      </c>
      <c r="V56" s="1422">
        <f t="shared" ref="V56:V61" si="26">SUM(W56:X56)</f>
        <v>27</v>
      </c>
      <c r="W56" s="1492">
        <v>27</v>
      </c>
      <c r="X56" s="461">
        <v>0</v>
      </c>
      <c r="Y56" s="444">
        <v>99</v>
      </c>
      <c r="Z56" s="444" t="s">
        <v>505</v>
      </c>
      <c r="AA56" s="444"/>
      <c r="AB56" s="444"/>
      <c r="AC56" s="193"/>
      <c r="AD56" s="193"/>
      <c r="AE56" s="193"/>
      <c r="AF56" s="193"/>
      <c r="AG56" s="193"/>
      <c r="AH56" s="193"/>
      <c r="AI56" s="193"/>
      <c r="AJ56" s="193">
        <v>1</v>
      </c>
      <c r="AK56" s="198" t="s">
        <v>19</v>
      </c>
      <c r="AL56" s="193" t="s">
        <v>286</v>
      </c>
      <c r="AM56" s="199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3</v>
      </c>
      <c r="B57" s="444" t="s">
        <v>84</v>
      </c>
      <c r="C57" s="1519" t="s">
        <v>300</v>
      </c>
      <c r="D57" s="444" t="s">
        <v>102</v>
      </c>
      <c r="E57" s="444" t="s">
        <v>102</v>
      </c>
      <c r="F57" s="667" t="s">
        <v>1112</v>
      </c>
      <c r="G57" s="1168" t="s">
        <v>301</v>
      </c>
      <c r="H57" s="1357" t="s">
        <v>1194</v>
      </c>
      <c r="I57" s="869" t="s">
        <v>1194</v>
      </c>
      <c r="J57" s="1248" t="s">
        <v>530</v>
      </c>
      <c r="K57" s="1481">
        <v>0</v>
      </c>
      <c r="L57" s="977">
        <f t="shared" si="24"/>
        <v>4</v>
      </c>
      <c r="M57" s="1409">
        <v>3</v>
      </c>
      <c r="N57" s="1409">
        <v>1</v>
      </c>
      <c r="O57" s="1489">
        <v>35</v>
      </c>
      <c r="P57" s="1485">
        <v>3</v>
      </c>
      <c r="Q57" s="1494">
        <f t="shared" si="25"/>
        <v>34</v>
      </c>
      <c r="R57" s="1415">
        <v>19</v>
      </c>
      <c r="S57" s="1415">
        <v>9</v>
      </c>
      <c r="T57" s="1415">
        <v>6</v>
      </c>
      <c r="U57" s="1417">
        <v>0</v>
      </c>
      <c r="V57" s="1422">
        <f t="shared" si="26"/>
        <v>34</v>
      </c>
      <c r="W57" s="1416">
        <v>34</v>
      </c>
      <c r="X57" s="816">
        <v>0</v>
      </c>
      <c r="Y57" s="444">
        <v>165.97499999999999</v>
      </c>
      <c r="Z57" s="607" t="s">
        <v>506</v>
      </c>
      <c r="AA57" s="607"/>
      <c r="AB57" s="607"/>
      <c r="AC57" s="198"/>
      <c r="AD57" s="198"/>
      <c r="AE57" s="198"/>
      <c r="AF57" s="198"/>
      <c r="AG57" s="198">
        <v>1</v>
      </c>
      <c r="AH57" s="198"/>
      <c r="AI57" s="198"/>
      <c r="AJ57" s="193">
        <v>1</v>
      </c>
      <c r="AK57" s="198" t="s">
        <v>19</v>
      </c>
      <c r="AL57" s="193" t="s">
        <v>286</v>
      </c>
      <c r="AM57" s="199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4</v>
      </c>
      <c r="B58" s="444" t="s">
        <v>84</v>
      </c>
      <c r="C58" s="1519" t="s">
        <v>302</v>
      </c>
      <c r="D58" s="444" t="s">
        <v>507</v>
      </c>
      <c r="E58" s="444" t="s">
        <v>508</v>
      </c>
      <c r="F58" s="667" t="s">
        <v>509</v>
      </c>
      <c r="G58" s="1167" t="s">
        <v>96</v>
      </c>
      <c r="H58" s="1443" t="s">
        <v>1234</v>
      </c>
      <c r="I58" s="1444" t="s">
        <v>1259</v>
      </c>
      <c r="J58" s="1247" t="s">
        <v>530</v>
      </c>
      <c r="K58" s="1481">
        <v>1</v>
      </c>
      <c r="L58" s="977">
        <f t="shared" si="24"/>
        <v>3</v>
      </c>
      <c r="M58" s="1409">
        <v>2</v>
      </c>
      <c r="N58" s="1409">
        <v>1</v>
      </c>
      <c r="O58" s="1489">
        <v>29</v>
      </c>
      <c r="P58" s="1485">
        <v>2</v>
      </c>
      <c r="Q58" s="1494">
        <f t="shared" si="25"/>
        <v>29</v>
      </c>
      <c r="R58" s="1415">
        <v>26</v>
      </c>
      <c r="S58" s="1415">
        <v>1</v>
      </c>
      <c r="T58" s="1415">
        <v>2</v>
      </c>
      <c r="U58" s="1417">
        <v>0</v>
      </c>
      <c r="V58" s="1422">
        <f t="shared" si="26"/>
        <v>29</v>
      </c>
      <c r="W58" s="1416">
        <v>26</v>
      </c>
      <c r="X58" s="816">
        <v>3</v>
      </c>
      <c r="Y58" s="444">
        <v>127.68</v>
      </c>
      <c r="Z58" s="607" t="s">
        <v>510</v>
      </c>
      <c r="AA58" s="607"/>
      <c r="AB58" s="607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511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5</v>
      </c>
      <c r="B59" s="444" t="s">
        <v>84</v>
      </c>
      <c r="C59" s="1519" t="s">
        <v>91</v>
      </c>
      <c r="D59" s="444" t="s">
        <v>303</v>
      </c>
      <c r="E59" s="444" t="s">
        <v>446</v>
      </c>
      <c r="F59" s="667" t="s">
        <v>512</v>
      </c>
      <c r="G59" s="1167" t="s">
        <v>92</v>
      </c>
      <c r="H59" s="1443" t="s">
        <v>1234</v>
      </c>
      <c r="I59" s="1444" t="s">
        <v>1233</v>
      </c>
      <c r="J59" s="1247" t="s">
        <v>530</v>
      </c>
      <c r="K59" s="1481">
        <v>0</v>
      </c>
      <c r="L59" s="977">
        <f t="shared" si="24"/>
        <v>4</v>
      </c>
      <c r="M59" s="1409">
        <v>3</v>
      </c>
      <c r="N59" s="1411">
        <v>1</v>
      </c>
      <c r="O59" s="1489">
        <v>32</v>
      </c>
      <c r="P59" s="1486">
        <v>3</v>
      </c>
      <c r="Q59" s="1494">
        <f t="shared" si="25"/>
        <v>32</v>
      </c>
      <c r="R59" s="1415">
        <v>28</v>
      </c>
      <c r="S59" s="1415">
        <v>4</v>
      </c>
      <c r="T59" s="1415">
        <v>0</v>
      </c>
      <c r="U59" s="1416">
        <v>0</v>
      </c>
      <c r="V59" s="1422">
        <f t="shared" si="26"/>
        <v>32</v>
      </c>
      <c r="W59" s="1416">
        <v>26</v>
      </c>
      <c r="X59" s="816">
        <v>6</v>
      </c>
      <c r="Y59" s="444">
        <v>112.75</v>
      </c>
      <c r="Z59" s="607" t="s">
        <v>447</v>
      </c>
      <c r="AA59" s="607"/>
      <c r="AB59" s="607"/>
      <c r="AC59" s="198"/>
      <c r="AD59" s="198"/>
      <c r="AE59" s="198"/>
      <c r="AF59" s="198"/>
      <c r="AG59" s="198"/>
      <c r="AH59" s="198"/>
      <c r="AI59" s="198"/>
      <c r="AJ59" s="193">
        <v>1</v>
      </c>
      <c r="AK59" s="198" t="s">
        <v>19</v>
      </c>
      <c r="AL59" s="193" t="s">
        <v>286</v>
      </c>
      <c r="AM59" s="201" t="s">
        <v>863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6</v>
      </c>
      <c r="B60" s="444" t="s">
        <v>84</v>
      </c>
      <c r="C60" s="1519" t="s">
        <v>93</v>
      </c>
      <c r="D60" s="444" t="s">
        <v>94</v>
      </c>
      <c r="E60" s="444" t="s">
        <v>912</v>
      </c>
      <c r="F60" s="667" t="s">
        <v>513</v>
      </c>
      <c r="G60" s="1167" t="s">
        <v>95</v>
      </c>
      <c r="H60" s="1443" t="s">
        <v>1234</v>
      </c>
      <c r="I60" s="1444" t="s">
        <v>1233</v>
      </c>
      <c r="J60" s="1247" t="s">
        <v>530</v>
      </c>
      <c r="K60" s="1481">
        <v>1</v>
      </c>
      <c r="L60" s="977">
        <f t="shared" si="24"/>
        <v>3</v>
      </c>
      <c r="M60" s="1409">
        <v>2</v>
      </c>
      <c r="N60" s="1409">
        <v>1</v>
      </c>
      <c r="O60" s="1489">
        <v>29</v>
      </c>
      <c r="P60" s="1485">
        <v>2</v>
      </c>
      <c r="Q60" s="1494">
        <f t="shared" si="25"/>
        <v>28</v>
      </c>
      <c r="R60" s="1415">
        <v>21</v>
      </c>
      <c r="S60" s="1415">
        <v>7</v>
      </c>
      <c r="T60" s="1415">
        <v>0</v>
      </c>
      <c r="U60" s="1417">
        <v>0</v>
      </c>
      <c r="V60" s="1422">
        <f t="shared" si="26"/>
        <v>28</v>
      </c>
      <c r="W60" s="1416">
        <v>21</v>
      </c>
      <c r="X60" s="816">
        <v>7</v>
      </c>
      <c r="Y60" s="444">
        <v>111.66</v>
      </c>
      <c r="Z60" s="607" t="s">
        <v>514</v>
      </c>
      <c r="AA60" s="607"/>
      <c r="AB60" s="607"/>
      <c r="AC60" s="198"/>
      <c r="AD60" s="198"/>
      <c r="AE60" s="198"/>
      <c r="AF60" s="198"/>
      <c r="AG60" s="198"/>
      <c r="AH60" s="198"/>
      <c r="AI60" s="198"/>
      <c r="AJ60" s="193">
        <v>1</v>
      </c>
      <c r="AK60" s="198" t="s">
        <v>19</v>
      </c>
      <c r="AL60" s="193" t="s">
        <v>286</v>
      </c>
      <c r="AM60" s="201" t="s">
        <v>909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7</v>
      </c>
      <c r="B61" s="444" t="s">
        <v>84</v>
      </c>
      <c r="C61" s="1519" t="s">
        <v>109</v>
      </c>
      <c r="D61" s="444" t="s">
        <v>110</v>
      </c>
      <c r="E61" s="444" t="s">
        <v>515</v>
      </c>
      <c r="F61" s="667" t="s">
        <v>978</v>
      </c>
      <c r="G61" s="1167" t="s">
        <v>111</v>
      </c>
      <c r="H61" s="1246" t="s">
        <v>1174</v>
      </c>
      <c r="I61" s="444" t="s">
        <v>1174</v>
      </c>
      <c r="J61" s="1247" t="s">
        <v>530</v>
      </c>
      <c r="K61" s="1481">
        <v>0</v>
      </c>
      <c r="L61" s="977">
        <f t="shared" si="24"/>
        <v>3</v>
      </c>
      <c r="M61" s="1410">
        <v>2</v>
      </c>
      <c r="N61" s="1410">
        <v>1</v>
      </c>
      <c r="O61" s="1490">
        <v>29</v>
      </c>
      <c r="P61" s="1486">
        <v>2</v>
      </c>
      <c r="Q61" s="1494">
        <f t="shared" si="25"/>
        <v>28</v>
      </c>
      <c r="R61" s="1415">
        <v>20</v>
      </c>
      <c r="S61" s="1415">
        <v>6</v>
      </c>
      <c r="T61" s="1415">
        <v>2</v>
      </c>
      <c r="U61" s="1416">
        <v>0</v>
      </c>
      <c r="V61" s="1422">
        <f t="shared" si="26"/>
        <v>28</v>
      </c>
      <c r="W61" s="1416">
        <v>20</v>
      </c>
      <c r="X61" s="816">
        <v>8</v>
      </c>
      <c r="Y61" s="444">
        <v>205</v>
      </c>
      <c r="Z61" s="444" t="s">
        <v>516</v>
      </c>
      <c r="AA61" s="444"/>
      <c r="AB61" s="444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8</v>
      </c>
      <c r="B62" s="444" t="s">
        <v>84</v>
      </c>
      <c r="C62" s="1519" t="s">
        <v>97</v>
      </c>
      <c r="D62" s="444" t="s">
        <v>42</v>
      </c>
      <c r="E62" s="444" t="s">
        <v>304</v>
      </c>
      <c r="F62" s="667" t="s">
        <v>517</v>
      </c>
      <c r="G62" s="1167" t="s">
        <v>98</v>
      </c>
      <c r="H62" s="1443" t="s">
        <v>1234</v>
      </c>
      <c r="I62" s="1444" t="s">
        <v>1233</v>
      </c>
      <c r="J62" s="1247" t="s">
        <v>1254</v>
      </c>
      <c r="K62" s="1481">
        <v>1</v>
      </c>
      <c r="L62" s="977">
        <f t="shared" si="24"/>
        <v>4</v>
      </c>
      <c r="M62" s="1409">
        <v>3</v>
      </c>
      <c r="N62" s="1409">
        <v>1</v>
      </c>
      <c r="O62" s="1489">
        <v>32</v>
      </c>
      <c r="P62" s="1485">
        <v>3</v>
      </c>
      <c r="Q62" s="1494">
        <f t="shared" si="25"/>
        <v>31</v>
      </c>
      <c r="R62" s="1415">
        <v>23</v>
      </c>
      <c r="S62" s="1415">
        <v>8</v>
      </c>
      <c r="T62" s="1415">
        <v>0</v>
      </c>
      <c r="U62" s="1416">
        <v>0</v>
      </c>
      <c r="V62" s="1422">
        <f>SUM(W62:X62)</f>
        <v>31</v>
      </c>
      <c r="W62" s="1416">
        <v>23</v>
      </c>
      <c r="X62" s="816">
        <v>8</v>
      </c>
      <c r="Y62" s="444">
        <v>193.97</v>
      </c>
      <c r="Z62" s="444" t="s">
        <v>518</v>
      </c>
      <c r="AA62" s="444"/>
      <c r="AB62" s="444"/>
      <c r="AC62" s="193"/>
      <c r="AD62" s="193"/>
      <c r="AE62" s="193"/>
      <c r="AF62" s="193"/>
      <c r="AG62" s="193">
        <v>1</v>
      </c>
      <c r="AH62" s="193"/>
      <c r="AI62" s="193"/>
      <c r="AJ62" s="193">
        <v>1</v>
      </c>
      <c r="AK62" s="198" t="s">
        <v>19</v>
      </c>
      <c r="AL62" s="193" t="s">
        <v>287</v>
      </c>
      <c r="AM62" s="201" t="s">
        <v>910</v>
      </c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9</v>
      </c>
      <c r="B63" s="444" t="s">
        <v>84</v>
      </c>
      <c r="C63" s="444" t="s">
        <v>864</v>
      </c>
      <c r="D63" s="444" t="s">
        <v>865</v>
      </c>
      <c r="E63" s="444" t="s">
        <v>865</v>
      </c>
      <c r="F63" s="667" t="s">
        <v>866</v>
      </c>
      <c r="G63" s="1167" t="s">
        <v>979</v>
      </c>
      <c r="H63" s="1443" t="s">
        <v>1187</v>
      </c>
      <c r="I63" s="1444" t="s">
        <v>1187</v>
      </c>
      <c r="J63" s="1247" t="s">
        <v>530</v>
      </c>
      <c r="K63" s="1482">
        <v>1</v>
      </c>
      <c r="L63" s="977">
        <v>2</v>
      </c>
      <c r="M63" s="1409">
        <v>2</v>
      </c>
      <c r="N63" s="1409">
        <v>0</v>
      </c>
      <c r="O63" s="1490">
        <v>19</v>
      </c>
      <c r="P63" s="1486">
        <v>1</v>
      </c>
      <c r="Q63" s="1494">
        <f>SUBTOTAL(9,R63:U63)</f>
        <v>19</v>
      </c>
      <c r="R63" s="1415">
        <v>18</v>
      </c>
      <c r="S63" s="1415">
        <v>1</v>
      </c>
      <c r="T63" s="1415">
        <v>0</v>
      </c>
      <c r="U63" s="1416">
        <v>0</v>
      </c>
      <c r="V63" s="1422">
        <f>SUBTOTAL(9,W63:X63)</f>
        <v>19</v>
      </c>
      <c r="W63" s="1416">
        <v>19</v>
      </c>
      <c r="X63" s="1416">
        <v>0</v>
      </c>
      <c r="Y63" s="444">
        <v>144</v>
      </c>
      <c r="Z63" s="444" t="s">
        <v>867</v>
      </c>
      <c r="AA63" s="444"/>
      <c r="AB63" s="444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286</v>
      </c>
      <c r="AM63" s="201" t="s">
        <v>921</v>
      </c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10</v>
      </c>
      <c r="B64" s="444" t="s">
        <v>84</v>
      </c>
      <c r="C64" s="1519" t="s">
        <v>99</v>
      </c>
      <c r="D64" s="444" t="s">
        <v>43</v>
      </c>
      <c r="E64" s="444" t="s">
        <v>43</v>
      </c>
      <c r="F64" s="667" t="s">
        <v>519</v>
      </c>
      <c r="G64" s="1167" t="s">
        <v>100</v>
      </c>
      <c r="H64" s="1246" t="s">
        <v>1174</v>
      </c>
      <c r="I64" s="444" t="s">
        <v>1174</v>
      </c>
      <c r="J64" s="1247" t="s">
        <v>530</v>
      </c>
      <c r="K64" s="1478">
        <v>2</v>
      </c>
      <c r="L64" s="977">
        <f t="shared" si="24"/>
        <v>3</v>
      </c>
      <c r="M64" s="1479">
        <v>1</v>
      </c>
      <c r="N64" s="1479">
        <v>2</v>
      </c>
      <c r="O64" s="1488">
        <v>25</v>
      </c>
      <c r="P64" s="1484">
        <v>2</v>
      </c>
      <c r="Q64" s="1494">
        <f t="shared" si="25"/>
        <v>25</v>
      </c>
      <c r="R64" s="1491">
        <v>25</v>
      </c>
      <c r="S64" s="1491">
        <v>0</v>
      </c>
      <c r="T64" s="1491">
        <v>0</v>
      </c>
      <c r="U64" s="1493">
        <v>0</v>
      </c>
      <c r="V64" s="1422">
        <f t="shared" ref="V64:V68" si="27">SUM(W64:X64)</f>
        <v>25</v>
      </c>
      <c r="W64" s="1492">
        <v>20</v>
      </c>
      <c r="X64" s="461">
        <v>5</v>
      </c>
      <c r="Y64" s="444">
        <v>83.4</v>
      </c>
      <c r="Z64" s="444" t="s">
        <v>520</v>
      </c>
      <c r="AA64" s="444"/>
      <c r="AB64" s="444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285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11</v>
      </c>
      <c r="B65" s="444" t="s">
        <v>84</v>
      </c>
      <c r="C65" s="444" t="s">
        <v>305</v>
      </c>
      <c r="D65" s="444" t="s">
        <v>106</v>
      </c>
      <c r="E65" s="444" t="s">
        <v>107</v>
      </c>
      <c r="F65" s="667" t="s">
        <v>521</v>
      </c>
      <c r="G65" s="1167" t="s">
        <v>108</v>
      </c>
      <c r="H65" s="1246" t="s">
        <v>1174</v>
      </c>
      <c r="I65" s="444" t="s">
        <v>1174</v>
      </c>
      <c r="J65" s="1247" t="s">
        <v>530</v>
      </c>
      <c r="K65" s="1481">
        <v>0</v>
      </c>
      <c r="L65" s="977">
        <f t="shared" si="24"/>
        <v>2</v>
      </c>
      <c r="M65" s="1409">
        <v>1</v>
      </c>
      <c r="N65" s="1409">
        <v>1</v>
      </c>
      <c r="O65" s="1489">
        <v>19</v>
      </c>
      <c r="P65" s="1485">
        <v>1</v>
      </c>
      <c r="Q65" s="1494">
        <f t="shared" si="25"/>
        <v>17</v>
      </c>
      <c r="R65" s="1415">
        <v>16</v>
      </c>
      <c r="S65" s="1415">
        <v>1</v>
      </c>
      <c r="T65" s="1415">
        <v>0</v>
      </c>
      <c r="U65" s="1416">
        <v>0</v>
      </c>
      <c r="V65" s="1422">
        <f t="shared" si="27"/>
        <v>17</v>
      </c>
      <c r="W65" s="1419">
        <v>17</v>
      </c>
      <c r="X65" s="1420">
        <v>0</v>
      </c>
      <c r="Y65" s="444">
        <v>144.38999999999999</v>
      </c>
      <c r="Z65" s="444" t="s">
        <v>522</v>
      </c>
      <c r="AA65" s="444"/>
      <c r="AB65" s="444"/>
      <c r="AC65" s="193"/>
      <c r="AD65" s="193"/>
      <c r="AE65" s="193"/>
      <c r="AF65" s="193"/>
      <c r="AG65" s="193"/>
      <c r="AH65" s="193"/>
      <c r="AI65" s="193"/>
      <c r="AJ65" s="193">
        <v>1</v>
      </c>
      <c r="AK65" s="198" t="s">
        <v>19</v>
      </c>
      <c r="AL65" s="193" t="s">
        <v>286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863">
        <v>12</v>
      </c>
      <c r="B66" s="444" t="s">
        <v>84</v>
      </c>
      <c r="C66" s="1519" t="s">
        <v>101</v>
      </c>
      <c r="D66" s="444" t="s">
        <v>257</v>
      </c>
      <c r="E66" s="444" t="s">
        <v>523</v>
      </c>
      <c r="F66" s="667" t="s">
        <v>524</v>
      </c>
      <c r="G66" s="1167" t="s">
        <v>525</v>
      </c>
      <c r="H66" s="1246" t="s">
        <v>1174</v>
      </c>
      <c r="I66" s="444" t="s">
        <v>1174</v>
      </c>
      <c r="J66" s="1247" t="s">
        <v>530</v>
      </c>
      <c r="K66" s="1481">
        <v>0</v>
      </c>
      <c r="L66" s="977">
        <f t="shared" si="24"/>
        <v>4</v>
      </c>
      <c r="M66" s="1409">
        <v>2</v>
      </c>
      <c r="N66" s="1409">
        <v>2</v>
      </c>
      <c r="O66" s="1490">
        <v>36</v>
      </c>
      <c r="P66" s="1486">
        <v>3</v>
      </c>
      <c r="Q66" s="1494">
        <f t="shared" si="25"/>
        <v>35</v>
      </c>
      <c r="R66" s="1428">
        <v>26</v>
      </c>
      <c r="S66" s="1428">
        <v>4</v>
      </c>
      <c r="T66" s="1428">
        <v>5</v>
      </c>
      <c r="U66" s="1416">
        <v>0</v>
      </c>
      <c r="V66" s="1422">
        <f t="shared" si="27"/>
        <v>35</v>
      </c>
      <c r="W66" s="1419">
        <v>18</v>
      </c>
      <c r="X66" s="1421">
        <v>17</v>
      </c>
      <c r="Y66" s="444">
        <v>150.37</v>
      </c>
      <c r="Z66" s="607" t="s">
        <v>526</v>
      </c>
      <c r="AA66" s="607"/>
      <c r="AB66" s="607"/>
      <c r="AC66" s="198"/>
      <c r="AD66" s="198"/>
      <c r="AE66" s="198"/>
      <c r="AF66" s="198"/>
      <c r="AG66" s="198">
        <v>1</v>
      </c>
      <c r="AH66" s="198">
        <v>1</v>
      </c>
      <c r="AI66" s="198"/>
      <c r="AJ66" s="193">
        <v>1</v>
      </c>
      <c r="AK66" s="198" t="s">
        <v>19</v>
      </c>
      <c r="AL66" s="193" t="s">
        <v>286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32" customFormat="1" ht="24.95" customHeight="1">
      <c r="A67" s="863">
        <v>13</v>
      </c>
      <c r="B67" s="444" t="s">
        <v>84</v>
      </c>
      <c r="C67" s="1519" t="s">
        <v>87</v>
      </c>
      <c r="D67" s="444" t="s">
        <v>88</v>
      </c>
      <c r="E67" s="444" t="s">
        <v>492</v>
      </c>
      <c r="F67" s="667" t="s">
        <v>493</v>
      </c>
      <c r="G67" s="1167" t="s">
        <v>306</v>
      </c>
      <c r="H67" s="1443" t="s">
        <v>1255</v>
      </c>
      <c r="I67" s="444" t="s">
        <v>1256</v>
      </c>
      <c r="J67" s="1247" t="s">
        <v>530</v>
      </c>
      <c r="K67" s="1482">
        <v>2</v>
      </c>
      <c r="L67" s="977">
        <f t="shared" si="24"/>
        <v>4</v>
      </c>
      <c r="M67" s="1409">
        <v>2</v>
      </c>
      <c r="N67" s="1409">
        <v>2</v>
      </c>
      <c r="O67" s="1489">
        <v>33</v>
      </c>
      <c r="P67" s="1485">
        <v>3</v>
      </c>
      <c r="Q67" s="1494">
        <f t="shared" si="25"/>
        <v>33</v>
      </c>
      <c r="R67" s="1415">
        <v>21</v>
      </c>
      <c r="S67" s="1415">
        <v>11</v>
      </c>
      <c r="T67" s="1415">
        <v>1</v>
      </c>
      <c r="U67" s="1416">
        <v>0</v>
      </c>
      <c r="V67" s="1422">
        <f t="shared" si="27"/>
        <v>33</v>
      </c>
      <c r="W67" s="1416">
        <v>23</v>
      </c>
      <c r="X67" s="816">
        <v>10</v>
      </c>
      <c r="Y67" s="444">
        <v>166.5</v>
      </c>
      <c r="Z67" s="444" t="s">
        <v>494</v>
      </c>
      <c r="AA67" s="444"/>
      <c r="AB67" s="444"/>
      <c r="AC67" s="193"/>
      <c r="AD67" s="193"/>
      <c r="AE67" s="193"/>
      <c r="AF67" s="193"/>
      <c r="AG67" s="193"/>
      <c r="AH67" s="193"/>
      <c r="AI67" s="193"/>
      <c r="AJ67" s="193">
        <v>1</v>
      </c>
      <c r="AK67" s="198" t="s">
        <v>19</v>
      </c>
      <c r="AL67" s="193" t="s">
        <v>287</v>
      </c>
      <c r="AM67" s="199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  <c r="EG67" s="866"/>
      <c r="EH67" s="866"/>
      <c r="EI67" s="866"/>
      <c r="EJ67" s="866"/>
    </row>
    <row r="68" spans="1:140" s="32" customFormat="1" ht="24.95" customHeight="1">
      <c r="A68" s="863">
        <v>14</v>
      </c>
      <c r="B68" s="444" t="s">
        <v>84</v>
      </c>
      <c r="C68" s="1519" t="s">
        <v>85</v>
      </c>
      <c r="D68" s="444" t="s">
        <v>41</v>
      </c>
      <c r="E68" s="444" t="s">
        <v>527</v>
      </c>
      <c r="F68" s="667" t="s">
        <v>528</v>
      </c>
      <c r="G68" s="1167" t="s">
        <v>86</v>
      </c>
      <c r="H68" s="1246" t="s">
        <v>1178</v>
      </c>
      <c r="I68" s="444" t="s">
        <v>1178</v>
      </c>
      <c r="J68" s="1247" t="s">
        <v>530</v>
      </c>
      <c r="K68" s="1482">
        <v>1</v>
      </c>
      <c r="L68" s="977">
        <f t="shared" si="24"/>
        <v>4</v>
      </c>
      <c r="M68" s="1409">
        <v>3</v>
      </c>
      <c r="N68" s="1409">
        <v>1</v>
      </c>
      <c r="O68" s="1489">
        <v>35</v>
      </c>
      <c r="P68" s="1485">
        <v>3</v>
      </c>
      <c r="Q68" s="1494">
        <f t="shared" si="25"/>
        <v>31</v>
      </c>
      <c r="R68" s="1415">
        <v>29</v>
      </c>
      <c r="S68" s="1415">
        <v>2</v>
      </c>
      <c r="T68" s="1415">
        <v>0</v>
      </c>
      <c r="U68" s="1416">
        <v>0</v>
      </c>
      <c r="V68" s="1422">
        <f t="shared" si="27"/>
        <v>31</v>
      </c>
      <c r="W68" s="1416">
        <v>28</v>
      </c>
      <c r="X68" s="816">
        <v>3</v>
      </c>
      <c r="Y68" s="444">
        <v>154.97999999999999</v>
      </c>
      <c r="Z68" s="444" t="s">
        <v>529</v>
      </c>
      <c r="AA68" s="444"/>
      <c r="AB68" s="444"/>
      <c r="AC68" s="193"/>
      <c r="AD68" s="193"/>
      <c r="AE68" s="193"/>
      <c r="AF68" s="193"/>
      <c r="AG68" s="193"/>
      <c r="AH68" s="193"/>
      <c r="AI68" s="193"/>
      <c r="AJ68" s="193">
        <v>1</v>
      </c>
      <c r="AK68" s="198" t="s">
        <v>19</v>
      </c>
      <c r="AL68" s="193" t="s">
        <v>287</v>
      </c>
      <c r="AM68" s="199"/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  <c r="EG68" s="866"/>
      <c r="EH68" s="866"/>
      <c r="EI68" s="866"/>
      <c r="EJ68" s="866"/>
    </row>
    <row r="69" spans="1:140" s="13" customFormat="1" ht="24.95" customHeight="1">
      <c r="A69" s="21"/>
      <c r="B69" s="69" t="s">
        <v>283</v>
      </c>
      <c r="C69" s="70">
        <v>42</v>
      </c>
      <c r="D69" s="53"/>
      <c r="E69" s="53"/>
      <c r="F69" s="71" t="s">
        <v>436</v>
      </c>
      <c r="G69" s="1456"/>
      <c r="H69" s="1457"/>
      <c r="I69" s="1458"/>
      <c r="J69" s="1459"/>
      <c r="K69" s="1205">
        <f>SUM(K70:K111)</f>
        <v>30</v>
      </c>
      <c r="L69" s="613">
        <f>SUM(L70:L111)</f>
        <v>118</v>
      </c>
      <c r="M69" s="613">
        <f>SUM(M70:M111)</f>
        <v>71</v>
      </c>
      <c r="N69" s="613">
        <f>SUM(N70:N111)</f>
        <v>47</v>
      </c>
      <c r="O69" s="613">
        <f>SUM(O70:O111)</f>
        <v>1141</v>
      </c>
      <c r="P69" s="613"/>
      <c r="Q69" s="613">
        <f>SUM(Q70:Q111)</f>
        <v>1071</v>
      </c>
      <c r="R69" s="613">
        <f>SUM(R70:R111)</f>
        <v>835</v>
      </c>
      <c r="S69" s="613">
        <f t="shared" ref="S69:X69" si="28">SUM(S70:S111)</f>
        <v>184</v>
      </c>
      <c r="T69" s="613">
        <f t="shared" si="28"/>
        <v>46</v>
      </c>
      <c r="U69" s="613">
        <f t="shared" si="28"/>
        <v>6</v>
      </c>
      <c r="V69" s="613">
        <f t="shared" si="28"/>
        <v>1071</v>
      </c>
      <c r="W69" s="613">
        <f t="shared" si="28"/>
        <v>966</v>
      </c>
      <c r="X69" s="613">
        <f t="shared" si="28"/>
        <v>105</v>
      </c>
      <c r="Y69" s="613"/>
      <c r="Z69" s="613"/>
      <c r="AA69" s="613">
        <f>SUM(AA70:AA111)</f>
        <v>2</v>
      </c>
      <c r="AB69" s="613">
        <f t="shared" ref="AB69:AJ69" si="29">SUM(AB70:AB109)</f>
        <v>5</v>
      </c>
      <c r="AC69" s="51">
        <f t="shared" si="29"/>
        <v>8</v>
      </c>
      <c r="AD69" s="51">
        <f t="shared" si="29"/>
        <v>2</v>
      </c>
      <c r="AE69" s="51">
        <f t="shared" si="29"/>
        <v>2</v>
      </c>
      <c r="AF69" s="51">
        <f t="shared" si="29"/>
        <v>4</v>
      </c>
      <c r="AG69" s="51">
        <f t="shared" si="29"/>
        <v>1</v>
      </c>
      <c r="AH69" s="51">
        <f t="shared" si="29"/>
        <v>5</v>
      </c>
      <c r="AI69" s="1334">
        <v>0</v>
      </c>
      <c r="AJ69" s="51">
        <f t="shared" si="29"/>
        <v>40</v>
      </c>
      <c r="AK69" s="51"/>
      <c r="AL69" s="51"/>
      <c r="AM69" s="51"/>
      <c r="AN69" s="58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</row>
    <row r="70" spans="1:140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1170" t="s">
        <v>560</v>
      </c>
      <c r="H70" s="1256" t="s">
        <v>1203</v>
      </c>
      <c r="I70" s="1206" t="s">
        <v>1203</v>
      </c>
      <c r="J70" s="1252"/>
      <c r="K70" s="1206">
        <v>1</v>
      </c>
      <c r="L70" s="616">
        <f>SUM(M70:N70)</f>
        <v>2</v>
      </c>
      <c r="M70" s="616">
        <v>0</v>
      </c>
      <c r="N70" s="616">
        <v>2</v>
      </c>
      <c r="O70" s="614">
        <v>19</v>
      </c>
      <c r="P70" s="616">
        <v>1</v>
      </c>
      <c r="Q70" s="615">
        <f>R70+S70+T70+U70</f>
        <v>18</v>
      </c>
      <c r="R70" s="1378">
        <v>11</v>
      </c>
      <c r="S70" s="1378">
        <v>3</v>
      </c>
      <c r="T70" s="1378">
        <v>4</v>
      </c>
      <c r="U70" s="617">
        <v>0</v>
      </c>
      <c r="V70" s="1383">
        <f>W70+X70</f>
        <v>18</v>
      </c>
      <c r="W70" s="1377">
        <v>18</v>
      </c>
      <c r="X70" s="617">
        <v>0</v>
      </c>
      <c r="Y70" s="616">
        <v>60.8</v>
      </c>
      <c r="Z70" s="875" t="s">
        <v>561</v>
      </c>
      <c r="AA70" s="688"/>
      <c r="AB70" s="688"/>
      <c r="AC70" s="1044"/>
      <c r="AD70" s="1044"/>
      <c r="AE70" s="1044"/>
      <c r="AF70" s="1044"/>
      <c r="AG70" s="1044"/>
      <c r="AH70" s="1044"/>
      <c r="AI70" s="1044"/>
      <c r="AJ70" s="1044">
        <v>1</v>
      </c>
      <c r="AK70" s="1045" t="s">
        <v>19</v>
      </c>
      <c r="AL70" s="1046" t="s">
        <v>285</v>
      </c>
      <c r="AM70" s="1047"/>
    </row>
    <row r="71" spans="1:140" s="841" customFormat="1" ht="24.95" customHeight="1">
      <c r="A71" s="879">
        <v>2</v>
      </c>
      <c r="B71" s="690" t="s">
        <v>229</v>
      </c>
      <c r="C71" s="1521" t="s">
        <v>232</v>
      </c>
      <c r="D71" s="669" t="s">
        <v>233</v>
      </c>
      <c r="E71" s="669" t="s">
        <v>233</v>
      </c>
      <c r="F71" s="880" t="s">
        <v>562</v>
      </c>
      <c r="G71" s="1171" t="s">
        <v>563</v>
      </c>
      <c r="H71" s="1258" t="s">
        <v>1203</v>
      </c>
      <c r="I71" s="1206" t="s">
        <v>1203</v>
      </c>
      <c r="J71" s="1252"/>
      <c r="K71" s="1206">
        <v>1</v>
      </c>
      <c r="L71" s="977">
        <f t="shared" ref="L71:L111" si="30">SUM(M71:N71)</f>
        <v>3</v>
      </c>
      <c r="M71" s="616">
        <v>1</v>
      </c>
      <c r="N71" s="616">
        <v>2</v>
      </c>
      <c r="O71" s="605">
        <v>35</v>
      </c>
      <c r="P71" s="582">
        <v>3</v>
      </c>
      <c r="Q71" s="615">
        <f t="shared" ref="Q71:Q111" si="31">R71+S71+T71+U71</f>
        <v>33</v>
      </c>
      <c r="R71" s="451">
        <v>27</v>
      </c>
      <c r="S71" s="582">
        <v>4</v>
      </c>
      <c r="T71" s="582">
        <v>2</v>
      </c>
      <c r="U71" s="583">
        <v>0</v>
      </c>
      <c r="V71" s="1383">
        <f t="shared" ref="V71:V111" si="32">W71+X71</f>
        <v>33</v>
      </c>
      <c r="W71" s="460">
        <v>29</v>
      </c>
      <c r="X71" s="617">
        <v>4</v>
      </c>
      <c r="Y71" s="582">
        <v>153.31</v>
      </c>
      <c r="Z71" s="619" t="s">
        <v>564</v>
      </c>
      <c r="AA71" s="689"/>
      <c r="AB71" s="689"/>
      <c r="AC71" s="1049"/>
      <c r="AD71" s="1049"/>
      <c r="AE71" s="1049"/>
      <c r="AF71" s="1049"/>
      <c r="AG71" s="1049">
        <v>1</v>
      </c>
      <c r="AH71" s="1049"/>
      <c r="AI71" s="1049"/>
      <c r="AJ71" s="1022">
        <v>1</v>
      </c>
      <c r="AK71" s="1050" t="s">
        <v>19</v>
      </c>
      <c r="AL71" s="1051" t="s">
        <v>286</v>
      </c>
      <c r="AM71" s="1052"/>
    </row>
    <row r="72" spans="1:140" s="841" customFormat="1" ht="24.95" customHeight="1">
      <c r="A72" s="879">
        <v>3</v>
      </c>
      <c r="B72" s="690" t="s">
        <v>229</v>
      </c>
      <c r="C72" s="1521" t="s">
        <v>234</v>
      </c>
      <c r="D72" s="669" t="s">
        <v>235</v>
      </c>
      <c r="E72" s="669" t="s">
        <v>235</v>
      </c>
      <c r="F72" s="880" t="s">
        <v>565</v>
      </c>
      <c r="G72" s="1171" t="s">
        <v>566</v>
      </c>
      <c r="H72" s="1251" t="s">
        <v>1203</v>
      </c>
      <c r="I72" s="1206" t="s">
        <v>1203</v>
      </c>
      <c r="J72" s="1252"/>
      <c r="K72" s="1206"/>
      <c r="L72" s="616">
        <f t="shared" si="30"/>
        <v>3</v>
      </c>
      <c r="M72" s="616">
        <v>0</v>
      </c>
      <c r="N72" s="616">
        <v>3</v>
      </c>
      <c r="O72" s="605">
        <v>27</v>
      </c>
      <c r="P72" s="582">
        <v>2</v>
      </c>
      <c r="Q72" s="615">
        <f t="shared" si="31"/>
        <v>26</v>
      </c>
      <c r="R72" s="582">
        <v>23</v>
      </c>
      <c r="S72" s="451">
        <v>3</v>
      </c>
      <c r="T72" s="582">
        <v>0</v>
      </c>
      <c r="U72" s="609">
        <v>0</v>
      </c>
      <c r="V72" s="1383">
        <f t="shared" si="32"/>
        <v>26</v>
      </c>
      <c r="W72" s="460">
        <v>19</v>
      </c>
      <c r="X72" s="617">
        <v>7</v>
      </c>
      <c r="Y72" s="582">
        <v>108.95</v>
      </c>
      <c r="Z72" s="620" t="s">
        <v>567</v>
      </c>
      <c r="AA72" s="690"/>
      <c r="AB72" s="690"/>
      <c r="AC72" s="1050"/>
      <c r="AD72" s="1050"/>
      <c r="AE72" s="1050"/>
      <c r="AF72" s="1050"/>
      <c r="AG72" s="1050"/>
      <c r="AH72" s="1050"/>
      <c r="AI72" s="1050"/>
      <c r="AJ72" s="1022">
        <v>1</v>
      </c>
      <c r="AK72" s="1050" t="s">
        <v>19</v>
      </c>
      <c r="AL72" s="1054" t="s">
        <v>289</v>
      </c>
      <c r="AM72" s="1055" t="s">
        <v>568</v>
      </c>
    </row>
    <row r="73" spans="1:140" s="841" customFormat="1" ht="24.95" customHeight="1">
      <c r="A73" s="879">
        <v>4</v>
      </c>
      <c r="B73" s="690" t="s">
        <v>229</v>
      </c>
      <c r="C73" s="607" t="s">
        <v>929</v>
      </c>
      <c r="D73" s="669" t="s">
        <v>237</v>
      </c>
      <c r="E73" s="669" t="s">
        <v>237</v>
      </c>
      <c r="F73" s="880" t="s">
        <v>572</v>
      </c>
      <c r="G73" s="1171" t="s">
        <v>573</v>
      </c>
      <c r="H73" s="1251" t="s">
        <v>1203</v>
      </c>
      <c r="I73" s="1206" t="s">
        <v>1203</v>
      </c>
      <c r="J73" s="1252" t="s">
        <v>1229</v>
      </c>
      <c r="K73" s="1206">
        <v>1</v>
      </c>
      <c r="L73" s="616">
        <f t="shared" si="30"/>
        <v>2</v>
      </c>
      <c r="M73" s="616">
        <v>1</v>
      </c>
      <c r="N73" s="616">
        <v>1</v>
      </c>
      <c r="O73" s="605">
        <v>19</v>
      </c>
      <c r="P73" s="582">
        <v>1</v>
      </c>
      <c r="Q73" s="615">
        <f t="shared" si="31"/>
        <v>19</v>
      </c>
      <c r="R73" s="582">
        <v>10</v>
      </c>
      <c r="S73" s="582">
        <v>7</v>
      </c>
      <c r="T73" s="582">
        <v>2</v>
      </c>
      <c r="U73" s="583">
        <v>0</v>
      </c>
      <c r="V73" s="1383">
        <f t="shared" si="32"/>
        <v>19</v>
      </c>
      <c r="W73" s="583">
        <v>19</v>
      </c>
      <c r="X73" s="617">
        <v>0</v>
      </c>
      <c r="Y73" s="582">
        <v>135.5</v>
      </c>
      <c r="Z73" s="621" t="s">
        <v>574</v>
      </c>
      <c r="AA73" s="578"/>
      <c r="AB73" s="578"/>
      <c r="AC73" s="1022"/>
      <c r="AD73" s="1022"/>
      <c r="AE73" s="1022"/>
      <c r="AF73" s="1022"/>
      <c r="AG73" s="1022"/>
      <c r="AH73" s="1022">
        <v>1</v>
      </c>
      <c r="AI73" s="1022"/>
      <c r="AJ73" s="1022">
        <v>1</v>
      </c>
      <c r="AK73" s="1050" t="s">
        <v>19</v>
      </c>
      <c r="AL73" s="1057" t="s">
        <v>286</v>
      </c>
      <c r="AM73" s="1052"/>
      <c r="AN73" s="881"/>
    </row>
    <row r="74" spans="1:140" s="841" customFormat="1" ht="24.95" customHeight="1">
      <c r="A74" s="879">
        <v>5</v>
      </c>
      <c r="B74" s="690" t="s">
        <v>229</v>
      </c>
      <c r="C74" s="1521" t="s">
        <v>238</v>
      </c>
      <c r="D74" s="669" t="s">
        <v>239</v>
      </c>
      <c r="E74" s="669" t="s">
        <v>575</v>
      </c>
      <c r="F74" s="880" t="s">
        <v>576</v>
      </c>
      <c r="G74" s="1171" t="s">
        <v>577</v>
      </c>
      <c r="H74" s="1251" t="s">
        <v>1203</v>
      </c>
      <c r="I74" s="1206" t="s">
        <v>1203</v>
      </c>
      <c r="J74" s="1252"/>
      <c r="K74" s="1206">
        <v>1</v>
      </c>
      <c r="L74" s="616">
        <f t="shared" si="30"/>
        <v>4</v>
      </c>
      <c r="M74" s="616">
        <v>4</v>
      </c>
      <c r="N74" s="616">
        <v>0</v>
      </c>
      <c r="O74" s="605">
        <v>35</v>
      </c>
      <c r="P74" s="582">
        <v>3</v>
      </c>
      <c r="Q74" s="615">
        <f t="shared" si="31"/>
        <v>34</v>
      </c>
      <c r="R74" s="582">
        <v>22</v>
      </c>
      <c r="S74" s="582">
        <v>10</v>
      </c>
      <c r="T74" s="582">
        <v>2</v>
      </c>
      <c r="U74" s="583">
        <v>0</v>
      </c>
      <c r="V74" s="1383">
        <f t="shared" si="32"/>
        <v>34</v>
      </c>
      <c r="W74" s="583">
        <v>32</v>
      </c>
      <c r="X74" s="617">
        <v>2</v>
      </c>
      <c r="Y74" s="582">
        <v>202</v>
      </c>
      <c r="Z74" s="621" t="s">
        <v>578</v>
      </c>
      <c r="AA74" s="578"/>
      <c r="AB74" s="578"/>
      <c r="AC74" s="1022"/>
      <c r="AD74" s="1022"/>
      <c r="AE74" s="1022"/>
      <c r="AF74" s="1022"/>
      <c r="AG74" s="1022"/>
      <c r="AH74" s="1022"/>
      <c r="AI74" s="1022"/>
      <c r="AJ74" s="1022">
        <v>1</v>
      </c>
      <c r="AK74" s="1050" t="s">
        <v>19</v>
      </c>
      <c r="AL74" s="1058" t="s">
        <v>451</v>
      </c>
      <c r="AM74" s="1059" t="s">
        <v>1055</v>
      </c>
    </row>
    <row r="75" spans="1:140" s="841" customFormat="1" ht="24.95" customHeight="1">
      <c r="A75" s="879">
        <v>6</v>
      </c>
      <c r="B75" s="690" t="s">
        <v>229</v>
      </c>
      <c r="C75" s="607" t="s">
        <v>242</v>
      </c>
      <c r="D75" s="882" t="s">
        <v>308</v>
      </c>
      <c r="E75" s="669" t="s">
        <v>308</v>
      </c>
      <c r="F75" s="880" t="s">
        <v>585</v>
      </c>
      <c r="G75" s="1171" t="s">
        <v>1056</v>
      </c>
      <c r="H75" s="1251" t="s">
        <v>1203</v>
      </c>
      <c r="I75" s="1206" t="s">
        <v>1203</v>
      </c>
      <c r="J75" s="1252"/>
      <c r="K75" s="1206"/>
      <c r="L75" s="616">
        <f t="shared" si="30"/>
        <v>2</v>
      </c>
      <c r="M75" s="616">
        <v>1</v>
      </c>
      <c r="N75" s="616">
        <v>1</v>
      </c>
      <c r="O75" s="605">
        <v>19</v>
      </c>
      <c r="P75" s="582">
        <v>1</v>
      </c>
      <c r="Q75" s="615">
        <f t="shared" si="31"/>
        <v>14</v>
      </c>
      <c r="R75" s="582">
        <v>4</v>
      </c>
      <c r="S75" s="582">
        <v>3</v>
      </c>
      <c r="T75" s="582">
        <v>7</v>
      </c>
      <c r="U75" s="609">
        <v>0</v>
      </c>
      <c r="V75" s="1383">
        <f t="shared" si="32"/>
        <v>14</v>
      </c>
      <c r="W75" s="583">
        <v>14</v>
      </c>
      <c r="X75" s="617">
        <v>0</v>
      </c>
      <c r="Y75" s="582">
        <v>178.99</v>
      </c>
      <c r="Z75" s="621" t="s">
        <v>586</v>
      </c>
      <c r="AA75" s="578"/>
      <c r="AB75" s="578"/>
      <c r="AC75" s="1022"/>
      <c r="AD75" s="1022">
        <v>1</v>
      </c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0" t="s">
        <v>286</v>
      </c>
      <c r="AM75" s="1052" t="s">
        <v>1057</v>
      </c>
      <c r="AN75" s="883"/>
    </row>
    <row r="76" spans="1:140" s="841" customFormat="1" ht="24.95" customHeight="1">
      <c r="A76" s="879">
        <v>7</v>
      </c>
      <c r="B76" s="690" t="s">
        <v>229</v>
      </c>
      <c r="C76" s="1521" t="s">
        <v>240</v>
      </c>
      <c r="D76" s="669" t="s">
        <v>241</v>
      </c>
      <c r="E76" s="669" t="s">
        <v>241</v>
      </c>
      <c r="F76" s="880" t="s">
        <v>582</v>
      </c>
      <c r="G76" s="1171" t="s">
        <v>583</v>
      </c>
      <c r="H76" s="1251" t="s">
        <v>1203</v>
      </c>
      <c r="I76" s="1206" t="s">
        <v>1203</v>
      </c>
      <c r="J76" s="1252"/>
      <c r="K76" s="1206">
        <v>1</v>
      </c>
      <c r="L76" s="616">
        <f t="shared" si="30"/>
        <v>3</v>
      </c>
      <c r="M76" s="616">
        <v>2</v>
      </c>
      <c r="N76" s="616">
        <v>1</v>
      </c>
      <c r="O76" s="605">
        <v>29</v>
      </c>
      <c r="P76" s="582">
        <v>2</v>
      </c>
      <c r="Q76" s="615">
        <f t="shared" si="31"/>
        <v>29</v>
      </c>
      <c r="R76" s="582">
        <v>22</v>
      </c>
      <c r="S76" s="582">
        <v>5</v>
      </c>
      <c r="T76" s="582">
        <v>2</v>
      </c>
      <c r="U76" s="609">
        <v>0</v>
      </c>
      <c r="V76" s="1383">
        <f t="shared" si="32"/>
        <v>29</v>
      </c>
      <c r="W76" s="583">
        <v>27</v>
      </c>
      <c r="X76" s="617">
        <v>2</v>
      </c>
      <c r="Y76" s="582">
        <v>110.88</v>
      </c>
      <c r="Z76" s="621" t="s">
        <v>584</v>
      </c>
      <c r="AA76" s="578"/>
      <c r="AB76" s="578"/>
      <c r="AC76" s="1022"/>
      <c r="AD76" s="1022"/>
      <c r="AE76" s="1022"/>
      <c r="AF76" s="1022">
        <v>1</v>
      </c>
      <c r="AG76" s="1022"/>
      <c r="AH76" s="1022"/>
      <c r="AI76" s="1022"/>
      <c r="AJ76" s="1022">
        <v>1</v>
      </c>
      <c r="AK76" s="1050" t="s">
        <v>19</v>
      </c>
      <c r="AL76" s="1051" t="s">
        <v>286</v>
      </c>
      <c r="AM76" s="1052"/>
    </row>
    <row r="77" spans="1:140" s="841" customFormat="1" ht="24.95" customHeight="1">
      <c r="A77" s="879">
        <v>8</v>
      </c>
      <c r="B77" s="690" t="s">
        <v>229</v>
      </c>
      <c r="C77" s="1521" t="s">
        <v>72</v>
      </c>
      <c r="D77" s="669" t="s">
        <v>1058</v>
      </c>
      <c r="E77" s="669" t="s">
        <v>1059</v>
      </c>
      <c r="F77" s="880" t="s">
        <v>587</v>
      </c>
      <c r="G77" s="1171" t="s">
        <v>588</v>
      </c>
      <c r="H77" s="1251" t="s">
        <v>1199</v>
      </c>
      <c r="I77" s="1206" t="s">
        <v>1203</v>
      </c>
      <c r="J77" s="1252"/>
      <c r="K77" s="1206">
        <v>1</v>
      </c>
      <c r="L77" s="616">
        <f t="shared" si="30"/>
        <v>3</v>
      </c>
      <c r="M77" s="616">
        <v>3</v>
      </c>
      <c r="N77" s="616">
        <v>0</v>
      </c>
      <c r="O77" s="605">
        <v>29</v>
      </c>
      <c r="P77" s="582">
        <v>2</v>
      </c>
      <c r="Q77" s="615">
        <f t="shared" si="31"/>
        <v>26</v>
      </c>
      <c r="R77" s="582">
        <v>19</v>
      </c>
      <c r="S77" s="451">
        <v>7</v>
      </c>
      <c r="T77" s="582">
        <v>0</v>
      </c>
      <c r="U77" s="583">
        <v>0</v>
      </c>
      <c r="V77" s="1383">
        <f t="shared" si="32"/>
        <v>26</v>
      </c>
      <c r="W77" s="460">
        <v>20</v>
      </c>
      <c r="X77" s="1377">
        <v>6</v>
      </c>
      <c r="Y77" s="582">
        <v>99.44</v>
      </c>
      <c r="Z77" s="619" t="s">
        <v>1060</v>
      </c>
      <c r="AA77" s="689"/>
      <c r="AB77" s="689">
        <v>1</v>
      </c>
      <c r="AC77" s="1049"/>
      <c r="AD77" s="1049"/>
      <c r="AE77" s="1049"/>
      <c r="AF77" s="1049">
        <v>1</v>
      </c>
      <c r="AG77" s="1049"/>
      <c r="AH77" s="1022"/>
      <c r="AI77" s="1022"/>
      <c r="AJ77" s="1022">
        <v>1</v>
      </c>
      <c r="AK77" s="1061" t="s">
        <v>501</v>
      </c>
      <c r="AL77" s="1062" t="s">
        <v>286</v>
      </c>
      <c r="AM77" s="1052" t="s">
        <v>1061</v>
      </c>
    </row>
    <row r="78" spans="1:140" s="841" customFormat="1" ht="24.95" customHeight="1">
      <c r="A78" s="879">
        <v>9</v>
      </c>
      <c r="B78" s="690" t="s">
        <v>229</v>
      </c>
      <c r="C78" s="1521" t="s">
        <v>243</v>
      </c>
      <c r="D78" s="669" t="s">
        <v>244</v>
      </c>
      <c r="E78" s="669" t="s">
        <v>589</v>
      </c>
      <c r="F78" s="880" t="s">
        <v>590</v>
      </c>
      <c r="G78" s="1171" t="s">
        <v>591</v>
      </c>
      <c r="H78" s="1251" t="s">
        <v>1203</v>
      </c>
      <c r="I78" s="1206" t="s">
        <v>1203</v>
      </c>
      <c r="J78" s="1252"/>
      <c r="K78" s="1206"/>
      <c r="L78" s="616">
        <f t="shared" si="30"/>
        <v>4</v>
      </c>
      <c r="M78" s="616">
        <v>2</v>
      </c>
      <c r="N78" s="616">
        <v>2</v>
      </c>
      <c r="O78" s="605">
        <v>35</v>
      </c>
      <c r="P78" s="582">
        <v>3</v>
      </c>
      <c r="Q78" s="615">
        <f t="shared" si="31"/>
        <v>32</v>
      </c>
      <c r="R78" s="451">
        <v>26</v>
      </c>
      <c r="S78" s="451">
        <v>5</v>
      </c>
      <c r="T78" s="582">
        <v>1</v>
      </c>
      <c r="U78" s="609">
        <v>0</v>
      </c>
      <c r="V78" s="1383">
        <f t="shared" si="32"/>
        <v>32</v>
      </c>
      <c r="W78" s="583">
        <v>31</v>
      </c>
      <c r="X78" s="617">
        <v>1</v>
      </c>
      <c r="Y78" s="582">
        <v>144.56</v>
      </c>
      <c r="Z78" s="621" t="s">
        <v>592</v>
      </c>
      <c r="AA78" s="578"/>
      <c r="AB78" s="578"/>
      <c r="AC78" s="1022"/>
      <c r="AD78" s="1022"/>
      <c r="AE78" s="1022"/>
      <c r="AF78" s="1022"/>
      <c r="AG78" s="1022"/>
      <c r="AH78" s="1022"/>
      <c r="AI78" s="1022"/>
      <c r="AJ78" s="1022">
        <v>1</v>
      </c>
      <c r="AK78" s="1050" t="s">
        <v>19</v>
      </c>
      <c r="AL78" s="1062" t="s">
        <v>286</v>
      </c>
      <c r="AM78" s="1052"/>
      <c r="AN78" s="881"/>
    </row>
    <row r="79" spans="1:140" s="841" customFormat="1" ht="24.95" customHeight="1">
      <c r="A79" s="879">
        <v>10</v>
      </c>
      <c r="B79" s="690" t="s">
        <v>229</v>
      </c>
      <c r="C79" s="607" t="s">
        <v>245</v>
      </c>
      <c r="D79" s="669" t="s">
        <v>1062</v>
      </c>
      <c r="E79" s="669" t="s">
        <v>309</v>
      </c>
      <c r="F79" s="880" t="s">
        <v>593</v>
      </c>
      <c r="G79" s="1171" t="s">
        <v>594</v>
      </c>
      <c r="H79" s="1251" t="s">
        <v>1203</v>
      </c>
      <c r="I79" s="1206" t="s">
        <v>1203</v>
      </c>
      <c r="J79" s="1252"/>
      <c r="K79" s="1206">
        <v>1</v>
      </c>
      <c r="L79" s="616">
        <f t="shared" si="30"/>
        <v>2</v>
      </c>
      <c r="M79" s="616">
        <v>1</v>
      </c>
      <c r="N79" s="616">
        <v>1</v>
      </c>
      <c r="O79" s="605">
        <v>19</v>
      </c>
      <c r="P79" s="582">
        <v>1</v>
      </c>
      <c r="Q79" s="615">
        <f t="shared" si="31"/>
        <v>18</v>
      </c>
      <c r="R79" s="451">
        <v>15</v>
      </c>
      <c r="S79" s="582">
        <v>3</v>
      </c>
      <c r="T79" s="582">
        <v>0</v>
      </c>
      <c r="U79" s="609">
        <v>0</v>
      </c>
      <c r="V79" s="1383">
        <f t="shared" si="32"/>
        <v>18</v>
      </c>
      <c r="W79" s="460">
        <v>16</v>
      </c>
      <c r="X79" s="1377">
        <v>2</v>
      </c>
      <c r="Y79" s="582">
        <v>106.2</v>
      </c>
      <c r="Z79" s="619" t="s">
        <v>595</v>
      </c>
      <c r="AA79" s="689"/>
      <c r="AB79" s="689"/>
      <c r="AC79" s="1049">
        <v>1</v>
      </c>
      <c r="AD79" s="1049"/>
      <c r="AE79" s="1049"/>
      <c r="AF79" s="1049"/>
      <c r="AG79" s="1049"/>
      <c r="AH79" s="1049"/>
      <c r="AI79" s="1049"/>
      <c r="AJ79" s="1022">
        <v>1</v>
      </c>
      <c r="AK79" s="1050" t="s">
        <v>501</v>
      </c>
      <c r="AL79" s="1063" t="s">
        <v>286</v>
      </c>
      <c r="AM79" s="1064" t="s">
        <v>1063</v>
      </c>
    </row>
    <row r="80" spans="1:140" s="841" customFormat="1" ht="24.95" customHeight="1">
      <c r="A80" s="879">
        <v>11</v>
      </c>
      <c r="B80" s="690" t="s">
        <v>229</v>
      </c>
      <c r="C80" s="607" t="s">
        <v>931</v>
      </c>
      <c r="D80" s="669" t="s">
        <v>241</v>
      </c>
      <c r="E80" s="669" t="s">
        <v>246</v>
      </c>
      <c r="F80" s="880" t="s">
        <v>596</v>
      </c>
      <c r="G80" s="1171" t="s">
        <v>597</v>
      </c>
      <c r="H80" s="1251" t="s">
        <v>1199</v>
      </c>
      <c r="I80" s="1206" t="s">
        <v>1203</v>
      </c>
      <c r="J80" s="1252"/>
      <c r="K80" s="1206">
        <v>1</v>
      </c>
      <c r="L80" s="616">
        <f t="shared" si="30"/>
        <v>2</v>
      </c>
      <c r="M80" s="616">
        <v>1</v>
      </c>
      <c r="N80" s="616">
        <v>1</v>
      </c>
      <c r="O80" s="605">
        <v>19</v>
      </c>
      <c r="P80" s="582">
        <v>1</v>
      </c>
      <c r="Q80" s="615">
        <f t="shared" si="31"/>
        <v>15</v>
      </c>
      <c r="R80" s="582">
        <v>15</v>
      </c>
      <c r="S80" s="582">
        <v>0</v>
      </c>
      <c r="T80" s="582">
        <v>0</v>
      </c>
      <c r="U80" s="583">
        <v>0</v>
      </c>
      <c r="V80" s="1383">
        <f t="shared" si="32"/>
        <v>15</v>
      </c>
      <c r="W80" s="583">
        <v>11</v>
      </c>
      <c r="X80" s="617">
        <v>4</v>
      </c>
      <c r="Y80" s="582">
        <v>131</v>
      </c>
      <c r="Z80" s="621" t="s">
        <v>57</v>
      </c>
      <c r="AA80" s="578"/>
      <c r="AB80" s="578"/>
      <c r="AC80" s="1022"/>
      <c r="AD80" s="1022"/>
      <c r="AE80" s="1022"/>
      <c r="AF80" s="1022">
        <v>1</v>
      </c>
      <c r="AG80" s="1022"/>
      <c r="AH80" s="1022"/>
      <c r="AI80" s="1022"/>
      <c r="AJ80" s="1022">
        <v>1</v>
      </c>
      <c r="AK80" s="1050" t="s">
        <v>19</v>
      </c>
      <c r="AL80" s="1065" t="s">
        <v>286</v>
      </c>
      <c r="AM80" s="1052"/>
    </row>
    <row r="81" spans="1:140" s="841" customFormat="1" ht="24.95" customHeight="1">
      <c r="A81" s="879">
        <v>12</v>
      </c>
      <c r="B81" s="690" t="s">
        <v>229</v>
      </c>
      <c r="C81" s="1521" t="s">
        <v>247</v>
      </c>
      <c r="D81" s="669" t="s">
        <v>39</v>
      </c>
      <c r="E81" s="669" t="s">
        <v>274</v>
      </c>
      <c r="F81" s="884" t="s">
        <v>1120</v>
      </c>
      <c r="G81" s="1171" t="s">
        <v>598</v>
      </c>
      <c r="H81" s="1251" t="s">
        <v>1203</v>
      </c>
      <c r="I81" s="1206" t="s">
        <v>1203</v>
      </c>
      <c r="J81" s="1252"/>
      <c r="K81" s="1206">
        <v>1</v>
      </c>
      <c r="L81" s="616">
        <f t="shared" si="30"/>
        <v>3</v>
      </c>
      <c r="M81" s="616">
        <v>2</v>
      </c>
      <c r="N81" s="616">
        <v>1</v>
      </c>
      <c r="O81" s="605">
        <v>25</v>
      </c>
      <c r="P81" s="582">
        <v>2</v>
      </c>
      <c r="Q81" s="1401">
        <f t="shared" si="31"/>
        <v>25</v>
      </c>
      <c r="R81" s="582">
        <v>21</v>
      </c>
      <c r="S81" s="582">
        <v>4</v>
      </c>
      <c r="T81" s="582">
        <v>0</v>
      </c>
      <c r="U81" s="609">
        <v>0</v>
      </c>
      <c r="V81" s="1394">
        <f>SUBTOTAL(9,W81:X81)</f>
        <v>25</v>
      </c>
      <c r="W81" s="583">
        <v>25</v>
      </c>
      <c r="X81" s="617">
        <v>0</v>
      </c>
      <c r="Y81" s="582">
        <v>110.86</v>
      </c>
      <c r="Z81" s="619" t="s">
        <v>599</v>
      </c>
      <c r="AA81" s="689"/>
      <c r="AB81" s="689"/>
      <c r="AC81" s="1049"/>
      <c r="AD81" s="1049"/>
      <c r="AE81" s="1049"/>
      <c r="AF81" s="1049"/>
      <c r="AG81" s="1049"/>
      <c r="AH81" s="1049"/>
      <c r="AI81" s="1049"/>
      <c r="AJ81" s="1022">
        <v>1</v>
      </c>
      <c r="AK81" s="1050" t="s">
        <v>19</v>
      </c>
      <c r="AL81" s="1066" t="s">
        <v>286</v>
      </c>
      <c r="AM81" s="1052"/>
    </row>
    <row r="82" spans="1:140" s="841" customFormat="1" ht="24.95" customHeight="1">
      <c r="A82" s="879">
        <v>13</v>
      </c>
      <c r="B82" s="690" t="s">
        <v>229</v>
      </c>
      <c r="C82" s="1521" t="s">
        <v>248</v>
      </c>
      <c r="D82" s="669" t="s">
        <v>310</v>
      </c>
      <c r="E82" s="669" t="s">
        <v>249</v>
      </c>
      <c r="F82" s="880" t="s">
        <v>600</v>
      </c>
      <c r="G82" s="1171" t="s">
        <v>601</v>
      </c>
      <c r="H82" s="1251" t="s">
        <v>1203</v>
      </c>
      <c r="I82" s="1206" t="s">
        <v>1203</v>
      </c>
      <c r="J82" s="1252"/>
      <c r="K82" s="1206">
        <v>1</v>
      </c>
      <c r="L82" s="616">
        <f t="shared" si="30"/>
        <v>4</v>
      </c>
      <c r="M82" s="616">
        <v>3</v>
      </c>
      <c r="N82" s="616">
        <v>1</v>
      </c>
      <c r="O82" s="605">
        <v>35</v>
      </c>
      <c r="P82" s="582">
        <v>3</v>
      </c>
      <c r="Q82" s="615">
        <f t="shared" si="31"/>
        <v>32</v>
      </c>
      <c r="R82" s="451">
        <v>25</v>
      </c>
      <c r="S82" s="582">
        <v>7</v>
      </c>
      <c r="T82" s="582">
        <v>0</v>
      </c>
      <c r="U82" s="583">
        <v>0</v>
      </c>
      <c r="V82" s="1383">
        <f t="shared" si="32"/>
        <v>32</v>
      </c>
      <c r="W82" s="460">
        <v>29</v>
      </c>
      <c r="X82" s="617">
        <v>3</v>
      </c>
      <c r="Y82" s="582">
        <v>118</v>
      </c>
      <c r="Z82" s="619" t="s">
        <v>599</v>
      </c>
      <c r="AA82" s="689"/>
      <c r="AB82" s="689"/>
      <c r="AC82" s="1049"/>
      <c r="AD82" s="1049"/>
      <c r="AE82" s="1049"/>
      <c r="AF82" s="1049"/>
      <c r="AG82" s="1049"/>
      <c r="AH82" s="1049"/>
      <c r="AI82" s="1049"/>
      <c r="AJ82" s="1022">
        <v>1</v>
      </c>
      <c r="AK82" s="1050" t="s">
        <v>19</v>
      </c>
      <c r="AL82" s="1066" t="s">
        <v>286</v>
      </c>
      <c r="AM82" s="1052"/>
    </row>
    <row r="83" spans="1:140" s="841" customFormat="1" ht="24.95" customHeight="1">
      <c r="A83" s="879">
        <v>14</v>
      </c>
      <c r="B83" s="690" t="s">
        <v>229</v>
      </c>
      <c r="C83" s="1521" t="s">
        <v>250</v>
      </c>
      <c r="D83" s="669" t="s">
        <v>311</v>
      </c>
      <c r="E83" s="669" t="s">
        <v>1242</v>
      </c>
      <c r="F83" s="874" t="s">
        <v>1064</v>
      </c>
      <c r="G83" s="1171" t="s">
        <v>980</v>
      </c>
      <c r="H83" s="1251" t="s">
        <v>1199</v>
      </c>
      <c r="I83" s="1206" t="s">
        <v>1203</v>
      </c>
      <c r="J83" s="1252"/>
      <c r="K83" s="1206"/>
      <c r="L83" s="616">
        <f t="shared" si="30"/>
        <v>4</v>
      </c>
      <c r="M83" s="616">
        <v>3</v>
      </c>
      <c r="N83" s="616">
        <v>1</v>
      </c>
      <c r="O83" s="605">
        <v>35</v>
      </c>
      <c r="P83" s="582">
        <v>3</v>
      </c>
      <c r="Q83" s="615">
        <f t="shared" si="31"/>
        <v>35</v>
      </c>
      <c r="R83" s="451">
        <v>29</v>
      </c>
      <c r="S83" s="582">
        <v>4</v>
      </c>
      <c r="T83" s="582">
        <v>0</v>
      </c>
      <c r="U83" s="609">
        <v>2</v>
      </c>
      <c r="V83" s="1383">
        <f t="shared" si="32"/>
        <v>35</v>
      </c>
      <c r="W83" s="460">
        <v>33</v>
      </c>
      <c r="X83" s="617">
        <v>2</v>
      </c>
      <c r="Y83" s="582">
        <v>207.69</v>
      </c>
      <c r="Z83" s="621" t="s">
        <v>602</v>
      </c>
      <c r="AA83" s="578"/>
      <c r="AB83" s="578"/>
      <c r="AC83" s="1022">
        <v>1</v>
      </c>
      <c r="AD83" s="1022"/>
      <c r="AE83" s="1022"/>
      <c r="AF83" s="1022"/>
      <c r="AG83" s="1022"/>
      <c r="AH83" s="1022"/>
      <c r="AI83" s="1022"/>
      <c r="AJ83" s="1022">
        <v>1</v>
      </c>
      <c r="AK83" s="1050" t="s">
        <v>501</v>
      </c>
      <c r="AL83" s="1062" t="s">
        <v>287</v>
      </c>
      <c r="AM83" s="1064" t="s">
        <v>1063</v>
      </c>
    </row>
    <row r="84" spans="1:140" s="841" customFormat="1" ht="24.95" customHeight="1">
      <c r="A84" s="879">
        <v>15</v>
      </c>
      <c r="B84" s="690" t="s">
        <v>229</v>
      </c>
      <c r="C84" s="1521" t="s">
        <v>251</v>
      </c>
      <c r="D84" s="669" t="s">
        <v>252</v>
      </c>
      <c r="E84" s="669" t="s">
        <v>252</v>
      </c>
      <c r="F84" s="880" t="s">
        <v>603</v>
      </c>
      <c r="G84" s="1171" t="s">
        <v>604</v>
      </c>
      <c r="H84" s="1251" t="s">
        <v>1199</v>
      </c>
      <c r="I84" s="1206" t="s">
        <v>1203</v>
      </c>
      <c r="J84" s="1252"/>
      <c r="K84" s="1206">
        <v>1</v>
      </c>
      <c r="L84" s="977">
        <f t="shared" si="30"/>
        <v>3</v>
      </c>
      <c r="M84" s="616">
        <v>1</v>
      </c>
      <c r="N84" s="616">
        <v>2</v>
      </c>
      <c r="O84" s="605">
        <v>29</v>
      </c>
      <c r="P84" s="582">
        <v>2</v>
      </c>
      <c r="Q84" s="615">
        <f t="shared" si="31"/>
        <v>29</v>
      </c>
      <c r="R84" s="582">
        <v>25</v>
      </c>
      <c r="S84" s="582">
        <v>3</v>
      </c>
      <c r="T84" s="582">
        <v>1</v>
      </c>
      <c r="U84" s="583">
        <v>0</v>
      </c>
      <c r="V84" s="1383">
        <f t="shared" si="32"/>
        <v>29</v>
      </c>
      <c r="W84" s="583">
        <v>27</v>
      </c>
      <c r="X84" s="617">
        <v>2</v>
      </c>
      <c r="Y84" s="582">
        <v>128.42500000000001</v>
      </c>
      <c r="Z84" s="621" t="s">
        <v>605</v>
      </c>
      <c r="AA84" s="578"/>
      <c r="AB84" s="578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7" t="s">
        <v>286</v>
      </c>
      <c r="AM84" s="1064" t="s">
        <v>1063</v>
      </c>
      <c r="AN84" s="881"/>
    </row>
    <row r="85" spans="1:140" s="841" customFormat="1" ht="24.95" customHeight="1">
      <c r="A85" s="879">
        <v>16</v>
      </c>
      <c r="B85" s="690" t="s">
        <v>229</v>
      </c>
      <c r="C85" s="1521" t="s">
        <v>932</v>
      </c>
      <c r="D85" s="669" t="s">
        <v>253</v>
      </c>
      <c r="E85" s="669" t="s">
        <v>253</v>
      </c>
      <c r="F85" s="880" t="s">
        <v>606</v>
      </c>
      <c r="G85" s="1171" t="s">
        <v>607</v>
      </c>
      <c r="H85" s="1251" t="s">
        <v>1203</v>
      </c>
      <c r="I85" s="1206" t="s">
        <v>1203</v>
      </c>
      <c r="J85" s="1252" t="s">
        <v>1230</v>
      </c>
      <c r="K85" s="1206">
        <v>1</v>
      </c>
      <c r="L85" s="977">
        <f t="shared" si="30"/>
        <v>2</v>
      </c>
      <c r="M85" s="616">
        <v>0</v>
      </c>
      <c r="N85" s="616">
        <v>2</v>
      </c>
      <c r="O85" s="605">
        <v>29</v>
      </c>
      <c r="P85" s="582">
        <v>2</v>
      </c>
      <c r="Q85" s="615">
        <f t="shared" si="31"/>
        <v>26</v>
      </c>
      <c r="R85" s="582">
        <v>18</v>
      </c>
      <c r="S85" s="582">
        <v>8</v>
      </c>
      <c r="T85" s="582">
        <v>0</v>
      </c>
      <c r="U85" s="609">
        <v>0</v>
      </c>
      <c r="V85" s="1383">
        <f t="shared" si="32"/>
        <v>26</v>
      </c>
      <c r="W85" s="583">
        <v>26</v>
      </c>
      <c r="X85" s="617">
        <v>0</v>
      </c>
      <c r="Y85" s="582">
        <v>100.8</v>
      </c>
      <c r="Z85" s="621" t="s">
        <v>608</v>
      </c>
      <c r="AA85" s="578"/>
      <c r="AB85" s="578"/>
      <c r="AC85" s="1022"/>
      <c r="AD85" s="1022"/>
      <c r="AE85" s="1022"/>
      <c r="AF85" s="1022"/>
      <c r="AG85" s="1022"/>
      <c r="AH85" s="1022">
        <v>1</v>
      </c>
      <c r="AI85" s="1022"/>
      <c r="AJ85" s="1022">
        <v>1</v>
      </c>
      <c r="AK85" s="1050" t="s">
        <v>19</v>
      </c>
      <c r="AL85" s="1065" t="s">
        <v>286</v>
      </c>
      <c r="AM85" s="1052"/>
    </row>
    <row r="86" spans="1:140" s="841" customFormat="1" ht="24.95" customHeight="1">
      <c r="A86" s="879">
        <v>17</v>
      </c>
      <c r="B86" s="690" t="s">
        <v>229</v>
      </c>
      <c r="C86" s="607" t="s">
        <v>254</v>
      </c>
      <c r="D86" s="669" t="s">
        <v>255</v>
      </c>
      <c r="E86" s="669" t="s">
        <v>255</v>
      </c>
      <c r="F86" s="880" t="s">
        <v>609</v>
      </c>
      <c r="G86" s="1171" t="s">
        <v>610</v>
      </c>
      <c r="H86" s="1251" t="s">
        <v>1203</v>
      </c>
      <c r="I86" s="1206" t="s">
        <v>1203</v>
      </c>
      <c r="J86" s="1252"/>
      <c r="K86" s="1206">
        <v>1</v>
      </c>
      <c r="L86" s="977">
        <f t="shared" si="30"/>
        <v>1</v>
      </c>
      <c r="M86" s="616">
        <v>0</v>
      </c>
      <c r="N86" s="616">
        <v>1</v>
      </c>
      <c r="O86" s="605">
        <v>19</v>
      </c>
      <c r="P86" s="582">
        <v>1</v>
      </c>
      <c r="Q86" s="615">
        <f t="shared" si="31"/>
        <v>16</v>
      </c>
      <c r="R86" s="582">
        <v>13</v>
      </c>
      <c r="S86" s="582">
        <v>2</v>
      </c>
      <c r="T86" s="582">
        <v>1</v>
      </c>
      <c r="U86" s="583">
        <v>0</v>
      </c>
      <c r="V86" s="1383">
        <f t="shared" si="32"/>
        <v>16</v>
      </c>
      <c r="W86" s="583">
        <v>14</v>
      </c>
      <c r="X86" s="617">
        <v>2</v>
      </c>
      <c r="Y86" s="582">
        <v>106.5</v>
      </c>
      <c r="Z86" s="621" t="s">
        <v>611</v>
      </c>
      <c r="AA86" s="578"/>
      <c r="AB86" s="578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5" t="s">
        <v>286</v>
      </c>
      <c r="AM86" s="1052"/>
    </row>
    <row r="87" spans="1:140" s="841" customFormat="1" ht="24.95" customHeight="1">
      <c r="A87" s="879">
        <v>18</v>
      </c>
      <c r="B87" s="690" t="s">
        <v>229</v>
      </c>
      <c r="C87" s="1521" t="s">
        <v>1065</v>
      </c>
      <c r="D87" s="578" t="s">
        <v>1066</v>
      </c>
      <c r="E87" s="578" t="s">
        <v>260</v>
      </c>
      <c r="F87" s="843" t="s">
        <v>1067</v>
      </c>
      <c r="G87" s="1172" t="s">
        <v>1068</v>
      </c>
      <c r="H87" s="1253" t="s">
        <v>1199</v>
      </c>
      <c r="I87" s="1206" t="s">
        <v>1203</v>
      </c>
      <c r="J87" s="1254"/>
      <c r="K87" s="1206">
        <v>1</v>
      </c>
      <c r="L87" s="616">
        <f t="shared" si="30"/>
        <v>3</v>
      </c>
      <c r="M87" s="616">
        <v>2</v>
      </c>
      <c r="N87" s="616">
        <v>1</v>
      </c>
      <c r="O87" s="622">
        <v>28</v>
      </c>
      <c r="P87" s="578">
        <v>2</v>
      </c>
      <c r="Q87" s="615">
        <f t="shared" si="31"/>
        <v>28</v>
      </c>
      <c r="R87" s="578">
        <v>27</v>
      </c>
      <c r="S87" s="582">
        <v>1</v>
      </c>
      <c r="T87" s="578">
        <v>0</v>
      </c>
      <c r="U87" s="579">
        <v>0</v>
      </c>
      <c r="V87" s="1383">
        <f t="shared" si="32"/>
        <v>28</v>
      </c>
      <c r="W87" s="579">
        <v>25</v>
      </c>
      <c r="X87" s="617">
        <v>3</v>
      </c>
      <c r="Y87" s="582">
        <v>110</v>
      </c>
      <c r="Z87" s="619" t="s">
        <v>1069</v>
      </c>
      <c r="AA87" s="689"/>
      <c r="AB87" s="689"/>
      <c r="AC87" s="1049">
        <v>1</v>
      </c>
      <c r="AD87" s="1049"/>
      <c r="AE87" s="1049"/>
      <c r="AF87" s="1049"/>
      <c r="AG87" s="1049"/>
      <c r="AH87" s="1049"/>
      <c r="AI87" s="1049"/>
      <c r="AJ87" s="1022">
        <v>1</v>
      </c>
      <c r="AK87" s="1050" t="s">
        <v>501</v>
      </c>
      <c r="AL87" s="1069" t="s">
        <v>286</v>
      </c>
      <c r="AM87" s="1052" t="s">
        <v>1061</v>
      </c>
      <c r="AN87" s="881"/>
    </row>
    <row r="88" spans="1:140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1171" t="s">
        <v>614</v>
      </c>
      <c r="H88" s="1251" t="s">
        <v>1203</v>
      </c>
      <c r="I88" s="1206" t="s">
        <v>1203</v>
      </c>
      <c r="J88" s="1252"/>
      <c r="K88" s="1206">
        <v>1</v>
      </c>
      <c r="L88" s="616">
        <f t="shared" si="30"/>
        <v>2</v>
      </c>
      <c r="M88" s="616">
        <v>0</v>
      </c>
      <c r="N88" s="616">
        <v>2</v>
      </c>
      <c r="O88" s="605">
        <v>19</v>
      </c>
      <c r="P88" s="582">
        <v>1</v>
      </c>
      <c r="Q88" s="615">
        <f t="shared" si="31"/>
        <v>16</v>
      </c>
      <c r="R88" s="451">
        <v>16</v>
      </c>
      <c r="S88" s="582">
        <v>0</v>
      </c>
      <c r="T88" s="582">
        <v>0</v>
      </c>
      <c r="U88" s="609">
        <v>0</v>
      </c>
      <c r="V88" s="1383">
        <f t="shared" si="32"/>
        <v>16</v>
      </c>
      <c r="W88" s="460">
        <v>11</v>
      </c>
      <c r="X88" s="617">
        <v>5</v>
      </c>
      <c r="Y88" s="582">
        <v>151.19999999999999</v>
      </c>
      <c r="Z88" s="621" t="s">
        <v>615</v>
      </c>
      <c r="AA88" s="578"/>
      <c r="AB88" s="578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66" t="s">
        <v>286</v>
      </c>
      <c r="AM88" s="1052"/>
    </row>
    <row r="89" spans="1:140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1173" t="s">
        <v>981</v>
      </c>
      <c r="H89" s="1251" t="s">
        <v>1203</v>
      </c>
      <c r="I89" s="1206" t="s">
        <v>1203</v>
      </c>
      <c r="J89" s="1255" t="s">
        <v>1231</v>
      </c>
      <c r="K89" s="1206">
        <v>1</v>
      </c>
      <c r="L89" s="616">
        <f t="shared" si="30"/>
        <v>2</v>
      </c>
      <c r="M89" s="616">
        <v>1</v>
      </c>
      <c r="N89" s="616">
        <v>1</v>
      </c>
      <c r="O89" s="623">
        <v>19</v>
      </c>
      <c r="P89" s="624">
        <v>1</v>
      </c>
      <c r="Q89" s="615">
        <f t="shared" si="31"/>
        <v>19</v>
      </c>
      <c r="R89" s="624">
        <v>17</v>
      </c>
      <c r="S89" s="624">
        <v>2</v>
      </c>
      <c r="T89" s="582">
        <v>0</v>
      </c>
      <c r="U89" s="625">
        <v>0</v>
      </c>
      <c r="V89" s="1383">
        <f t="shared" si="32"/>
        <v>19</v>
      </c>
      <c r="W89" s="583">
        <v>19</v>
      </c>
      <c r="X89" s="617">
        <v>0</v>
      </c>
      <c r="Y89" s="624">
        <v>82.65</v>
      </c>
      <c r="Z89" s="626" t="s">
        <v>660</v>
      </c>
      <c r="AA89" s="624"/>
      <c r="AB89" s="624"/>
      <c r="AC89" s="1071"/>
      <c r="AD89" s="1071"/>
      <c r="AE89" s="1071"/>
      <c r="AF89" s="1071"/>
      <c r="AG89" s="1071"/>
      <c r="AH89" s="1022">
        <v>1</v>
      </c>
      <c r="AI89" s="1071"/>
      <c r="AJ89" s="1071">
        <v>1</v>
      </c>
      <c r="AK89" s="1073" t="s">
        <v>19</v>
      </c>
      <c r="AL89" s="1071" t="s">
        <v>438</v>
      </c>
      <c r="AM89" s="1074"/>
    </row>
    <row r="90" spans="1:140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1171" t="s">
        <v>617</v>
      </c>
      <c r="H90" s="1251" t="s">
        <v>1203</v>
      </c>
      <c r="I90" s="1206" t="s">
        <v>1203</v>
      </c>
      <c r="J90" s="1257"/>
      <c r="K90" s="1207">
        <v>1</v>
      </c>
      <c r="L90" s="616">
        <f t="shared" si="30"/>
        <v>2</v>
      </c>
      <c r="M90" s="582">
        <v>1</v>
      </c>
      <c r="N90" s="582">
        <v>1</v>
      </c>
      <c r="O90" s="605">
        <v>23</v>
      </c>
      <c r="P90" s="582">
        <v>2</v>
      </c>
      <c r="Q90" s="615">
        <f t="shared" si="31"/>
        <v>19</v>
      </c>
      <c r="R90" s="451">
        <v>15</v>
      </c>
      <c r="S90" s="582">
        <v>3</v>
      </c>
      <c r="T90" s="582">
        <v>0</v>
      </c>
      <c r="U90" s="583">
        <v>1</v>
      </c>
      <c r="V90" s="1383">
        <f t="shared" si="32"/>
        <v>19</v>
      </c>
      <c r="W90" s="460">
        <v>19</v>
      </c>
      <c r="X90" s="583">
        <v>0</v>
      </c>
      <c r="Y90" s="582">
        <v>116.7</v>
      </c>
      <c r="Z90" s="621" t="s">
        <v>618</v>
      </c>
      <c r="AA90" s="578"/>
      <c r="AB90" s="578"/>
      <c r="AC90" s="1022"/>
      <c r="AD90" s="1022"/>
      <c r="AE90" s="1022"/>
      <c r="AF90" s="1022"/>
      <c r="AG90" s="1022"/>
      <c r="AH90" s="1022"/>
      <c r="AI90" s="1022"/>
      <c r="AJ90" s="1022">
        <v>1</v>
      </c>
      <c r="AK90" s="1050" t="s">
        <v>19</v>
      </c>
      <c r="AL90" s="1075" t="s">
        <v>286</v>
      </c>
      <c r="AM90" s="1052" t="s">
        <v>1063</v>
      </c>
    </row>
    <row r="91" spans="1:140" s="841" customFormat="1" ht="24.95" customHeight="1">
      <c r="A91" s="879">
        <v>22</v>
      </c>
      <c r="B91" s="668" t="s">
        <v>229</v>
      </c>
      <c r="C91" s="1522" t="s">
        <v>261</v>
      </c>
      <c r="D91" s="1395" t="s">
        <v>1247</v>
      </c>
      <c r="E91" s="885" t="s">
        <v>262</v>
      </c>
      <c r="F91" s="886" t="s">
        <v>1072</v>
      </c>
      <c r="G91" s="1171" t="s">
        <v>619</v>
      </c>
      <c r="H91" s="1251" t="s">
        <v>1203</v>
      </c>
      <c r="I91" s="1206" t="s">
        <v>1203</v>
      </c>
      <c r="J91" s="1257"/>
      <c r="K91" s="1207">
        <v>1</v>
      </c>
      <c r="L91" s="616">
        <f t="shared" si="30"/>
        <v>3</v>
      </c>
      <c r="M91" s="582">
        <v>1</v>
      </c>
      <c r="N91" s="582">
        <v>2</v>
      </c>
      <c r="O91" s="605">
        <v>29</v>
      </c>
      <c r="P91" s="582">
        <v>2</v>
      </c>
      <c r="Q91" s="615">
        <f t="shared" si="31"/>
        <v>28</v>
      </c>
      <c r="R91" s="582">
        <v>20</v>
      </c>
      <c r="S91" s="582">
        <v>4</v>
      </c>
      <c r="T91" s="582">
        <v>4</v>
      </c>
      <c r="U91" s="583">
        <v>0</v>
      </c>
      <c r="V91" s="1383">
        <f t="shared" si="32"/>
        <v>28</v>
      </c>
      <c r="W91" s="583">
        <v>24</v>
      </c>
      <c r="X91" s="583">
        <v>4</v>
      </c>
      <c r="Y91" s="582">
        <v>91.9</v>
      </c>
      <c r="Z91" s="619" t="s">
        <v>1251</v>
      </c>
      <c r="AA91" s="578"/>
      <c r="AB91" s="578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76" t="s">
        <v>286</v>
      </c>
      <c r="AM91" s="738" t="s">
        <v>1257</v>
      </c>
    </row>
    <row r="92" spans="1:140" s="888" customFormat="1" ht="24.95" customHeight="1">
      <c r="A92" s="879">
        <v>23</v>
      </c>
      <c r="B92" s="872" t="s">
        <v>229</v>
      </c>
      <c r="C92" s="1523" t="s">
        <v>167</v>
      </c>
      <c r="D92" s="669" t="s">
        <v>1074</v>
      </c>
      <c r="E92" s="669" t="s">
        <v>1248</v>
      </c>
      <c r="F92" s="880" t="s">
        <v>1225</v>
      </c>
      <c r="G92" s="1170" t="s">
        <v>621</v>
      </c>
      <c r="H92" s="1251" t="s">
        <v>1203</v>
      </c>
      <c r="I92" s="1206" t="s">
        <v>1203</v>
      </c>
      <c r="J92" s="1252"/>
      <c r="K92" s="1206">
        <v>1</v>
      </c>
      <c r="L92" s="977">
        <f t="shared" si="30"/>
        <v>3</v>
      </c>
      <c r="M92" s="616">
        <v>3</v>
      </c>
      <c r="N92" s="616">
        <v>0</v>
      </c>
      <c r="O92" s="1435">
        <v>32</v>
      </c>
      <c r="P92" s="616">
        <v>3</v>
      </c>
      <c r="Q92" s="615">
        <f t="shared" si="31"/>
        <v>32</v>
      </c>
      <c r="R92" s="616">
        <v>18</v>
      </c>
      <c r="S92" s="616">
        <v>10</v>
      </c>
      <c r="T92" s="616">
        <v>4</v>
      </c>
      <c r="U92" s="627">
        <v>0</v>
      </c>
      <c r="V92" s="1383">
        <f t="shared" si="32"/>
        <v>32</v>
      </c>
      <c r="W92" s="617">
        <v>28</v>
      </c>
      <c r="X92" s="617">
        <v>4</v>
      </c>
      <c r="Y92" s="616">
        <v>215.08</v>
      </c>
      <c r="Z92" s="628" t="s">
        <v>1252</v>
      </c>
      <c r="AA92" s="692"/>
      <c r="AB92" s="692">
        <v>1</v>
      </c>
      <c r="AC92" s="1078">
        <v>1</v>
      </c>
      <c r="AD92" s="1078"/>
      <c r="AE92" s="1078"/>
      <c r="AF92" s="1078"/>
      <c r="AG92" s="1078"/>
      <c r="AH92" s="1078"/>
      <c r="AI92" s="1078"/>
      <c r="AJ92" s="1044">
        <v>1</v>
      </c>
      <c r="AK92" s="1061" t="s">
        <v>501</v>
      </c>
      <c r="AL92" s="1079" t="s">
        <v>286</v>
      </c>
      <c r="AM92" s="1080" t="s">
        <v>1224</v>
      </c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  <c r="EG92" s="878"/>
      <c r="EH92" s="878"/>
      <c r="EI92" s="878"/>
      <c r="EJ92" s="878"/>
    </row>
    <row r="93" spans="1:140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1171" t="s">
        <v>622</v>
      </c>
      <c r="H93" s="1251" t="s">
        <v>1203</v>
      </c>
      <c r="I93" s="1206" t="s">
        <v>1203</v>
      </c>
      <c r="J93" s="1252"/>
      <c r="K93" s="1206">
        <v>1</v>
      </c>
      <c r="L93" s="977">
        <f t="shared" si="30"/>
        <v>2</v>
      </c>
      <c r="M93" s="616">
        <v>0</v>
      </c>
      <c r="N93" s="616">
        <v>2</v>
      </c>
      <c r="O93" s="608">
        <v>19</v>
      </c>
      <c r="P93" s="582">
        <v>1</v>
      </c>
      <c r="Q93" s="615">
        <f t="shared" si="31"/>
        <v>19</v>
      </c>
      <c r="R93" s="451">
        <v>12</v>
      </c>
      <c r="S93" s="582">
        <v>4</v>
      </c>
      <c r="T93" s="582">
        <v>2</v>
      </c>
      <c r="U93" s="609">
        <v>1</v>
      </c>
      <c r="V93" s="1383">
        <f t="shared" si="32"/>
        <v>19</v>
      </c>
      <c r="W93" s="460">
        <v>19</v>
      </c>
      <c r="X93" s="1377">
        <v>0</v>
      </c>
      <c r="Y93" s="582">
        <v>172.9</v>
      </c>
      <c r="Z93" s="763" t="s">
        <v>1253</v>
      </c>
      <c r="AA93" s="764"/>
      <c r="AB93" s="764"/>
      <c r="AC93" s="1082"/>
      <c r="AD93" s="1082"/>
      <c r="AE93" s="1082"/>
      <c r="AF93" s="1082"/>
      <c r="AG93" s="1082"/>
      <c r="AH93" s="1082"/>
      <c r="AI93" s="1082"/>
      <c r="AJ93" s="1022">
        <v>1</v>
      </c>
      <c r="AK93" s="1050" t="s">
        <v>19</v>
      </c>
      <c r="AL93" s="1083" t="s">
        <v>286</v>
      </c>
      <c r="AM93" s="1052"/>
    </row>
    <row r="94" spans="1:140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1171" t="s">
        <v>624</v>
      </c>
      <c r="H94" s="1251" t="s">
        <v>1203</v>
      </c>
      <c r="I94" s="1206" t="s">
        <v>1203</v>
      </c>
      <c r="J94" s="1252"/>
      <c r="K94" s="1206">
        <v>1</v>
      </c>
      <c r="L94" s="977">
        <f t="shared" si="30"/>
        <v>2</v>
      </c>
      <c r="M94" s="616">
        <v>0</v>
      </c>
      <c r="N94" s="616">
        <v>2</v>
      </c>
      <c r="O94" s="608">
        <v>19</v>
      </c>
      <c r="P94" s="582">
        <v>1</v>
      </c>
      <c r="Q94" s="615">
        <f t="shared" si="31"/>
        <v>19</v>
      </c>
      <c r="R94" s="582">
        <v>16</v>
      </c>
      <c r="S94" s="582">
        <v>3</v>
      </c>
      <c r="T94" s="582">
        <v>0</v>
      </c>
      <c r="U94" s="583">
        <v>0</v>
      </c>
      <c r="V94" s="1383">
        <f t="shared" si="32"/>
        <v>19</v>
      </c>
      <c r="W94" s="583">
        <v>18</v>
      </c>
      <c r="X94" s="617">
        <v>1</v>
      </c>
      <c r="Y94" s="582">
        <v>78.680000000000007</v>
      </c>
      <c r="Z94" s="621" t="s">
        <v>625</v>
      </c>
      <c r="AA94" s="578"/>
      <c r="AB94" s="578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62" t="s">
        <v>285</v>
      </c>
      <c r="AM94" s="1052"/>
    </row>
    <row r="95" spans="1:140" s="841" customFormat="1" ht="24.95" customHeight="1">
      <c r="A95" s="879">
        <v>26</v>
      </c>
      <c r="B95" s="668" t="s">
        <v>229</v>
      </c>
      <c r="C95" s="1522" t="s">
        <v>265</v>
      </c>
      <c r="D95" s="669" t="s">
        <v>266</v>
      </c>
      <c r="E95" s="669" t="s">
        <v>1267</v>
      </c>
      <c r="F95" s="874" t="s">
        <v>1080</v>
      </c>
      <c r="G95" s="1171" t="s">
        <v>626</v>
      </c>
      <c r="H95" s="1251" t="s">
        <v>1203</v>
      </c>
      <c r="I95" s="1206" t="s">
        <v>1203</v>
      </c>
      <c r="J95" s="1252"/>
      <c r="K95" s="1206">
        <v>1</v>
      </c>
      <c r="L95" s="977">
        <f t="shared" si="30"/>
        <v>4</v>
      </c>
      <c r="M95" s="616">
        <v>3</v>
      </c>
      <c r="N95" s="616">
        <v>1</v>
      </c>
      <c r="O95" s="608">
        <v>34</v>
      </c>
      <c r="P95" s="582">
        <v>3</v>
      </c>
      <c r="Q95" s="615">
        <f t="shared" si="31"/>
        <v>34</v>
      </c>
      <c r="R95" s="451">
        <v>25</v>
      </c>
      <c r="S95" s="451">
        <v>8</v>
      </c>
      <c r="T95" s="582">
        <v>1</v>
      </c>
      <c r="U95" s="583">
        <v>0</v>
      </c>
      <c r="V95" s="1383">
        <f t="shared" si="32"/>
        <v>34</v>
      </c>
      <c r="W95" s="460">
        <v>27</v>
      </c>
      <c r="X95" s="1377">
        <v>7</v>
      </c>
      <c r="Y95" s="582">
        <v>119.83</v>
      </c>
      <c r="Z95" s="621" t="s">
        <v>627</v>
      </c>
      <c r="AA95" s="578"/>
      <c r="AB95" s="578"/>
      <c r="AC95" s="1022"/>
      <c r="AD95" s="1022"/>
      <c r="AE95" s="1022">
        <v>1</v>
      </c>
      <c r="AF95" s="1022"/>
      <c r="AG95" s="1022"/>
      <c r="AH95" s="1022"/>
      <c r="AI95" s="1022"/>
      <c r="AJ95" s="1022">
        <v>1</v>
      </c>
      <c r="AK95" s="1050" t="s">
        <v>19</v>
      </c>
      <c r="AL95" s="1062" t="s">
        <v>287</v>
      </c>
      <c r="AM95" s="1052"/>
    </row>
    <row r="96" spans="1:140" s="841" customFormat="1" ht="24.95" customHeight="1">
      <c r="A96" s="879">
        <v>27</v>
      </c>
      <c r="B96" s="668" t="s">
        <v>229</v>
      </c>
      <c r="C96" s="1033" t="s">
        <v>629</v>
      </c>
      <c r="D96" s="669" t="s">
        <v>268</v>
      </c>
      <c r="E96" s="669" t="s">
        <v>1081</v>
      </c>
      <c r="F96" s="874" t="s">
        <v>630</v>
      </c>
      <c r="G96" s="1170" t="s">
        <v>631</v>
      </c>
      <c r="H96" s="1251" t="s">
        <v>1203</v>
      </c>
      <c r="I96" s="1206" t="s">
        <v>1203</v>
      </c>
      <c r="J96" s="1252"/>
      <c r="K96" s="1206"/>
      <c r="L96" s="977">
        <f t="shared" si="30"/>
        <v>2</v>
      </c>
      <c r="M96" s="616">
        <v>2</v>
      </c>
      <c r="N96" s="616">
        <v>0</v>
      </c>
      <c r="O96" s="608">
        <v>25</v>
      </c>
      <c r="P96" s="582">
        <v>2</v>
      </c>
      <c r="Q96" s="615">
        <f t="shared" si="31"/>
        <v>22</v>
      </c>
      <c r="R96" s="582">
        <v>16</v>
      </c>
      <c r="S96" s="582">
        <v>6</v>
      </c>
      <c r="T96" s="582">
        <v>0</v>
      </c>
      <c r="U96" s="609">
        <v>0</v>
      </c>
      <c r="V96" s="1383">
        <f t="shared" si="32"/>
        <v>22</v>
      </c>
      <c r="W96" s="583">
        <v>16</v>
      </c>
      <c r="X96" s="617">
        <v>6</v>
      </c>
      <c r="Y96" s="582">
        <v>148.74</v>
      </c>
      <c r="Z96" s="621" t="s">
        <v>1104</v>
      </c>
      <c r="AA96" s="578"/>
      <c r="AB96" s="578"/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19</v>
      </c>
      <c r="AL96" s="1076" t="s">
        <v>286</v>
      </c>
      <c r="AM96" s="1064" t="s">
        <v>1063</v>
      </c>
    </row>
    <row r="97" spans="1:40" s="841" customFormat="1" ht="24.95" customHeight="1">
      <c r="A97" s="879">
        <v>28</v>
      </c>
      <c r="B97" s="668" t="s">
        <v>229</v>
      </c>
      <c r="C97" s="1522" t="s">
        <v>269</v>
      </c>
      <c r="D97" s="669" t="s">
        <v>270</v>
      </c>
      <c r="E97" s="669" t="s">
        <v>270</v>
      </c>
      <c r="F97" s="874" t="s">
        <v>633</v>
      </c>
      <c r="G97" s="1171" t="s">
        <v>634</v>
      </c>
      <c r="H97" s="1251" t="s">
        <v>1203</v>
      </c>
      <c r="I97" s="1206" t="s">
        <v>1203</v>
      </c>
      <c r="J97" s="1257"/>
      <c r="K97" s="1208"/>
      <c r="L97" s="977">
        <f t="shared" si="30"/>
        <v>3</v>
      </c>
      <c r="M97" s="616">
        <v>2</v>
      </c>
      <c r="N97" s="616">
        <v>1</v>
      </c>
      <c r="O97" s="608">
        <v>27</v>
      </c>
      <c r="P97" s="578">
        <v>1</v>
      </c>
      <c r="Q97" s="1401">
        <f t="shared" si="31"/>
        <v>26</v>
      </c>
      <c r="R97" s="582">
        <v>20</v>
      </c>
      <c r="S97" s="582">
        <v>6</v>
      </c>
      <c r="T97" s="582">
        <v>0</v>
      </c>
      <c r="U97" s="583">
        <v>0</v>
      </c>
      <c r="V97" s="1394">
        <f t="shared" si="32"/>
        <v>26</v>
      </c>
      <c r="W97" s="583">
        <v>22</v>
      </c>
      <c r="X97" s="617">
        <v>4</v>
      </c>
      <c r="Y97" s="578">
        <v>92.6</v>
      </c>
      <c r="Z97" s="621" t="s">
        <v>1110</v>
      </c>
      <c r="AA97" s="578"/>
      <c r="AB97" s="578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286</v>
      </c>
      <c r="AM97" s="1052"/>
    </row>
    <row r="98" spans="1:40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1171" t="s">
        <v>571</v>
      </c>
      <c r="H98" s="1251" t="s">
        <v>1203</v>
      </c>
      <c r="I98" s="1206" t="s">
        <v>1203</v>
      </c>
      <c r="J98" s="1252"/>
      <c r="K98" s="1206"/>
      <c r="L98" s="977">
        <f t="shared" si="30"/>
        <v>2</v>
      </c>
      <c r="M98" s="616">
        <v>1</v>
      </c>
      <c r="N98" s="616">
        <v>1</v>
      </c>
      <c r="O98" s="608">
        <v>19</v>
      </c>
      <c r="P98" s="582">
        <v>2</v>
      </c>
      <c r="Q98" s="615">
        <f t="shared" si="31"/>
        <v>17</v>
      </c>
      <c r="R98" s="582">
        <v>15</v>
      </c>
      <c r="S98" s="582">
        <v>2</v>
      </c>
      <c r="T98" s="582">
        <v>0</v>
      </c>
      <c r="U98" s="583">
        <v>0</v>
      </c>
      <c r="V98" s="1383">
        <f t="shared" si="32"/>
        <v>17</v>
      </c>
      <c r="W98" s="583">
        <v>15</v>
      </c>
      <c r="X98" s="617">
        <v>2</v>
      </c>
      <c r="Y98" s="582">
        <v>104</v>
      </c>
      <c r="Z98" s="621" t="s">
        <v>632</v>
      </c>
      <c r="AA98" s="578"/>
      <c r="AB98" s="578">
        <v>1</v>
      </c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501</v>
      </c>
      <c r="AL98" s="1069" t="s">
        <v>286</v>
      </c>
      <c r="AM98" s="1052" t="s">
        <v>1085</v>
      </c>
    </row>
    <row r="99" spans="1:40" s="841" customFormat="1" ht="24.95" customHeight="1">
      <c r="A99" s="879">
        <v>30</v>
      </c>
      <c r="B99" s="668" t="s">
        <v>229</v>
      </c>
      <c r="C99" s="1522" t="s">
        <v>930</v>
      </c>
      <c r="D99" s="1513" t="s">
        <v>307</v>
      </c>
      <c r="E99" s="1513" t="s">
        <v>1086</v>
      </c>
      <c r="F99" s="1514" t="s">
        <v>579</v>
      </c>
      <c r="G99" s="1171" t="s">
        <v>580</v>
      </c>
      <c r="H99" s="1251" t="s">
        <v>1203</v>
      </c>
      <c r="I99" s="1206" t="s">
        <v>1203</v>
      </c>
      <c r="J99" s="1252"/>
      <c r="K99" s="1206">
        <v>1</v>
      </c>
      <c r="L99" s="977">
        <f t="shared" si="30"/>
        <v>4</v>
      </c>
      <c r="M99" s="616">
        <v>3</v>
      </c>
      <c r="N99" s="616">
        <v>1</v>
      </c>
      <c r="O99" s="608">
        <v>35</v>
      </c>
      <c r="P99" s="582">
        <v>2</v>
      </c>
      <c r="Q99" s="615">
        <f t="shared" si="31"/>
        <v>33</v>
      </c>
      <c r="R99" s="451">
        <v>27</v>
      </c>
      <c r="S99" s="582">
        <v>6</v>
      </c>
      <c r="T99" s="582">
        <v>0</v>
      </c>
      <c r="U99" s="583">
        <v>0</v>
      </c>
      <c r="V99" s="1383">
        <f t="shared" si="32"/>
        <v>33</v>
      </c>
      <c r="W99" s="460">
        <v>33</v>
      </c>
      <c r="X99" s="617">
        <v>0</v>
      </c>
      <c r="Y99" s="582">
        <v>125.96</v>
      </c>
      <c r="Z99" s="621" t="s">
        <v>635</v>
      </c>
      <c r="AA99" s="578"/>
      <c r="AB99" s="578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54" t="s">
        <v>287</v>
      </c>
      <c r="AM99" s="1085" t="s">
        <v>1087</v>
      </c>
    </row>
    <row r="100" spans="1:40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1171" t="s">
        <v>637</v>
      </c>
      <c r="H100" s="1251" t="s">
        <v>1203</v>
      </c>
      <c r="I100" s="1206" t="s">
        <v>1203</v>
      </c>
      <c r="J100" s="1252"/>
      <c r="K100" s="1206">
        <v>1</v>
      </c>
      <c r="L100" s="977">
        <f t="shared" si="30"/>
        <v>2</v>
      </c>
      <c r="M100" s="616">
        <v>1</v>
      </c>
      <c r="N100" s="616">
        <v>1</v>
      </c>
      <c r="O100" s="608">
        <v>15</v>
      </c>
      <c r="P100" s="582">
        <v>1</v>
      </c>
      <c r="Q100" s="615">
        <f t="shared" si="31"/>
        <v>14</v>
      </c>
      <c r="R100" s="582">
        <v>11</v>
      </c>
      <c r="S100" s="582">
        <v>2</v>
      </c>
      <c r="T100" s="582">
        <v>1</v>
      </c>
      <c r="U100" s="609">
        <v>0</v>
      </c>
      <c r="V100" s="1383">
        <f t="shared" si="32"/>
        <v>14</v>
      </c>
      <c r="W100" s="583">
        <v>14</v>
      </c>
      <c r="X100" s="617">
        <v>0</v>
      </c>
      <c r="Y100" s="582">
        <v>104.5</v>
      </c>
      <c r="Z100" s="621" t="s">
        <v>1084</v>
      </c>
      <c r="AA100" s="578"/>
      <c r="AB100" s="578"/>
      <c r="AC100" s="1022"/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19</v>
      </c>
      <c r="AL100" s="1084" t="s">
        <v>287</v>
      </c>
      <c r="AM100" s="1052"/>
    </row>
    <row r="101" spans="1:40" s="841" customFormat="1" ht="24.95" customHeight="1">
      <c r="A101" s="879">
        <v>32</v>
      </c>
      <c r="B101" s="668" t="s">
        <v>229</v>
      </c>
      <c r="C101" s="1522" t="s">
        <v>273</v>
      </c>
      <c r="D101" s="669" t="s">
        <v>274</v>
      </c>
      <c r="E101" s="669" t="s">
        <v>639</v>
      </c>
      <c r="F101" s="874" t="s">
        <v>1088</v>
      </c>
      <c r="G101" s="1171" t="s">
        <v>640</v>
      </c>
      <c r="H101" s="1251" t="s">
        <v>1203</v>
      </c>
      <c r="I101" s="1206" t="s">
        <v>1203</v>
      </c>
      <c r="J101" s="1252"/>
      <c r="K101" s="1206"/>
      <c r="L101" s="977">
        <f t="shared" si="30"/>
        <v>4</v>
      </c>
      <c r="M101" s="1378">
        <v>4</v>
      </c>
      <c r="N101" s="616">
        <v>0</v>
      </c>
      <c r="O101" s="608">
        <v>38</v>
      </c>
      <c r="P101" s="582">
        <v>3</v>
      </c>
      <c r="Q101" s="615">
        <f t="shared" si="31"/>
        <v>33</v>
      </c>
      <c r="R101" s="582">
        <v>23</v>
      </c>
      <c r="S101" s="582">
        <v>4</v>
      </c>
      <c r="T101" s="582">
        <v>6</v>
      </c>
      <c r="U101" s="583">
        <v>0</v>
      </c>
      <c r="V101" s="1383">
        <f t="shared" si="32"/>
        <v>33</v>
      </c>
      <c r="W101" s="583">
        <v>33</v>
      </c>
      <c r="X101" s="617">
        <v>0</v>
      </c>
      <c r="Y101" s="582">
        <v>258.7</v>
      </c>
      <c r="Z101" s="621" t="s">
        <v>581</v>
      </c>
      <c r="AA101" s="578"/>
      <c r="AB101" s="578"/>
      <c r="AC101" s="1022"/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19</v>
      </c>
      <c r="AL101" s="1086" t="s">
        <v>287</v>
      </c>
      <c r="AM101" s="1052"/>
    </row>
    <row r="102" spans="1:40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1171" t="s">
        <v>643</v>
      </c>
      <c r="H102" s="1251" t="s">
        <v>1199</v>
      </c>
      <c r="I102" s="1206" t="s">
        <v>1203</v>
      </c>
      <c r="J102" s="1252"/>
      <c r="K102" s="1206">
        <v>1</v>
      </c>
      <c r="L102" s="977">
        <f t="shared" si="30"/>
        <v>2</v>
      </c>
      <c r="M102" s="616">
        <v>1</v>
      </c>
      <c r="N102" s="616">
        <v>1</v>
      </c>
      <c r="O102" s="608">
        <v>18</v>
      </c>
      <c r="P102" s="582">
        <v>1</v>
      </c>
      <c r="Q102" s="615">
        <f t="shared" si="31"/>
        <v>15</v>
      </c>
      <c r="R102" s="582">
        <v>11</v>
      </c>
      <c r="S102" s="451">
        <v>4</v>
      </c>
      <c r="T102" s="582">
        <v>0</v>
      </c>
      <c r="U102" s="609">
        <v>0</v>
      </c>
      <c r="V102" s="1383">
        <f t="shared" si="32"/>
        <v>15</v>
      </c>
      <c r="W102" s="583">
        <v>15</v>
      </c>
      <c r="X102" s="617">
        <v>0</v>
      </c>
      <c r="Y102" s="582">
        <v>95.59</v>
      </c>
      <c r="Z102" s="621" t="s">
        <v>638</v>
      </c>
      <c r="AA102" s="578"/>
      <c r="AB102" s="578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7" t="s">
        <v>452</v>
      </c>
      <c r="AM102" s="1052"/>
    </row>
    <row r="103" spans="1:40" s="841" customFormat="1" ht="24.95" customHeight="1">
      <c r="A103" s="879">
        <v>34</v>
      </c>
      <c r="B103" s="668" t="s">
        <v>229</v>
      </c>
      <c r="C103" s="1522" t="s">
        <v>275</v>
      </c>
      <c r="D103" s="669" t="s">
        <v>276</v>
      </c>
      <c r="E103" s="669" t="s">
        <v>276</v>
      </c>
      <c r="F103" s="874" t="s">
        <v>1090</v>
      </c>
      <c r="G103" s="1171" t="s">
        <v>645</v>
      </c>
      <c r="H103" s="1251" t="s">
        <v>1203</v>
      </c>
      <c r="I103" s="1206" t="s">
        <v>1203</v>
      </c>
      <c r="J103" s="1252"/>
      <c r="K103" s="1206">
        <v>1</v>
      </c>
      <c r="L103" s="977">
        <f t="shared" si="30"/>
        <v>4</v>
      </c>
      <c r="M103" s="1378">
        <v>3</v>
      </c>
      <c r="N103" s="616">
        <v>1</v>
      </c>
      <c r="O103" s="608">
        <v>33</v>
      </c>
      <c r="P103" s="582">
        <v>3</v>
      </c>
      <c r="Q103" s="615">
        <f t="shared" si="31"/>
        <v>29</v>
      </c>
      <c r="R103" s="582">
        <v>20</v>
      </c>
      <c r="S103" s="582">
        <v>7</v>
      </c>
      <c r="T103" s="582">
        <v>2</v>
      </c>
      <c r="U103" s="609">
        <v>0</v>
      </c>
      <c r="V103" s="1383">
        <f t="shared" si="32"/>
        <v>29</v>
      </c>
      <c r="W103" s="583">
        <v>24</v>
      </c>
      <c r="X103" s="617">
        <v>5</v>
      </c>
      <c r="Y103" s="582">
        <v>181.5</v>
      </c>
      <c r="Z103" s="621" t="s">
        <v>641</v>
      </c>
      <c r="AA103" s="578"/>
      <c r="AB103" s="578"/>
      <c r="AC103" s="1022"/>
      <c r="AD103" s="1022"/>
      <c r="AE103" s="1022">
        <v>1</v>
      </c>
      <c r="AF103" s="1022"/>
      <c r="AG103" s="1022"/>
      <c r="AH103" s="1022"/>
      <c r="AI103" s="1022"/>
      <c r="AJ103" s="1022">
        <v>1</v>
      </c>
      <c r="AK103" s="1050" t="s">
        <v>19</v>
      </c>
      <c r="AL103" s="1088" t="s">
        <v>287</v>
      </c>
      <c r="AM103" s="1064" t="s">
        <v>1063</v>
      </c>
    </row>
    <row r="104" spans="1:40" s="841" customFormat="1" ht="24.95" customHeight="1">
      <c r="A104" s="879">
        <v>35</v>
      </c>
      <c r="B104" s="668" t="s">
        <v>229</v>
      </c>
      <c r="C104" s="1522" t="s">
        <v>277</v>
      </c>
      <c r="D104" s="669" t="s">
        <v>311</v>
      </c>
      <c r="E104" s="669" t="s">
        <v>1091</v>
      </c>
      <c r="F104" s="874" t="s">
        <v>1092</v>
      </c>
      <c r="G104" s="1171" t="s">
        <v>647</v>
      </c>
      <c r="H104" s="1251" t="s">
        <v>1199</v>
      </c>
      <c r="I104" s="1206" t="s">
        <v>1203</v>
      </c>
      <c r="J104" s="1252"/>
      <c r="K104" s="1206"/>
      <c r="L104" s="977">
        <f t="shared" si="30"/>
        <v>4</v>
      </c>
      <c r="M104" s="616">
        <v>3</v>
      </c>
      <c r="N104" s="616">
        <v>1</v>
      </c>
      <c r="O104" s="608">
        <v>39</v>
      </c>
      <c r="P104" s="582">
        <v>1</v>
      </c>
      <c r="Q104" s="615">
        <f t="shared" si="31"/>
        <v>35</v>
      </c>
      <c r="R104" s="582">
        <v>34</v>
      </c>
      <c r="S104" s="582">
        <v>0</v>
      </c>
      <c r="T104" s="582">
        <v>0</v>
      </c>
      <c r="U104" s="583">
        <v>1</v>
      </c>
      <c r="V104" s="1383">
        <f t="shared" si="32"/>
        <v>35</v>
      </c>
      <c r="W104" s="583">
        <v>33</v>
      </c>
      <c r="X104" s="617">
        <v>2</v>
      </c>
      <c r="Y104" s="582">
        <v>180.36</v>
      </c>
      <c r="Z104" s="621" t="s">
        <v>644</v>
      </c>
      <c r="AA104" s="578"/>
      <c r="AB104" s="578"/>
      <c r="AC104" s="1022">
        <v>1</v>
      </c>
      <c r="AD104" s="1022"/>
      <c r="AE104" s="1022"/>
      <c r="AF104" s="1022"/>
      <c r="AG104" s="1022"/>
      <c r="AH104" s="1022"/>
      <c r="AI104" s="1022"/>
      <c r="AJ104" s="1022">
        <v>1</v>
      </c>
      <c r="AK104" s="1050" t="s">
        <v>501</v>
      </c>
      <c r="AL104" s="1089" t="s">
        <v>287</v>
      </c>
      <c r="AM104" s="1052"/>
    </row>
    <row r="105" spans="1:40" s="841" customFormat="1" ht="24.95" customHeight="1">
      <c r="A105" s="879">
        <v>36</v>
      </c>
      <c r="B105" s="668" t="s">
        <v>229</v>
      </c>
      <c r="C105" s="1522" t="s">
        <v>278</v>
      </c>
      <c r="D105" s="669" t="s">
        <v>279</v>
      </c>
      <c r="E105" s="669" t="s">
        <v>279</v>
      </c>
      <c r="F105" s="880" t="s">
        <v>649</v>
      </c>
      <c r="G105" s="1171" t="s">
        <v>650</v>
      </c>
      <c r="H105" s="1251" t="s">
        <v>1203</v>
      </c>
      <c r="I105" s="1206" t="s">
        <v>1203</v>
      </c>
      <c r="J105" s="1252"/>
      <c r="K105" s="1206"/>
      <c r="L105" s="977">
        <f t="shared" si="30"/>
        <v>3</v>
      </c>
      <c r="M105" s="1378">
        <v>3</v>
      </c>
      <c r="N105" s="616">
        <v>0</v>
      </c>
      <c r="O105" s="608">
        <v>34</v>
      </c>
      <c r="P105" s="582">
        <v>3</v>
      </c>
      <c r="Q105" s="615">
        <f t="shared" si="31"/>
        <v>35</v>
      </c>
      <c r="R105" s="451">
        <v>27</v>
      </c>
      <c r="S105" s="451">
        <v>7</v>
      </c>
      <c r="T105" s="582">
        <v>0</v>
      </c>
      <c r="U105" s="609">
        <v>1</v>
      </c>
      <c r="V105" s="1383">
        <f t="shared" si="32"/>
        <v>35</v>
      </c>
      <c r="W105" s="460">
        <v>32</v>
      </c>
      <c r="X105" s="617">
        <v>3</v>
      </c>
      <c r="Y105" s="582">
        <v>149.59</v>
      </c>
      <c r="Z105" s="621" t="s">
        <v>646</v>
      </c>
      <c r="AA105" s="578"/>
      <c r="AB105" s="578"/>
      <c r="AC105" s="1022"/>
      <c r="AD105" s="1022"/>
      <c r="AE105" s="1022"/>
      <c r="AF105" s="1022">
        <v>1</v>
      </c>
      <c r="AG105" s="1022"/>
      <c r="AH105" s="1022"/>
      <c r="AI105" s="1022"/>
      <c r="AJ105" s="1022">
        <v>1</v>
      </c>
      <c r="AK105" s="1050" t="s">
        <v>19</v>
      </c>
      <c r="AL105" s="1090" t="s">
        <v>286</v>
      </c>
      <c r="AM105" s="1064" t="s">
        <v>1063</v>
      </c>
    </row>
    <row r="106" spans="1:40" s="841" customFormat="1" ht="24.95" customHeight="1">
      <c r="A106" s="879">
        <v>37</v>
      </c>
      <c r="B106" s="668" t="s">
        <v>229</v>
      </c>
      <c r="C106" s="1522" t="s">
        <v>936</v>
      </c>
      <c r="D106" s="669" t="s">
        <v>280</v>
      </c>
      <c r="E106" s="669" t="s">
        <v>1093</v>
      </c>
      <c r="F106" s="880" t="s">
        <v>652</v>
      </c>
      <c r="G106" s="1171" t="s">
        <v>653</v>
      </c>
      <c r="H106" s="1251" t="s">
        <v>1203</v>
      </c>
      <c r="I106" s="1206" t="s">
        <v>1203</v>
      </c>
      <c r="J106" s="1252"/>
      <c r="K106" s="1206"/>
      <c r="L106" s="977">
        <f t="shared" si="30"/>
        <v>3</v>
      </c>
      <c r="M106" s="616">
        <v>2</v>
      </c>
      <c r="N106" s="616">
        <v>1</v>
      </c>
      <c r="O106" s="608">
        <v>27</v>
      </c>
      <c r="P106" s="582">
        <v>3</v>
      </c>
      <c r="Q106" s="615">
        <f t="shared" si="31"/>
        <v>27</v>
      </c>
      <c r="R106" s="582">
        <v>27</v>
      </c>
      <c r="S106" s="582">
        <v>0</v>
      </c>
      <c r="T106" s="582">
        <v>0</v>
      </c>
      <c r="U106" s="583">
        <v>0</v>
      </c>
      <c r="V106" s="1383">
        <f t="shared" si="32"/>
        <v>27</v>
      </c>
      <c r="W106" s="583">
        <v>26</v>
      </c>
      <c r="X106" s="617">
        <v>1</v>
      </c>
      <c r="Y106" s="582">
        <v>193.04</v>
      </c>
      <c r="Z106" s="621" t="s">
        <v>648</v>
      </c>
      <c r="AA106" s="689"/>
      <c r="AB106" s="689"/>
      <c r="AC106" s="1049"/>
      <c r="AD106" s="1049"/>
      <c r="AE106" s="1049"/>
      <c r="AF106" s="1049"/>
      <c r="AG106" s="1049"/>
      <c r="AH106" s="1049"/>
      <c r="AI106" s="1049"/>
      <c r="AJ106" s="1022">
        <v>1</v>
      </c>
      <c r="AK106" s="1050" t="s">
        <v>19</v>
      </c>
      <c r="AL106" s="1091" t="s">
        <v>286</v>
      </c>
      <c r="AM106" s="1052" t="s">
        <v>1173</v>
      </c>
    </row>
    <row r="107" spans="1:40" s="841" customFormat="1" ht="24.95" customHeight="1">
      <c r="A107" s="879">
        <v>38</v>
      </c>
      <c r="B107" s="668" t="s">
        <v>229</v>
      </c>
      <c r="C107" s="1522" t="s">
        <v>453</v>
      </c>
      <c r="D107" s="669" t="s">
        <v>281</v>
      </c>
      <c r="E107" s="669" t="s">
        <v>281</v>
      </c>
      <c r="F107" s="880" t="s">
        <v>654</v>
      </c>
      <c r="G107" s="1171" t="s">
        <v>655</v>
      </c>
      <c r="H107" s="1251" t="s">
        <v>1203</v>
      </c>
      <c r="I107" s="1206" t="s">
        <v>1203</v>
      </c>
      <c r="J107" s="1252" t="s">
        <v>1212</v>
      </c>
      <c r="K107" s="1206">
        <v>1</v>
      </c>
      <c r="L107" s="977">
        <f t="shared" si="30"/>
        <v>4</v>
      </c>
      <c r="M107" s="616">
        <v>1</v>
      </c>
      <c r="N107" s="616">
        <v>3</v>
      </c>
      <c r="O107" s="608">
        <v>35</v>
      </c>
      <c r="P107" s="582">
        <v>3</v>
      </c>
      <c r="Q107" s="615">
        <f t="shared" si="31"/>
        <v>33</v>
      </c>
      <c r="R107" s="451">
        <v>22</v>
      </c>
      <c r="S107" s="582">
        <v>10</v>
      </c>
      <c r="T107" s="582">
        <v>1</v>
      </c>
      <c r="U107" s="609">
        <v>0</v>
      </c>
      <c r="V107" s="1383">
        <f t="shared" si="32"/>
        <v>33</v>
      </c>
      <c r="W107" s="583">
        <v>30</v>
      </c>
      <c r="X107" s="1377">
        <v>3</v>
      </c>
      <c r="Y107" s="582">
        <v>109.18</v>
      </c>
      <c r="Z107" s="621" t="s">
        <v>651</v>
      </c>
      <c r="AA107" s="578"/>
      <c r="AB107" s="578"/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19</v>
      </c>
      <c r="AL107" s="1091" t="s">
        <v>286</v>
      </c>
      <c r="AM107" s="1064" t="s">
        <v>1063</v>
      </c>
    </row>
    <row r="108" spans="1:40" s="878" customFormat="1" ht="24.95" customHeight="1">
      <c r="A108" s="879">
        <v>39</v>
      </c>
      <c r="B108" s="694" t="s">
        <v>229</v>
      </c>
      <c r="C108" s="1524" t="s">
        <v>1095</v>
      </c>
      <c r="D108" s="890" t="s">
        <v>1096</v>
      </c>
      <c r="E108" s="890" t="s">
        <v>1097</v>
      </c>
      <c r="F108" s="891" t="s">
        <v>1098</v>
      </c>
      <c r="G108" s="1174" t="s">
        <v>569</v>
      </c>
      <c r="H108" s="1251" t="s">
        <v>1203</v>
      </c>
      <c r="I108" s="1206" t="s">
        <v>1203</v>
      </c>
      <c r="J108" s="1252"/>
      <c r="K108" s="1206">
        <v>1</v>
      </c>
      <c r="L108" s="977">
        <f t="shared" si="30"/>
        <v>3</v>
      </c>
      <c r="M108" s="1379">
        <v>3</v>
      </c>
      <c r="N108" s="661">
        <v>0</v>
      </c>
      <c r="O108" s="1436">
        <v>29</v>
      </c>
      <c r="P108" s="582">
        <v>2</v>
      </c>
      <c r="Q108" s="615">
        <f t="shared" si="31"/>
        <v>29</v>
      </c>
      <c r="R108" s="1495">
        <v>26</v>
      </c>
      <c r="S108" s="631">
        <v>3</v>
      </c>
      <c r="T108" s="631">
        <v>0</v>
      </c>
      <c r="U108" s="632">
        <v>0</v>
      </c>
      <c r="V108" s="1383">
        <f t="shared" si="32"/>
        <v>29</v>
      </c>
      <c r="W108" s="1496">
        <v>24</v>
      </c>
      <c r="X108" s="1497">
        <v>5</v>
      </c>
      <c r="Y108" s="582">
        <v>86.7</v>
      </c>
      <c r="Z108" s="619" t="s">
        <v>599</v>
      </c>
      <c r="AA108" s="693"/>
      <c r="AB108" s="693">
        <v>1</v>
      </c>
      <c r="AC108" s="1094">
        <v>1</v>
      </c>
      <c r="AD108" s="1094">
        <v>1</v>
      </c>
      <c r="AE108" s="1094"/>
      <c r="AF108" s="1094"/>
      <c r="AG108" s="1094"/>
      <c r="AH108" s="1094"/>
      <c r="AI108" s="1094"/>
      <c r="AJ108" s="1071">
        <v>1</v>
      </c>
      <c r="AK108" s="1095" t="s">
        <v>501</v>
      </c>
      <c r="AL108" s="1096" t="s">
        <v>286</v>
      </c>
      <c r="AM108" s="1097" t="s">
        <v>1099</v>
      </c>
    </row>
    <row r="109" spans="1:40" s="32" customFormat="1" ht="24.95" customHeight="1">
      <c r="A109" s="879">
        <v>40</v>
      </c>
      <c r="B109" s="894" t="s">
        <v>229</v>
      </c>
      <c r="C109" s="1522" t="s">
        <v>316</v>
      </c>
      <c r="D109" s="671" t="s">
        <v>1100</v>
      </c>
      <c r="E109" s="671" t="s">
        <v>282</v>
      </c>
      <c r="F109" s="895" t="s">
        <v>657</v>
      </c>
      <c r="G109" s="1168" t="s">
        <v>658</v>
      </c>
      <c r="H109" s="1251" t="s">
        <v>1199</v>
      </c>
      <c r="I109" s="1206" t="s">
        <v>1203</v>
      </c>
      <c r="J109" s="1259" t="s">
        <v>1216</v>
      </c>
      <c r="K109" s="1206">
        <v>1</v>
      </c>
      <c r="L109" s="977">
        <f t="shared" si="30"/>
        <v>4</v>
      </c>
      <c r="M109" s="582">
        <v>2</v>
      </c>
      <c r="N109" s="582">
        <v>2</v>
      </c>
      <c r="O109" s="608">
        <v>40</v>
      </c>
      <c r="P109" s="582">
        <v>3</v>
      </c>
      <c r="Q109" s="615">
        <f t="shared" si="31"/>
        <v>34</v>
      </c>
      <c r="R109" s="443">
        <v>18</v>
      </c>
      <c r="S109" s="443">
        <v>13</v>
      </c>
      <c r="T109" s="443">
        <v>3</v>
      </c>
      <c r="U109" s="606">
        <v>0</v>
      </c>
      <c r="V109" s="1383">
        <f t="shared" si="32"/>
        <v>34</v>
      </c>
      <c r="W109" s="448">
        <v>30</v>
      </c>
      <c r="X109" s="583">
        <v>4</v>
      </c>
      <c r="Y109" s="582">
        <v>258.3</v>
      </c>
      <c r="Z109" s="621" t="s">
        <v>656</v>
      </c>
      <c r="AA109" s="578"/>
      <c r="AB109" s="578">
        <v>1</v>
      </c>
      <c r="AC109" s="1022"/>
      <c r="AD109" s="1022"/>
      <c r="AE109" s="1022"/>
      <c r="AF109" s="1022"/>
      <c r="AG109" s="1022"/>
      <c r="AH109" s="1022">
        <v>1</v>
      </c>
      <c r="AI109" s="1022"/>
      <c r="AJ109" s="1022">
        <v>1</v>
      </c>
      <c r="AK109" s="1050" t="s">
        <v>501</v>
      </c>
      <c r="AL109" s="1098" t="s">
        <v>287</v>
      </c>
      <c r="AM109" s="1052" t="s">
        <v>1085</v>
      </c>
    </row>
    <row r="110" spans="1:40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1175" t="s">
        <v>628</v>
      </c>
      <c r="H110" s="1261" t="s">
        <v>1203</v>
      </c>
      <c r="I110" s="957" t="s">
        <v>1203</v>
      </c>
      <c r="J110" s="1260"/>
      <c r="K110" s="1209">
        <v>1</v>
      </c>
      <c r="L110" s="1380">
        <f t="shared" si="30"/>
        <v>2</v>
      </c>
      <c r="M110" s="944">
        <v>2</v>
      </c>
      <c r="N110" s="944">
        <v>0</v>
      </c>
      <c r="O110" s="942">
        <v>29</v>
      </c>
      <c r="P110" s="940">
        <v>2</v>
      </c>
      <c r="Q110" s="1381">
        <f t="shared" si="31"/>
        <v>29</v>
      </c>
      <c r="R110" s="1408">
        <v>28</v>
      </c>
      <c r="S110" s="1408">
        <v>1</v>
      </c>
      <c r="T110" s="1408">
        <v>0</v>
      </c>
      <c r="U110" s="945">
        <v>0</v>
      </c>
      <c r="V110" s="1384">
        <f t="shared" si="32"/>
        <v>29</v>
      </c>
      <c r="W110" s="1498">
        <v>20</v>
      </c>
      <c r="X110" s="945">
        <v>9</v>
      </c>
      <c r="Y110" s="940">
        <v>148.74</v>
      </c>
      <c r="Z110" s="948" t="s">
        <v>1104</v>
      </c>
      <c r="AA110" s="949">
        <v>1</v>
      </c>
      <c r="AB110" s="949"/>
      <c r="AC110" s="1104"/>
      <c r="AD110" s="1104"/>
      <c r="AE110" s="1104"/>
      <c r="AF110" s="1104"/>
      <c r="AG110" s="1104"/>
      <c r="AH110" s="1104"/>
      <c r="AI110" s="1104"/>
      <c r="AJ110" s="1105"/>
      <c r="AK110" s="1106" t="s">
        <v>19</v>
      </c>
      <c r="AL110" s="1107" t="s">
        <v>286</v>
      </c>
      <c r="AM110" s="1108" t="s">
        <v>1105</v>
      </c>
    </row>
    <row r="111" spans="1:40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1176" t="s">
        <v>1109</v>
      </c>
      <c r="H111" s="1261" t="s">
        <v>1203</v>
      </c>
      <c r="I111" s="1337" t="s">
        <v>1203</v>
      </c>
      <c r="J111" s="1262"/>
      <c r="K111" s="1210"/>
      <c r="L111" s="1380">
        <f t="shared" si="30"/>
        <v>2</v>
      </c>
      <c r="M111" s="944">
        <v>2</v>
      </c>
      <c r="N111" s="944">
        <v>0</v>
      </c>
      <c r="O111" s="958">
        <v>19</v>
      </c>
      <c r="P111" s="944">
        <v>1</v>
      </c>
      <c r="Q111" s="1381">
        <f t="shared" si="31"/>
        <v>19</v>
      </c>
      <c r="R111" s="960">
        <v>19</v>
      </c>
      <c r="S111" s="960">
        <v>0</v>
      </c>
      <c r="T111" s="960">
        <v>0</v>
      </c>
      <c r="U111" s="961">
        <v>0</v>
      </c>
      <c r="V111" s="1384">
        <f t="shared" si="32"/>
        <v>19</v>
      </c>
      <c r="W111" s="962">
        <v>19</v>
      </c>
      <c r="X111" s="961">
        <v>0</v>
      </c>
      <c r="Y111" s="944">
        <v>92.6</v>
      </c>
      <c r="Z111" s="963" t="s">
        <v>1110</v>
      </c>
      <c r="AA111" s="960">
        <v>1</v>
      </c>
      <c r="AB111" s="960"/>
      <c r="AC111" s="1113"/>
      <c r="AD111" s="1113"/>
      <c r="AE111" s="1113"/>
      <c r="AF111" s="1113"/>
      <c r="AG111" s="1113"/>
      <c r="AH111" s="1113"/>
      <c r="AI111" s="1113"/>
      <c r="AJ111" s="1113"/>
      <c r="AK111" s="1114" t="s">
        <v>19</v>
      </c>
      <c r="AL111" s="1115" t="s">
        <v>286</v>
      </c>
      <c r="AM111" s="1116" t="s">
        <v>1111</v>
      </c>
    </row>
    <row r="112" spans="1:40" s="32" customFormat="1" ht="24.95" customHeight="1" thickBot="1">
      <c r="A112" s="899"/>
      <c r="B112" s="634" t="s">
        <v>283</v>
      </c>
      <c r="C112" s="900">
        <v>33</v>
      </c>
      <c r="D112" s="900"/>
      <c r="E112" s="900"/>
      <c r="F112" s="901"/>
      <c r="G112" s="1177"/>
      <c r="H112" s="1263"/>
      <c r="I112" s="1020"/>
      <c r="J112" s="1445"/>
      <c r="K112" s="1211">
        <f>SUM(K113:K145)</f>
        <v>28</v>
      </c>
      <c r="L112" s="634">
        <f>SUM(L113:L145)</f>
        <v>97</v>
      </c>
      <c r="M112" s="634">
        <f t="shared" ref="M112:AJ112" si="33">SUM(M113:M145)</f>
        <v>46</v>
      </c>
      <c r="N112" s="634">
        <f t="shared" si="33"/>
        <v>51</v>
      </c>
      <c r="O112" s="634">
        <f>SUM(O113:O145)</f>
        <v>902</v>
      </c>
      <c r="P112" s="634"/>
      <c r="Q112" s="634">
        <f t="shared" si="33"/>
        <v>836</v>
      </c>
      <c r="R112" s="634">
        <f>SUM(R113:R145)</f>
        <v>619</v>
      </c>
      <c r="S112" s="634">
        <f t="shared" si="33"/>
        <v>171</v>
      </c>
      <c r="T112" s="634">
        <f t="shared" si="33"/>
        <v>37</v>
      </c>
      <c r="U112" s="634">
        <f t="shared" si="33"/>
        <v>9</v>
      </c>
      <c r="V112" s="634">
        <f t="shared" si="33"/>
        <v>836</v>
      </c>
      <c r="W112" s="634">
        <f t="shared" si="33"/>
        <v>684</v>
      </c>
      <c r="X112" s="634">
        <f t="shared" si="33"/>
        <v>152</v>
      </c>
      <c r="Y112" s="634"/>
      <c r="Z112" s="634"/>
      <c r="AA112" s="634">
        <f t="shared" si="33"/>
        <v>0</v>
      </c>
      <c r="AB112" s="634">
        <f t="shared" si="33"/>
        <v>15</v>
      </c>
      <c r="AC112" s="204">
        <f t="shared" si="33"/>
        <v>14</v>
      </c>
      <c r="AD112" s="204">
        <f t="shared" si="33"/>
        <v>1</v>
      </c>
      <c r="AE112" s="204">
        <f t="shared" si="33"/>
        <v>0</v>
      </c>
      <c r="AF112" s="204">
        <f t="shared" si="33"/>
        <v>8</v>
      </c>
      <c r="AG112" s="204">
        <f t="shared" si="33"/>
        <v>2</v>
      </c>
      <c r="AH112" s="204">
        <f t="shared" si="33"/>
        <v>4</v>
      </c>
      <c r="AI112" s="1335">
        <v>0</v>
      </c>
      <c r="AJ112" s="204">
        <f t="shared" si="33"/>
        <v>33</v>
      </c>
      <c r="AK112" s="204"/>
      <c r="AL112" s="204"/>
      <c r="AM112" s="207"/>
      <c r="AN112" s="3"/>
    </row>
    <row r="113" spans="1:39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1178" t="s">
        <v>662</v>
      </c>
      <c r="H113" s="1320" t="s">
        <v>1202</v>
      </c>
      <c r="I113" s="1321" t="s">
        <v>1202</v>
      </c>
      <c r="J113" s="1460"/>
      <c r="K113" s="1500">
        <v>2</v>
      </c>
      <c r="L113" s="279">
        <f>SUM(M113:N113)</f>
        <v>2</v>
      </c>
      <c r="M113" s="279">
        <v>1</v>
      </c>
      <c r="N113" s="279">
        <v>1</v>
      </c>
      <c r="O113" s="635">
        <v>19</v>
      </c>
      <c r="P113" s="274">
        <v>1</v>
      </c>
      <c r="Q113" s="1437">
        <f>SUM(R113:U113)</f>
        <v>14</v>
      </c>
      <c r="R113" s="281">
        <v>13</v>
      </c>
      <c r="S113" s="274">
        <v>1</v>
      </c>
      <c r="T113" s="274">
        <v>0</v>
      </c>
      <c r="U113" s="566">
        <v>0</v>
      </c>
      <c r="V113" s="1374">
        <f>SUM(W113:X113)</f>
        <v>14</v>
      </c>
      <c r="W113" s="260">
        <v>12</v>
      </c>
      <c r="X113" s="566">
        <v>2</v>
      </c>
      <c r="Y113" s="274">
        <v>157.1</v>
      </c>
      <c r="Z113" s="637" t="s">
        <v>116</v>
      </c>
      <c r="AA113" s="637"/>
      <c r="AB113" s="637"/>
      <c r="AC113" s="210"/>
      <c r="AD113" s="210"/>
      <c r="AE113" s="211"/>
      <c r="AF113" s="210"/>
      <c r="AG113" s="210"/>
      <c r="AH113" s="210"/>
      <c r="AI113" s="210"/>
      <c r="AJ113" s="132">
        <v>1</v>
      </c>
      <c r="AK113" s="209" t="s">
        <v>19</v>
      </c>
      <c r="AL113" s="132" t="s">
        <v>286</v>
      </c>
      <c r="AM113" s="1353" t="s">
        <v>948</v>
      </c>
    </row>
    <row r="114" spans="1:39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1179" t="s">
        <v>117</v>
      </c>
      <c r="H114" s="1312" t="s">
        <v>1203</v>
      </c>
      <c r="I114" s="638" t="s">
        <v>1203</v>
      </c>
      <c r="J114" s="1313"/>
      <c r="K114" s="1212">
        <v>1</v>
      </c>
      <c r="L114" s="279">
        <f t="shared" ref="L114:L145" si="34">SUM(M114:N114)</f>
        <v>2</v>
      </c>
      <c r="M114" s="279">
        <v>1</v>
      </c>
      <c r="N114" s="279">
        <v>1</v>
      </c>
      <c r="O114" s="635">
        <v>19</v>
      </c>
      <c r="P114" s="274">
        <v>1</v>
      </c>
      <c r="Q114" s="1437">
        <f t="shared" ref="Q114:Q145" si="35">SUM(R114:U114)</f>
        <v>16</v>
      </c>
      <c r="R114" s="1438">
        <v>13</v>
      </c>
      <c r="S114" s="274">
        <v>1</v>
      </c>
      <c r="T114" s="274">
        <v>0</v>
      </c>
      <c r="U114" s="566">
        <v>2</v>
      </c>
      <c r="V114" s="1374">
        <f t="shared" ref="V114:V145" si="36">SUM(W114:X114)</f>
        <v>16</v>
      </c>
      <c r="W114" s="1439">
        <v>15</v>
      </c>
      <c r="X114" s="566">
        <v>1</v>
      </c>
      <c r="Y114" s="274">
        <v>174.29</v>
      </c>
      <c r="Z114" s="637" t="s">
        <v>118</v>
      </c>
      <c r="AA114" s="637"/>
      <c r="AB114" s="637"/>
      <c r="AC114" s="210">
        <v>1</v>
      </c>
      <c r="AD114" s="1"/>
      <c r="AE114" s="211"/>
      <c r="AF114" s="210"/>
      <c r="AG114" s="210"/>
      <c r="AH114" s="210"/>
      <c r="AI114" s="210"/>
      <c r="AJ114" s="132">
        <v>1</v>
      </c>
      <c r="AK114" s="209" t="s">
        <v>666</v>
      </c>
      <c r="AL114" s="132" t="s">
        <v>287</v>
      </c>
      <c r="AM114" s="212" t="s">
        <v>986</v>
      </c>
    </row>
    <row r="115" spans="1:39" s="32" customFormat="1" ht="24.95" customHeight="1">
      <c r="A115" s="838">
        <v>3</v>
      </c>
      <c r="B115" s="274" t="s">
        <v>112</v>
      </c>
      <c r="C115" s="638" t="s">
        <v>119</v>
      </c>
      <c r="D115" s="638" t="s">
        <v>120</v>
      </c>
      <c r="E115" s="638" t="s">
        <v>120</v>
      </c>
      <c r="F115" s="283" t="s">
        <v>667</v>
      </c>
      <c r="G115" s="1179" t="s">
        <v>668</v>
      </c>
      <c r="H115" s="1312" t="s">
        <v>1204</v>
      </c>
      <c r="I115" s="638" t="s">
        <v>1204</v>
      </c>
      <c r="J115" s="1313"/>
      <c r="K115" s="1212">
        <v>2</v>
      </c>
      <c r="L115" s="279">
        <f t="shared" si="34"/>
        <v>2</v>
      </c>
      <c r="M115" s="279">
        <v>1</v>
      </c>
      <c r="N115" s="279">
        <v>1</v>
      </c>
      <c r="O115" s="635">
        <v>25</v>
      </c>
      <c r="P115" s="274">
        <v>2</v>
      </c>
      <c r="Q115" s="1437">
        <f t="shared" si="35"/>
        <v>20</v>
      </c>
      <c r="R115" s="274">
        <v>15</v>
      </c>
      <c r="S115" s="274">
        <v>5</v>
      </c>
      <c r="T115" s="274">
        <v>0</v>
      </c>
      <c r="U115" s="566">
        <v>0</v>
      </c>
      <c r="V115" s="1374">
        <f t="shared" si="36"/>
        <v>20</v>
      </c>
      <c r="W115" s="566">
        <v>16</v>
      </c>
      <c r="X115" s="566">
        <v>4</v>
      </c>
      <c r="Y115" s="274">
        <v>101.4</v>
      </c>
      <c r="Z115" s="637" t="s">
        <v>669</v>
      </c>
      <c r="AA115" s="637"/>
      <c r="AB115" s="637"/>
      <c r="AC115" s="210"/>
      <c r="AD115" s="210"/>
      <c r="AE115" s="211"/>
      <c r="AF115" s="210">
        <v>1</v>
      </c>
      <c r="AG115" s="210"/>
      <c r="AH115" s="210"/>
      <c r="AI115" s="210"/>
      <c r="AJ115" s="132">
        <v>1</v>
      </c>
      <c r="AK115" s="135" t="s">
        <v>19</v>
      </c>
      <c r="AL115" s="132" t="s">
        <v>286</v>
      </c>
      <c r="AM115" s="212" t="s">
        <v>944</v>
      </c>
    </row>
    <row r="116" spans="1:39" s="32" customFormat="1" ht="24.95" customHeight="1">
      <c r="A116" s="838">
        <v>4</v>
      </c>
      <c r="B116" s="274" t="s">
        <v>112</v>
      </c>
      <c r="C116" s="1518" t="s">
        <v>990</v>
      </c>
      <c r="D116" s="638" t="s">
        <v>991</v>
      </c>
      <c r="E116" s="638" t="s">
        <v>992</v>
      </c>
      <c r="F116" s="283" t="s">
        <v>993</v>
      </c>
      <c r="G116" s="1179" t="s">
        <v>711</v>
      </c>
      <c r="H116" s="1312" t="s">
        <v>1199</v>
      </c>
      <c r="I116" s="638" t="s">
        <v>1199</v>
      </c>
      <c r="J116" s="1313"/>
      <c r="K116" s="1212">
        <v>2</v>
      </c>
      <c r="L116" s="279">
        <f t="shared" si="34"/>
        <v>4</v>
      </c>
      <c r="M116" s="279">
        <v>3</v>
      </c>
      <c r="N116" s="279">
        <v>1</v>
      </c>
      <c r="O116" s="635">
        <v>33</v>
      </c>
      <c r="P116" s="274">
        <v>3</v>
      </c>
      <c r="Q116" s="1437">
        <f t="shared" si="35"/>
        <v>32</v>
      </c>
      <c r="R116" s="1501">
        <v>27</v>
      </c>
      <c r="S116" s="1438">
        <v>5</v>
      </c>
      <c r="T116" s="274">
        <v>0</v>
      </c>
      <c r="U116" s="1397">
        <v>0</v>
      </c>
      <c r="V116" s="1374">
        <f t="shared" si="36"/>
        <v>32</v>
      </c>
      <c r="W116" s="1503">
        <v>25</v>
      </c>
      <c r="X116" s="1439">
        <v>7</v>
      </c>
      <c r="Y116" s="274">
        <v>114.66</v>
      </c>
      <c r="Z116" s="637" t="s">
        <v>994</v>
      </c>
      <c r="AA116" s="637"/>
      <c r="AB116" s="637">
        <v>1</v>
      </c>
      <c r="AC116" s="210">
        <v>1</v>
      </c>
      <c r="AD116" s="210"/>
      <c r="AE116" s="211"/>
      <c r="AF116" s="210"/>
      <c r="AG116" s="210"/>
      <c r="AH116" s="210"/>
      <c r="AI116" s="210"/>
      <c r="AJ116" s="132">
        <v>1</v>
      </c>
      <c r="AK116" s="209" t="s">
        <v>995</v>
      </c>
      <c r="AL116" s="132" t="s">
        <v>286</v>
      </c>
      <c r="AM116" s="1119" t="s">
        <v>943</v>
      </c>
    </row>
    <row r="117" spans="1:39" s="32" customFormat="1" ht="24.95" customHeight="1">
      <c r="A117" s="838">
        <v>5</v>
      </c>
      <c r="B117" s="274" t="s">
        <v>112</v>
      </c>
      <c r="C117" s="1525" t="s">
        <v>996</v>
      </c>
      <c r="D117" s="638" t="s">
        <v>991</v>
      </c>
      <c r="E117" s="638" t="s">
        <v>154</v>
      </c>
      <c r="F117" s="283" t="s">
        <v>730</v>
      </c>
      <c r="G117" s="1179" t="s">
        <v>731</v>
      </c>
      <c r="H117" s="1312" t="s">
        <v>1200</v>
      </c>
      <c r="I117" s="638" t="s">
        <v>1200</v>
      </c>
      <c r="J117" s="1313" t="s">
        <v>1205</v>
      </c>
      <c r="K117" s="1212">
        <v>1</v>
      </c>
      <c r="L117" s="279">
        <f t="shared" si="34"/>
        <v>4</v>
      </c>
      <c r="M117" s="279">
        <v>2</v>
      </c>
      <c r="N117" s="279">
        <v>2</v>
      </c>
      <c r="O117" s="635">
        <v>31</v>
      </c>
      <c r="P117" s="274">
        <v>3</v>
      </c>
      <c r="Q117" s="1437">
        <f t="shared" si="35"/>
        <v>31</v>
      </c>
      <c r="R117" s="281">
        <v>23</v>
      </c>
      <c r="S117" s="281">
        <v>4</v>
      </c>
      <c r="T117" s="274">
        <v>3</v>
      </c>
      <c r="U117" s="1502">
        <v>1</v>
      </c>
      <c r="V117" s="1374">
        <f t="shared" si="36"/>
        <v>31</v>
      </c>
      <c r="W117" s="566">
        <v>26</v>
      </c>
      <c r="X117" s="566">
        <v>5</v>
      </c>
      <c r="Y117" s="274">
        <v>93.6</v>
      </c>
      <c r="Z117" s="637" t="s">
        <v>994</v>
      </c>
      <c r="AA117" s="637"/>
      <c r="AB117" s="637">
        <v>1</v>
      </c>
      <c r="AC117" s="210">
        <v>1</v>
      </c>
      <c r="AD117" s="210"/>
      <c r="AE117" s="211"/>
      <c r="AF117" s="210"/>
      <c r="AG117" s="210"/>
      <c r="AH117" s="210"/>
      <c r="AI117" s="210"/>
      <c r="AJ117" s="132">
        <v>1</v>
      </c>
      <c r="AK117" s="209" t="s">
        <v>995</v>
      </c>
      <c r="AL117" s="132" t="s">
        <v>286</v>
      </c>
      <c r="AM117" s="1119" t="s">
        <v>944</v>
      </c>
    </row>
    <row r="118" spans="1:39" s="32" customFormat="1" ht="24.95" customHeight="1">
      <c r="A118" s="838">
        <v>6</v>
      </c>
      <c r="B118" s="274" t="s">
        <v>112</v>
      </c>
      <c r="C118" s="1525" t="s">
        <v>997</v>
      </c>
      <c r="D118" s="638" t="s">
        <v>991</v>
      </c>
      <c r="E118" s="638" t="s">
        <v>155</v>
      </c>
      <c r="F118" s="283" t="s">
        <v>732</v>
      </c>
      <c r="G118" s="1179" t="s">
        <v>733</v>
      </c>
      <c r="H118" s="1312" t="s">
        <v>1206</v>
      </c>
      <c r="I118" s="638" t="s">
        <v>1206</v>
      </c>
      <c r="J118" s="1313"/>
      <c r="K118" s="1212">
        <v>0</v>
      </c>
      <c r="L118" s="279">
        <f t="shared" si="34"/>
        <v>3</v>
      </c>
      <c r="M118" s="279">
        <v>2</v>
      </c>
      <c r="N118" s="279">
        <v>1</v>
      </c>
      <c r="O118" s="635">
        <v>29</v>
      </c>
      <c r="P118" s="274">
        <v>2</v>
      </c>
      <c r="Q118" s="1437">
        <f t="shared" si="35"/>
        <v>28</v>
      </c>
      <c r="R118" s="1501">
        <v>18</v>
      </c>
      <c r="S118" s="1501">
        <v>8</v>
      </c>
      <c r="T118" s="1438">
        <v>2</v>
      </c>
      <c r="U118" s="566">
        <v>0</v>
      </c>
      <c r="V118" s="1374">
        <f t="shared" si="36"/>
        <v>28</v>
      </c>
      <c r="W118" s="1503">
        <v>26</v>
      </c>
      <c r="X118" s="1504">
        <v>2</v>
      </c>
      <c r="Y118" s="274">
        <v>118.56</v>
      </c>
      <c r="Z118" s="637" t="s">
        <v>994</v>
      </c>
      <c r="AA118" s="637"/>
      <c r="AB118" s="637">
        <v>1</v>
      </c>
      <c r="AC118" s="210">
        <v>1</v>
      </c>
      <c r="AD118" s="210"/>
      <c r="AE118" s="211"/>
      <c r="AF118" s="210"/>
      <c r="AG118" s="210"/>
      <c r="AH118" s="210"/>
      <c r="AI118" s="210"/>
      <c r="AJ118" s="132">
        <v>1</v>
      </c>
      <c r="AK118" s="135" t="s">
        <v>995</v>
      </c>
      <c r="AL118" s="132" t="s">
        <v>286</v>
      </c>
      <c r="AM118" s="212" t="s">
        <v>948</v>
      </c>
    </row>
    <row r="119" spans="1:39" s="32" customFormat="1" ht="24.95" customHeight="1">
      <c r="A119" s="838">
        <v>7</v>
      </c>
      <c r="B119" s="274" t="s">
        <v>112</v>
      </c>
      <c r="C119" s="1525" t="s">
        <v>998</v>
      </c>
      <c r="D119" s="638" t="s">
        <v>999</v>
      </c>
      <c r="E119" s="638" t="s">
        <v>1000</v>
      </c>
      <c r="F119" s="283" t="s">
        <v>685</v>
      </c>
      <c r="G119" s="1179" t="s">
        <v>686</v>
      </c>
      <c r="H119" s="1312" t="s">
        <v>1200</v>
      </c>
      <c r="I119" s="638" t="s">
        <v>1207</v>
      </c>
      <c r="J119" s="1313" t="s">
        <v>1208</v>
      </c>
      <c r="K119" s="1212">
        <v>1</v>
      </c>
      <c r="L119" s="279">
        <f t="shared" si="34"/>
        <v>4</v>
      </c>
      <c r="M119" s="279">
        <v>2</v>
      </c>
      <c r="N119" s="279">
        <v>2</v>
      </c>
      <c r="O119" s="635">
        <v>32</v>
      </c>
      <c r="P119" s="274">
        <v>3</v>
      </c>
      <c r="Q119" s="1437">
        <f t="shared" si="35"/>
        <v>32</v>
      </c>
      <c r="R119" s="274">
        <v>32</v>
      </c>
      <c r="S119" s="274">
        <v>0</v>
      </c>
      <c r="T119" s="274">
        <v>0</v>
      </c>
      <c r="U119" s="566">
        <v>0</v>
      </c>
      <c r="V119" s="1374">
        <f t="shared" si="36"/>
        <v>32</v>
      </c>
      <c r="W119" s="566">
        <v>23</v>
      </c>
      <c r="X119" s="566">
        <v>9</v>
      </c>
      <c r="Y119" s="274">
        <v>170.02</v>
      </c>
      <c r="Z119" s="637" t="s">
        <v>1001</v>
      </c>
      <c r="AA119" s="637"/>
      <c r="AB119" s="637">
        <v>1</v>
      </c>
      <c r="AC119" s="210"/>
      <c r="AD119" s="210"/>
      <c r="AE119" s="211"/>
      <c r="AF119" s="210"/>
      <c r="AG119" s="210"/>
      <c r="AH119" s="210"/>
      <c r="AI119" s="210"/>
      <c r="AJ119" s="132">
        <v>1</v>
      </c>
      <c r="AK119" s="209" t="s">
        <v>1002</v>
      </c>
      <c r="AL119" s="132" t="s">
        <v>286</v>
      </c>
      <c r="AM119" s="212" t="s">
        <v>943</v>
      </c>
    </row>
    <row r="120" spans="1:39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1179" t="s">
        <v>671</v>
      </c>
      <c r="H120" s="1312" t="s">
        <v>1199</v>
      </c>
      <c r="I120" s="638" t="s">
        <v>1199</v>
      </c>
      <c r="J120" s="1313" t="s">
        <v>1209</v>
      </c>
      <c r="K120" s="1212">
        <v>1</v>
      </c>
      <c r="L120" s="279">
        <f t="shared" si="34"/>
        <v>2</v>
      </c>
      <c r="M120" s="279">
        <v>1</v>
      </c>
      <c r="N120" s="279">
        <v>1</v>
      </c>
      <c r="O120" s="635">
        <v>19</v>
      </c>
      <c r="P120" s="274">
        <v>1</v>
      </c>
      <c r="Q120" s="1437">
        <f t="shared" si="35"/>
        <v>19</v>
      </c>
      <c r="R120" s="274">
        <v>17</v>
      </c>
      <c r="S120" s="274">
        <v>2</v>
      </c>
      <c r="T120" s="274">
        <v>0</v>
      </c>
      <c r="U120" s="1397">
        <v>0</v>
      </c>
      <c r="V120" s="1374">
        <f t="shared" si="36"/>
        <v>19</v>
      </c>
      <c r="W120" s="566">
        <v>16</v>
      </c>
      <c r="X120" s="566">
        <v>3</v>
      </c>
      <c r="Y120" s="274">
        <v>130.19999999999999</v>
      </c>
      <c r="Z120" s="637" t="s">
        <v>317</v>
      </c>
      <c r="AA120" s="637"/>
      <c r="AB120" s="637"/>
      <c r="AC120" s="210"/>
      <c r="AD120" s="210"/>
      <c r="AE120" s="211"/>
      <c r="AF120" s="210"/>
      <c r="AG120" s="210"/>
      <c r="AH120" s="210"/>
      <c r="AI120" s="210"/>
      <c r="AJ120" s="132">
        <v>1</v>
      </c>
      <c r="AK120" s="135" t="s">
        <v>19</v>
      </c>
      <c r="AL120" s="132" t="s">
        <v>286</v>
      </c>
      <c r="AM120" s="212" t="s">
        <v>986</v>
      </c>
    </row>
    <row r="121" spans="1:39" s="32" customFormat="1" ht="24.95" customHeight="1">
      <c r="A121" s="838">
        <v>9</v>
      </c>
      <c r="B121" s="274" t="s">
        <v>112</v>
      </c>
      <c r="C121" s="1525" t="s">
        <v>121</v>
      </c>
      <c r="D121" s="638" t="s">
        <v>122</v>
      </c>
      <c r="E121" s="638" t="s">
        <v>122</v>
      </c>
      <c r="F121" s="283" t="s">
        <v>672</v>
      </c>
      <c r="G121" s="1179" t="s">
        <v>673</v>
      </c>
      <c r="H121" s="1312" t="s">
        <v>1210</v>
      </c>
      <c r="I121" s="638" t="s">
        <v>1211</v>
      </c>
      <c r="J121" s="1313" t="s">
        <v>1212</v>
      </c>
      <c r="K121" s="1212">
        <v>3</v>
      </c>
      <c r="L121" s="279">
        <f t="shared" si="34"/>
        <v>4</v>
      </c>
      <c r="M121" s="279">
        <v>1</v>
      </c>
      <c r="N121" s="279">
        <v>3</v>
      </c>
      <c r="O121" s="635">
        <v>35</v>
      </c>
      <c r="P121" s="274">
        <v>3</v>
      </c>
      <c r="Q121" s="1437">
        <f t="shared" si="35"/>
        <v>34</v>
      </c>
      <c r="R121" s="274">
        <v>27</v>
      </c>
      <c r="S121" s="274">
        <v>5</v>
      </c>
      <c r="T121" s="274">
        <v>2</v>
      </c>
      <c r="U121" s="566">
        <v>0</v>
      </c>
      <c r="V121" s="1374">
        <f t="shared" si="36"/>
        <v>34</v>
      </c>
      <c r="W121" s="274">
        <v>27</v>
      </c>
      <c r="X121" s="274">
        <v>7</v>
      </c>
      <c r="Y121" s="274">
        <v>205.69</v>
      </c>
      <c r="Z121" s="637" t="s">
        <v>674</v>
      </c>
      <c r="AA121" s="637"/>
      <c r="AB121" s="637"/>
      <c r="AC121" s="210"/>
      <c r="AD121" s="210"/>
      <c r="AE121" s="211"/>
      <c r="AF121" s="210">
        <v>1</v>
      </c>
      <c r="AG121" s="210"/>
      <c r="AH121" s="210">
        <v>1</v>
      </c>
      <c r="AI121" s="210"/>
      <c r="AJ121" s="132">
        <v>1</v>
      </c>
      <c r="AK121" s="209" t="s">
        <v>19</v>
      </c>
      <c r="AL121" s="132" t="s">
        <v>287</v>
      </c>
      <c r="AM121" s="1319" t="s">
        <v>1264</v>
      </c>
    </row>
    <row r="122" spans="1:39" s="32" customFormat="1" ht="24.95" customHeight="1">
      <c r="A122" s="838">
        <v>10</v>
      </c>
      <c r="B122" s="274" t="s">
        <v>112</v>
      </c>
      <c r="C122" s="1525" t="s">
        <v>124</v>
      </c>
      <c r="D122" s="638" t="s">
        <v>125</v>
      </c>
      <c r="E122" s="638" t="s">
        <v>319</v>
      </c>
      <c r="F122" s="283" t="s">
        <v>679</v>
      </c>
      <c r="G122" s="1179" t="s">
        <v>680</v>
      </c>
      <c r="H122" s="1312" t="s">
        <v>1213</v>
      </c>
      <c r="I122" s="638" t="s">
        <v>1199</v>
      </c>
      <c r="J122" s="1313" t="s">
        <v>1214</v>
      </c>
      <c r="K122" s="1212">
        <v>1</v>
      </c>
      <c r="L122" s="279">
        <f t="shared" si="34"/>
        <v>4</v>
      </c>
      <c r="M122" s="279">
        <v>1</v>
      </c>
      <c r="N122" s="279">
        <v>3</v>
      </c>
      <c r="O122" s="635">
        <v>35</v>
      </c>
      <c r="P122" s="274">
        <v>3</v>
      </c>
      <c r="Q122" s="1437">
        <f t="shared" si="35"/>
        <v>33</v>
      </c>
      <c r="R122" s="274">
        <v>24</v>
      </c>
      <c r="S122" s="274">
        <v>8</v>
      </c>
      <c r="T122" s="274">
        <v>1</v>
      </c>
      <c r="U122" s="566">
        <v>0</v>
      </c>
      <c r="V122" s="1374">
        <f t="shared" si="36"/>
        <v>33</v>
      </c>
      <c r="W122" s="566">
        <v>30</v>
      </c>
      <c r="X122" s="566">
        <v>3</v>
      </c>
      <c r="Y122" s="274">
        <v>139.49</v>
      </c>
      <c r="Z122" s="638" t="s">
        <v>126</v>
      </c>
      <c r="AA122" s="637"/>
      <c r="AB122" s="638"/>
      <c r="AC122" s="209"/>
      <c r="AD122" s="209"/>
      <c r="AE122" s="213"/>
      <c r="AF122" s="209">
        <v>1</v>
      </c>
      <c r="AG122" s="209"/>
      <c r="AH122" s="209">
        <v>1</v>
      </c>
      <c r="AI122" s="209"/>
      <c r="AJ122" s="132">
        <v>1</v>
      </c>
      <c r="AK122" s="135" t="s">
        <v>19</v>
      </c>
      <c r="AL122" s="132" t="s">
        <v>286</v>
      </c>
      <c r="AM122" s="905" t="s">
        <v>942</v>
      </c>
    </row>
    <row r="123" spans="1:39" s="32" customFormat="1" ht="24.95" customHeight="1">
      <c r="A123" s="838">
        <v>11</v>
      </c>
      <c r="B123" s="274" t="s">
        <v>112</v>
      </c>
      <c r="C123" s="1518" t="s">
        <v>162</v>
      </c>
      <c r="D123" s="279" t="s">
        <v>321</v>
      </c>
      <c r="E123" s="638" t="s">
        <v>163</v>
      </c>
      <c r="F123" s="283" t="s">
        <v>1114</v>
      </c>
      <c r="G123" s="1179" t="s">
        <v>687</v>
      </c>
      <c r="H123" s="1312" t="s">
        <v>1174</v>
      </c>
      <c r="I123" s="638" t="s">
        <v>1174</v>
      </c>
      <c r="J123" s="1313"/>
      <c r="K123" s="1212">
        <v>1</v>
      </c>
      <c r="L123" s="279">
        <f t="shared" si="34"/>
        <v>3</v>
      </c>
      <c r="M123" s="279">
        <v>2</v>
      </c>
      <c r="N123" s="279">
        <v>1</v>
      </c>
      <c r="O123" s="635">
        <v>25</v>
      </c>
      <c r="P123" s="274">
        <v>2</v>
      </c>
      <c r="Q123" s="1437">
        <f t="shared" si="35"/>
        <v>25</v>
      </c>
      <c r="R123" s="274">
        <v>20</v>
      </c>
      <c r="S123" s="274">
        <v>3</v>
      </c>
      <c r="T123" s="274">
        <v>1</v>
      </c>
      <c r="U123" s="566">
        <v>1</v>
      </c>
      <c r="V123" s="1374">
        <f t="shared" si="36"/>
        <v>25</v>
      </c>
      <c r="W123" s="1439">
        <v>22</v>
      </c>
      <c r="X123" s="1439">
        <v>3</v>
      </c>
      <c r="Y123" s="274">
        <v>100.348</v>
      </c>
      <c r="Z123" s="638" t="s">
        <v>322</v>
      </c>
      <c r="AA123" s="637"/>
      <c r="AB123" s="638">
        <v>1</v>
      </c>
      <c r="AC123" s="209"/>
      <c r="AD123" s="209"/>
      <c r="AE123" s="213"/>
      <c r="AF123" s="209">
        <v>1</v>
      </c>
      <c r="AG123" s="209"/>
      <c r="AH123" s="209"/>
      <c r="AI123" s="209"/>
      <c r="AJ123" s="132">
        <v>1</v>
      </c>
      <c r="AK123" s="209" t="s">
        <v>19</v>
      </c>
      <c r="AL123" s="132" t="s">
        <v>286</v>
      </c>
      <c r="AM123" s="1319" t="s">
        <v>1162</v>
      </c>
    </row>
    <row r="124" spans="1:39" s="841" customFormat="1" ht="24.95" customHeight="1">
      <c r="A124" s="838">
        <v>12</v>
      </c>
      <c r="B124" s="274" t="s">
        <v>112</v>
      </c>
      <c r="C124" s="1525" t="s">
        <v>128</v>
      </c>
      <c r="D124" s="638" t="s">
        <v>129</v>
      </c>
      <c r="E124" s="638" t="s">
        <v>129</v>
      </c>
      <c r="F124" s="283" t="s">
        <v>1003</v>
      </c>
      <c r="G124" s="1179" t="s">
        <v>688</v>
      </c>
      <c r="H124" s="1312" t="s">
        <v>1199</v>
      </c>
      <c r="I124" s="638" t="s">
        <v>1199</v>
      </c>
      <c r="J124" s="1313"/>
      <c r="K124" s="1212">
        <v>0</v>
      </c>
      <c r="L124" s="279">
        <f t="shared" si="34"/>
        <v>3</v>
      </c>
      <c r="M124" s="279">
        <v>1</v>
      </c>
      <c r="N124" s="279">
        <v>2</v>
      </c>
      <c r="O124" s="635">
        <v>29</v>
      </c>
      <c r="P124" s="274">
        <v>2</v>
      </c>
      <c r="Q124" s="1437">
        <f t="shared" si="35"/>
        <v>26</v>
      </c>
      <c r="R124" s="281">
        <v>25</v>
      </c>
      <c r="S124" s="281">
        <v>1</v>
      </c>
      <c r="T124" s="281">
        <v>0</v>
      </c>
      <c r="U124" s="1397">
        <v>0</v>
      </c>
      <c r="V124" s="1374">
        <f t="shared" si="36"/>
        <v>26</v>
      </c>
      <c r="W124" s="260">
        <v>22</v>
      </c>
      <c r="X124" s="566">
        <v>4</v>
      </c>
      <c r="Y124" s="274">
        <v>170.28</v>
      </c>
      <c r="Z124" s="637" t="s">
        <v>130</v>
      </c>
      <c r="AA124" s="637"/>
      <c r="AB124" s="637"/>
      <c r="AC124" s="210"/>
      <c r="AD124" s="210"/>
      <c r="AE124" s="211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286</v>
      </c>
      <c r="AM124" s="1353" t="s">
        <v>946</v>
      </c>
    </row>
    <row r="125" spans="1:39" s="32" customFormat="1" ht="24.95" customHeight="1">
      <c r="A125" s="838">
        <v>13</v>
      </c>
      <c r="B125" s="274" t="s">
        <v>112</v>
      </c>
      <c r="C125" s="1525" t="s">
        <v>131</v>
      </c>
      <c r="D125" s="638" t="s">
        <v>132</v>
      </c>
      <c r="E125" s="638" t="s">
        <v>132</v>
      </c>
      <c r="F125" s="283" t="s">
        <v>1115</v>
      </c>
      <c r="G125" s="1179" t="s">
        <v>689</v>
      </c>
      <c r="H125" s="1312" t="s">
        <v>1210</v>
      </c>
      <c r="I125" s="638" t="s">
        <v>1200</v>
      </c>
      <c r="J125" s="1313" t="s">
        <v>1209</v>
      </c>
      <c r="K125" s="1212">
        <v>0</v>
      </c>
      <c r="L125" s="279">
        <f t="shared" si="34"/>
        <v>3</v>
      </c>
      <c r="M125" s="279">
        <v>1</v>
      </c>
      <c r="N125" s="279">
        <v>2</v>
      </c>
      <c r="O125" s="635">
        <v>25</v>
      </c>
      <c r="P125" s="274">
        <v>2</v>
      </c>
      <c r="Q125" s="1437">
        <f t="shared" si="35"/>
        <v>22</v>
      </c>
      <c r="R125" s="274">
        <v>11</v>
      </c>
      <c r="S125" s="274">
        <v>9</v>
      </c>
      <c r="T125" s="274">
        <v>1</v>
      </c>
      <c r="U125" s="566">
        <v>1</v>
      </c>
      <c r="V125" s="1374">
        <f t="shared" si="36"/>
        <v>22</v>
      </c>
      <c r="W125" s="566">
        <v>21</v>
      </c>
      <c r="X125" s="566">
        <v>1</v>
      </c>
      <c r="Y125" s="274">
        <v>91.83</v>
      </c>
      <c r="Z125" s="637" t="s">
        <v>133</v>
      </c>
      <c r="AA125" s="637"/>
      <c r="AB125" s="637"/>
      <c r="AC125" s="210"/>
      <c r="AD125" s="210"/>
      <c r="AE125" s="211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286</v>
      </c>
      <c r="AM125" s="905" t="s">
        <v>942</v>
      </c>
    </row>
    <row r="126" spans="1:39" s="841" customFormat="1" ht="24.95" customHeight="1">
      <c r="A126" s="838">
        <v>14</v>
      </c>
      <c r="B126" s="575" t="s">
        <v>112</v>
      </c>
      <c r="C126" s="279" t="s">
        <v>134</v>
      </c>
      <c r="D126" s="717" t="s">
        <v>690</v>
      </c>
      <c r="E126" s="717" t="s">
        <v>691</v>
      </c>
      <c r="F126" s="674" t="s">
        <v>692</v>
      </c>
      <c r="G126" s="1180" t="s">
        <v>693</v>
      </c>
      <c r="H126" s="1312" t="s">
        <v>1199</v>
      </c>
      <c r="I126" s="717" t="s">
        <v>1199</v>
      </c>
      <c r="J126" s="1314"/>
      <c r="K126" s="1212">
        <v>1</v>
      </c>
      <c r="L126" s="279">
        <f t="shared" si="34"/>
        <v>2</v>
      </c>
      <c r="M126" s="279">
        <v>1</v>
      </c>
      <c r="N126" s="279">
        <v>1</v>
      </c>
      <c r="O126" s="635">
        <v>19</v>
      </c>
      <c r="P126" s="274">
        <v>1</v>
      </c>
      <c r="Q126" s="1437">
        <f t="shared" si="35"/>
        <v>13</v>
      </c>
      <c r="R126" s="281">
        <v>10</v>
      </c>
      <c r="S126" s="274">
        <v>3</v>
      </c>
      <c r="T126" s="274">
        <v>0</v>
      </c>
      <c r="U126" s="566">
        <v>0</v>
      </c>
      <c r="V126" s="1374">
        <f t="shared" si="36"/>
        <v>13</v>
      </c>
      <c r="W126" s="260">
        <v>9</v>
      </c>
      <c r="X126" s="566">
        <v>4</v>
      </c>
      <c r="Y126" s="575">
        <v>153.63200000000001</v>
      </c>
      <c r="Z126" s="718" t="s">
        <v>54</v>
      </c>
      <c r="AA126" s="718"/>
      <c r="AB126" s="718"/>
      <c r="AC126" s="721">
        <v>1</v>
      </c>
      <c r="AD126" s="721"/>
      <c r="AE126" s="1120"/>
      <c r="AF126" s="721"/>
      <c r="AG126" s="721"/>
      <c r="AH126" s="721"/>
      <c r="AI126" s="721"/>
      <c r="AJ126" s="132">
        <v>1</v>
      </c>
      <c r="AK126" s="80" t="s">
        <v>315</v>
      </c>
      <c r="AL126" s="132" t="s">
        <v>287</v>
      </c>
      <c r="AM126" s="905" t="s">
        <v>946</v>
      </c>
    </row>
    <row r="127" spans="1:39" s="32" customFormat="1" ht="24.95" customHeight="1">
      <c r="A127" s="838">
        <v>15</v>
      </c>
      <c r="B127" s="274" t="s">
        <v>112</v>
      </c>
      <c r="C127" s="1525" t="s">
        <v>164</v>
      </c>
      <c r="D127" s="637" t="s">
        <v>165</v>
      </c>
      <c r="E127" s="637" t="s">
        <v>165</v>
      </c>
      <c r="F127" s="283" t="s">
        <v>694</v>
      </c>
      <c r="G127" s="1179" t="s">
        <v>695</v>
      </c>
      <c r="H127" s="1312" t="s">
        <v>1213</v>
      </c>
      <c r="I127" s="638" t="s">
        <v>1213</v>
      </c>
      <c r="J127" s="1313"/>
      <c r="K127" s="1500">
        <v>4</v>
      </c>
      <c r="L127" s="279">
        <f t="shared" si="34"/>
        <v>3</v>
      </c>
      <c r="M127" s="279">
        <v>1</v>
      </c>
      <c r="N127" s="279">
        <v>2</v>
      </c>
      <c r="O127" s="635">
        <v>29</v>
      </c>
      <c r="P127" s="274">
        <v>2</v>
      </c>
      <c r="Q127" s="1437">
        <f t="shared" si="35"/>
        <v>28</v>
      </c>
      <c r="R127" s="274">
        <v>19</v>
      </c>
      <c r="S127" s="274">
        <v>6</v>
      </c>
      <c r="T127" s="274">
        <v>3</v>
      </c>
      <c r="U127" s="566">
        <v>0</v>
      </c>
      <c r="V127" s="1374">
        <f t="shared" si="36"/>
        <v>28</v>
      </c>
      <c r="W127" s="566">
        <v>20</v>
      </c>
      <c r="X127" s="566">
        <v>8</v>
      </c>
      <c r="Y127" s="274">
        <v>182.24</v>
      </c>
      <c r="Z127" s="637" t="s">
        <v>166</v>
      </c>
      <c r="AA127" s="637"/>
      <c r="AB127" s="637"/>
      <c r="AC127" s="210"/>
      <c r="AD127" s="210"/>
      <c r="AE127" s="211"/>
      <c r="AF127" s="210"/>
      <c r="AG127" s="210"/>
      <c r="AH127" s="210"/>
      <c r="AI127" s="210"/>
      <c r="AJ127" s="132">
        <v>1</v>
      </c>
      <c r="AK127" s="209" t="s">
        <v>19</v>
      </c>
      <c r="AL127" s="132" t="s">
        <v>285</v>
      </c>
      <c r="AM127" s="905" t="s">
        <v>942</v>
      </c>
    </row>
    <row r="128" spans="1:39" s="32" customFormat="1" ht="24.95" customHeight="1">
      <c r="A128" s="838">
        <v>16</v>
      </c>
      <c r="B128" s="274" t="s">
        <v>112</v>
      </c>
      <c r="C128" s="1525" t="s">
        <v>696</v>
      </c>
      <c r="D128" s="638" t="s">
        <v>135</v>
      </c>
      <c r="E128" s="638" t="s">
        <v>323</v>
      </c>
      <c r="F128" s="283" t="s">
        <v>697</v>
      </c>
      <c r="G128" s="1179" t="s">
        <v>698</v>
      </c>
      <c r="H128" s="1312" t="s">
        <v>1215</v>
      </c>
      <c r="I128" s="638" t="s">
        <v>1215</v>
      </c>
      <c r="J128" s="1313" t="s">
        <v>1216</v>
      </c>
      <c r="K128" s="1212">
        <v>0</v>
      </c>
      <c r="L128" s="279">
        <f t="shared" si="34"/>
        <v>4</v>
      </c>
      <c r="M128" s="279">
        <v>2</v>
      </c>
      <c r="N128" s="279">
        <v>2</v>
      </c>
      <c r="O128" s="635">
        <v>39</v>
      </c>
      <c r="P128" s="274">
        <v>3</v>
      </c>
      <c r="Q128" s="1437">
        <f t="shared" si="35"/>
        <v>39</v>
      </c>
      <c r="R128" s="274">
        <v>22</v>
      </c>
      <c r="S128" s="274">
        <v>12</v>
      </c>
      <c r="T128" s="274">
        <v>3</v>
      </c>
      <c r="U128" s="566">
        <v>2</v>
      </c>
      <c r="V128" s="1374">
        <f t="shared" si="36"/>
        <v>39</v>
      </c>
      <c r="W128" s="566">
        <v>32</v>
      </c>
      <c r="X128" s="566">
        <v>7</v>
      </c>
      <c r="Y128" s="274">
        <v>158.97</v>
      </c>
      <c r="Z128" s="637" t="s">
        <v>699</v>
      </c>
      <c r="AA128" s="637"/>
      <c r="AB128" s="637"/>
      <c r="AC128" s="210"/>
      <c r="AD128" s="210"/>
      <c r="AE128" s="211"/>
      <c r="AF128" s="210">
        <v>1</v>
      </c>
      <c r="AG128" s="210"/>
      <c r="AH128" s="210">
        <v>1</v>
      </c>
      <c r="AI128" s="210"/>
      <c r="AJ128" s="132">
        <v>1</v>
      </c>
      <c r="AK128" s="209" t="s">
        <v>19</v>
      </c>
      <c r="AL128" s="132" t="s">
        <v>287</v>
      </c>
      <c r="AM128" s="906" t="s">
        <v>947</v>
      </c>
    </row>
    <row r="129" spans="1:39" s="32" customFormat="1" ht="24.95" customHeight="1">
      <c r="A129" s="842">
        <v>17</v>
      </c>
      <c r="B129" s="274" t="s">
        <v>112</v>
      </c>
      <c r="C129" s="1525" t="s">
        <v>136</v>
      </c>
      <c r="D129" s="638" t="s">
        <v>663</v>
      </c>
      <c r="E129" s="638" t="s">
        <v>700</v>
      </c>
      <c r="F129" s="907" t="s">
        <v>701</v>
      </c>
      <c r="G129" s="1179" t="s">
        <v>702</v>
      </c>
      <c r="H129" s="1312" t="s">
        <v>1215</v>
      </c>
      <c r="I129" s="638" t="s">
        <v>1215</v>
      </c>
      <c r="J129" s="1313" t="s">
        <v>1201</v>
      </c>
      <c r="K129" s="1212">
        <v>2</v>
      </c>
      <c r="L129" s="279">
        <f t="shared" si="34"/>
        <v>4</v>
      </c>
      <c r="M129" s="279">
        <v>3</v>
      </c>
      <c r="N129" s="279">
        <v>1</v>
      </c>
      <c r="O129" s="635">
        <v>39</v>
      </c>
      <c r="P129" s="274">
        <v>3</v>
      </c>
      <c r="Q129" s="1437">
        <f t="shared" si="35"/>
        <v>35</v>
      </c>
      <c r="R129" s="274">
        <v>22</v>
      </c>
      <c r="S129" s="274">
        <v>8</v>
      </c>
      <c r="T129" s="274">
        <v>4</v>
      </c>
      <c r="U129" s="1397">
        <v>1</v>
      </c>
      <c r="V129" s="1374">
        <f t="shared" si="36"/>
        <v>35</v>
      </c>
      <c r="W129" s="1439">
        <v>25</v>
      </c>
      <c r="X129" s="1439">
        <v>10</v>
      </c>
      <c r="Y129" s="274" t="s">
        <v>137</v>
      </c>
      <c r="Z129" s="637" t="s">
        <v>138</v>
      </c>
      <c r="AA129" s="637"/>
      <c r="AB129" s="637">
        <v>1</v>
      </c>
      <c r="AC129" s="210">
        <v>1</v>
      </c>
      <c r="AD129" s="210"/>
      <c r="AE129" s="211"/>
      <c r="AF129" s="210">
        <v>1</v>
      </c>
      <c r="AG129" s="210"/>
      <c r="AH129" s="210">
        <v>1</v>
      </c>
      <c r="AI129" s="210"/>
      <c r="AJ129" s="132">
        <v>1</v>
      </c>
      <c r="AK129" s="135" t="s">
        <v>666</v>
      </c>
      <c r="AL129" s="132" t="s">
        <v>286</v>
      </c>
      <c r="AM129" s="970" t="s">
        <v>1265</v>
      </c>
    </row>
    <row r="130" spans="1:39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1179" t="s">
        <v>143</v>
      </c>
      <c r="H130" s="1312" t="s">
        <v>1217</v>
      </c>
      <c r="I130" s="638" t="s">
        <v>1217</v>
      </c>
      <c r="J130" s="1313"/>
      <c r="K130" s="1212">
        <v>0</v>
      </c>
      <c r="L130" s="279">
        <f t="shared" si="34"/>
        <v>2</v>
      </c>
      <c r="M130" s="279">
        <v>1</v>
      </c>
      <c r="N130" s="279">
        <v>1</v>
      </c>
      <c r="O130" s="635">
        <v>19</v>
      </c>
      <c r="P130" s="274">
        <v>1</v>
      </c>
      <c r="Q130" s="1437">
        <f t="shared" si="35"/>
        <v>19</v>
      </c>
      <c r="R130" s="274">
        <v>9</v>
      </c>
      <c r="S130" s="274">
        <v>6</v>
      </c>
      <c r="T130" s="274">
        <v>4</v>
      </c>
      <c r="U130" s="566">
        <v>0</v>
      </c>
      <c r="V130" s="1374">
        <f t="shared" si="36"/>
        <v>19</v>
      </c>
      <c r="W130" s="566">
        <v>16</v>
      </c>
      <c r="X130" s="566">
        <v>3</v>
      </c>
      <c r="Y130" s="639">
        <v>93.79</v>
      </c>
      <c r="Z130" s="637" t="s">
        <v>144</v>
      </c>
      <c r="AA130" s="637"/>
      <c r="AB130" s="637"/>
      <c r="AC130" s="210"/>
      <c r="AD130" s="210"/>
      <c r="AE130" s="211"/>
      <c r="AF130" s="210"/>
      <c r="AG130" s="210">
        <v>1</v>
      </c>
      <c r="AH130" s="210"/>
      <c r="AI130" s="210"/>
      <c r="AJ130" s="132">
        <v>1</v>
      </c>
      <c r="AK130" s="209" t="s">
        <v>19</v>
      </c>
      <c r="AL130" s="132" t="s">
        <v>286</v>
      </c>
      <c r="AM130" s="906" t="s">
        <v>986</v>
      </c>
    </row>
    <row r="131" spans="1:39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1179" t="s">
        <v>707</v>
      </c>
      <c r="H131" s="1312" t="s">
        <v>1202</v>
      </c>
      <c r="I131" s="638" t="s">
        <v>1202</v>
      </c>
      <c r="J131" s="1313"/>
      <c r="K131" s="1212">
        <v>0</v>
      </c>
      <c r="L131" s="279">
        <f t="shared" si="34"/>
        <v>2</v>
      </c>
      <c r="M131" s="279">
        <v>1</v>
      </c>
      <c r="N131" s="279">
        <v>1</v>
      </c>
      <c r="O131" s="635">
        <v>19</v>
      </c>
      <c r="P131" s="274">
        <v>1</v>
      </c>
      <c r="Q131" s="1437">
        <f t="shared" si="35"/>
        <v>19</v>
      </c>
      <c r="R131" s="274">
        <v>18</v>
      </c>
      <c r="S131" s="274">
        <v>1</v>
      </c>
      <c r="T131" s="274">
        <v>0</v>
      </c>
      <c r="U131" s="566">
        <v>0</v>
      </c>
      <c r="V131" s="1374">
        <f t="shared" si="36"/>
        <v>19</v>
      </c>
      <c r="W131" s="566">
        <v>16</v>
      </c>
      <c r="X131" s="566">
        <v>3</v>
      </c>
      <c r="Y131" s="274">
        <v>70.98</v>
      </c>
      <c r="Z131" s="637" t="s">
        <v>708</v>
      </c>
      <c r="AA131" s="637"/>
      <c r="AB131" s="637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285</v>
      </c>
      <c r="AM131" s="1319" t="s">
        <v>1264</v>
      </c>
    </row>
    <row r="132" spans="1:39" s="32" customFormat="1" ht="24.95" customHeight="1">
      <c r="A132" s="842">
        <v>20</v>
      </c>
      <c r="B132" s="274" t="s">
        <v>112</v>
      </c>
      <c r="C132" s="279" t="s">
        <v>167</v>
      </c>
      <c r="D132" s="279" t="s">
        <v>168</v>
      </c>
      <c r="E132" s="279" t="s">
        <v>1243</v>
      </c>
      <c r="F132" s="283" t="s">
        <v>709</v>
      </c>
      <c r="G132" s="1178" t="s">
        <v>710</v>
      </c>
      <c r="H132" s="1315" t="s">
        <v>1199</v>
      </c>
      <c r="I132" s="904" t="s">
        <v>1199</v>
      </c>
      <c r="J132" s="1316"/>
      <c r="K132" s="1212">
        <v>0</v>
      </c>
      <c r="L132" s="279">
        <f t="shared" si="34"/>
        <v>2</v>
      </c>
      <c r="M132" s="279">
        <v>1</v>
      </c>
      <c r="N132" s="279">
        <v>1</v>
      </c>
      <c r="O132" s="635">
        <v>29</v>
      </c>
      <c r="P132" s="274">
        <v>2</v>
      </c>
      <c r="Q132" s="1437">
        <f t="shared" si="35"/>
        <v>22</v>
      </c>
      <c r="R132" s="274">
        <v>11</v>
      </c>
      <c r="S132" s="274">
        <v>10</v>
      </c>
      <c r="T132" s="274">
        <v>1</v>
      </c>
      <c r="U132" s="566">
        <v>0</v>
      </c>
      <c r="V132" s="1374">
        <f t="shared" si="36"/>
        <v>22</v>
      </c>
      <c r="W132" s="566">
        <v>17</v>
      </c>
      <c r="X132" s="1439">
        <v>5</v>
      </c>
      <c r="Y132" s="274">
        <v>120.1</v>
      </c>
      <c r="Z132" s="637" t="s">
        <v>169</v>
      </c>
      <c r="AA132" s="637"/>
      <c r="AB132" s="637"/>
      <c r="AC132" s="210"/>
      <c r="AD132" s="210"/>
      <c r="AE132" s="211"/>
      <c r="AF132" s="210"/>
      <c r="AG132" s="210"/>
      <c r="AH132" s="210"/>
      <c r="AI132" s="210"/>
      <c r="AJ132" s="132">
        <v>1</v>
      </c>
      <c r="AK132" s="209" t="s">
        <v>19</v>
      </c>
      <c r="AL132" s="132" t="s">
        <v>286</v>
      </c>
      <c r="AM132" s="1353" t="s">
        <v>944</v>
      </c>
    </row>
    <row r="133" spans="1:39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1179" t="s">
        <v>713</v>
      </c>
      <c r="H133" s="1312" t="s">
        <v>1210</v>
      </c>
      <c r="I133" s="638" t="s">
        <v>1210</v>
      </c>
      <c r="J133" s="1313" t="s">
        <v>1209</v>
      </c>
      <c r="K133" s="1212">
        <v>0</v>
      </c>
      <c r="L133" s="279">
        <f t="shared" si="34"/>
        <v>2</v>
      </c>
      <c r="M133" s="279">
        <v>0</v>
      </c>
      <c r="N133" s="279">
        <v>2</v>
      </c>
      <c r="O133" s="635">
        <v>19</v>
      </c>
      <c r="P133" s="274">
        <v>1</v>
      </c>
      <c r="Q133" s="1437">
        <f t="shared" si="35"/>
        <v>16</v>
      </c>
      <c r="R133" s="274">
        <v>7</v>
      </c>
      <c r="S133" s="274">
        <v>9</v>
      </c>
      <c r="T133" s="274">
        <v>0</v>
      </c>
      <c r="U133" s="566">
        <v>0</v>
      </c>
      <c r="V133" s="1374">
        <f t="shared" si="36"/>
        <v>16</v>
      </c>
      <c r="W133" s="1439">
        <v>13</v>
      </c>
      <c r="X133" s="566">
        <v>3</v>
      </c>
      <c r="Y133" s="274">
        <v>103.56</v>
      </c>
      <c r="Z133" s="637" t="s">
        <v>148</v>
      </c>
      <c r="AA133" s="637"/>
      <c r="AB133" s="637"/>
      <c r="AC133" s="210"/>
      <c r="AD133" s="210"/>
      <c r="AE133" s="211"/>
      <c r="AF133" s="210"/>
      <c r="AG133" s="210"/>
      <c r="AH133" s="210"/>
      <c r="AI133" s="210"/>
      <c r="AJ133" s="132">
        <v>1</v>
      </c>
      <c r="AK133" s="209" t="s">
        <v>19</v>
      </c>
      <c r="AL133" s="132" t="s">
        <v>289</v>
      </c>
      <c r="AM133" s="970" t="s">
        <v>1250</v>
      </c>
    </row>
    <row r="134" spans="1:39" s="32" customFormat="1" ht="24.95" customHeight="1">
      <c r="A134" s="842">
        <v>22</v>
      </c>
      <c r="B134" s="274" t="s">
        <v>112</v>
      </c>
      <c r="C134" s="1525" t="s">
        <v>721</v>
      </c>
      <c r="D134" s="638" t="s">
        <v>170</v>
      </c>
      <c r="E134" s="1499" t="s">
        <v>1263</v>
      </c>
      <c r="F134" s="283" t="s">
        <v>723</v>
      </c>
      <c r="G134" s="1179" t="s">
        <v>724</v>
      </c>
      <c r="H134" s="1312" t="s">
        <v>1199</v>
      </c>
      <c r="I134" s="638" t="s">
        <v>1212</v>
      </c>
      <c r="J134" s="1313"/>
      <c r="K134" s="1500">
        <v>1</v>
      </c>
      <c r="L134" s="279">
        <f t="shared" si="34"/>
        <v>4</v>
      </c>
      <c r="M134" s="279">
        <v>4</v>
      </c>
      <c r="N134" s="279">
        <v>0</v>
      </c>
      <c r="O134" s="635">
        <v>35</v>
      </c>
      <c r="P134" s="274">
        <v>3</v>
      </c>
      <c r="Q134" s="1437">
        <f t="shared" si="35"/>
        <v>34</v>
      </c>
      <c r="R134" s="274">
        <v>21</v>
      </c>
      <c r="S134" s="274">
        <v>12</v>
      </c>
      <c r="T134" s="274">
        <v>1</v>
      </c>
      <c r="U134" s="566">
        <v>0</v>
      </c>
      <c r="V134" s="1374">
        <f t="shared" si="36"/>
        <v>34</v>
      </c>
      <c r="W134" s="566">
        <v>30</v>
      </c>
      <c r="X134" s="566">
        <v>4</v>
      </c>
      <c r="Y134" s="274">
        <v>119.85</v>
      </c>
      <c r="Z134" s="637" t="s">
        <v>725</v>
      </c>
      <c r="AA134" s="637"/>
      <c r="AB134" s="637"/>
      <c r="AC134" s="210"/>
      <c r="AD134" s="210"/>
      <c r="AE134" s="211"/>
      <c r="AF134" s="210"/>
      <c r="AG134" s="210"/>
      <c r="AH134" s="210"/>
      <c r="AI134" s="210"/>
      <c r="AJ134" s="132">
        <v>1</v>
      </c>
      <c r="AK134" s="135" t="s">
        <v>19</v>
      </c>
      <c r="AL134" s="132" t="s">
        <v>286</v>
      </c>
      <c r="AM134" s="906" t="s">
        <v>987</v>
      </c>
    </row>
    <row r="135" spans="1:39" s="32" customFormat="1" ht="24.95" customHeight="1">
      <c r="A135" s="842">
        <v>23</v>
      </c>
      <c r="B135" s="274" t="s">
        <v>112</v>
      </c>
      <c r="C135" s="1525" t="s">
        <v>1222</v>
      </c>
      <c r="D135" s="638" t="s">
        <v>1005</v>
      </c>
      <c r="E135" s="638" t="s">
        <v>123</v>
      </c>
      <c r="F135" s="283" t="s">
        <v>677</v>
      </c>
      <c r="G135" s="1179" t="s">
        <v>678</v>
      </c>
      <c r="H135" s="1312" t="s">
        <v>1215</v>
      </c>
      <c r="I135" s="638" t="s">
        <v>1215</v>
      </c>
      <c r="J135" s="1313"/>
      <c r="K135" s="1212">
        <v>0</v>
      </c>
      <c r="L135" s="279">
        <f t="shared" si="34"/>
        <v>3</v>
      </c>
      <c r="M135" s="279">
        <v>1</v>
      </c>
      <c r="N135" s="279">
        <v>2</v>
      </c>
      <c r="O135" s="635">
        <v>29</v>
      </c>
      <c r="P135" s="274">
        <v>2</v>
      </c>
      <c r="Q135" s="1437">
        <f t="shared" si="35"/>
        <v>25</v>
      </c>
      <c r="R135" s="1501">
        <v>18</v>
      </c>
      <c r="S135" s="274">
        <v>5</v>
      </c>
      <c r="T135" s="274">
        <v>2</v>
      </c>
      <c r="U135" s="1397">
        <v>0</v>
      </c>
      <c r="V135" s="1374">
        <f t="shared" si="36"/>
        <v>25</v>
      </c>
      <c r="W135" s="1398">
        <v>19</v>
      </c>
      <c r="X135" s="1397">
        <v>6</v>
      </c>
      <c r="Y135" s="274">
        <v>159.54</v>
      </c>
      <c r="Z135" s="637" t="s">
        <v>1006</v>
      </c>
      <c r="AA135" s="637"/>
      <c r="AB135" s="637">
        <v>1</v>
      </c>
      <c r="AC135" s="210">
        <v>1</v>
      </c>
      <c r="AD135" s="210"/>
      <c r="AE135" s="211"/>
      <c r="AF135" s="210"/>
      <c r="AG135" s="210"/>
      <c r="AH135" s="210"/>
      <c r="AI135" s="210"/>
      <c r="AJ135" s="132">
        <v>1</v>
      </c>
      <c r="AK135" s="135" t="s">
        <v>501</v>
      </c>
      <c r="AL135" s="132" t="s">
        <v>286</v>
      </c>
      <c r="AM135" s="905" t="s">
        <v>986</v>
      </c>
    </row>
    <row r="136" spans="1:39" s="32" customFormat="1" ht="24.95" customHeight="1">
      <c r="A136" s="842">
        <v>24</v>
      </c>
      <c r="B136" s="274" t="s">
        <v>112</v>
      </c>
      <c r="C136" s="501" t="s">
        <v>1223</v>
      </c>
      <c r="D136" s="638" t="s">
        <v>1005</v>
      </c>
      <c r="E136" s="638" t="s">
        <v>320</v>
      </c>
      <c r="F136" s="283" t="s">
        <v>681</v>
      </c>
      <c r="G136" s="1179" t="s">
        <v>682</v>
      </c>
      <c r="H136" s="1312" t="s">
        <v>1218</v>
      </c>
      <c r="I136" s="638" t="s">
        <v>1218</v>
      </c>
      <c r="J136" s="1313" t="s">
        <v>1209</v>
      </c>
      <c r="K136" s="1212">
        <v>0</v>
      </c>
      <c r="L136" s="279">
        <f t="shared" si="34"/>
        <v>3</v>
      </c>
      <c r="M136" s="279">
        <v>1</v>
      </c>
      <c r="N136" s="279">
        <v>2</v>
      </c>
      <c r="O136" s="635">
        <v>25</v>
      </c>
      <c r="P136" s="274">
        <v>2</v>
      </c>
      <c r="Q136" s="1437">
        <f t="shared" si="35"/>
        <v>22</v>
      </c>
      <c r="R136" s="274">
        <v>19</v>
      </c>
      <c r="S136" s="281">
        <v>3</v>
      </c>
      <c r="T136" s="274">
        <v>0</v>
      </c>
      <c r="U136" s="566">
        <v>0</v>
      </c>
      <c r="V136" s="1374">
        <f t="shared" si="36"/>
        <v>22</v>
      </c>
      <c r="W136" s="260">
        <v>19</v>
      </c>
      <c r="X136" s="566">
        <v>3</v>
      </c>
      <c r="Y136" s="274">
        <v>107.28</v>
      </c>
      <c r="Z136" s="637" t="s">
        <v>1006</v>
      </c>
      <c r="AA136" s="637"/>
      <c r="AB136" s="637">
        <v>1</v>
      </c>
      <c r="AC136" s="210">
        <v>1</v>
      </c>
      <c r="AD136" s="210"/>
      <c r="AE136" s="211"/>
      <c r="AF136" s="210"/>
      <c r="AG136" s="210">
        <v>1</v>
      </c>
      <c r="AH136" s="210"/>
      <c r="AI136" s="210"/>
      <c r="AJ136" s="111">
        <v>1</v>
      </c>
      <c r="AK136" s="209" t="s">
        <v>501</v>
      </c>
      <c r="AL136" s="132" t="s">
        <v>286</v>
      </c>
      <c r="AM136" s="906" t="s">
        <v>944</v>
      </c>
    </row>
    <row r="137" spans="1:39" s="32" customFormat="1" ht="24.95" customHeight="1">
      <c r="A137" s="842">
        <v>25</v>
      </c>
      <c r="B137" s="274" t="s">
        <v>112</v>
      </c>
      <c r="C137" s="1518" t="s">
        <v>149</v>
      </c>
      <c r="D137" s="638" t="s">
        <v>150</v>
      </c>
      <c r="E137" s="638" t="s">
        <v>151</v>
      </c>
      <c r="F137" s="283" t="s">
        <v>726</v>
      </c>
      <c r="G137" s="1179" t="s">
        <v>727</v>
      </c>
      <c r="H137" s="1312" t="s">
        <v>1178</v>
      </c>
      <c r="I137" s="638" t="s">
        <v>1178</v>
      </c>
      <c r="J137" s="1313"/>
      <c r="K137" s="1212">
        <v>0</v>
      </c>
      <c r="L137" s="279">
        <f t="shared" si="34"/>
        <v>3</v>
      </c>
      <c r="M137" s="279">
        <v>2</v>
      </c>
      <c r="N137" s="279">
        <v>1</v>
      </c>
      <c r="O137" s="635">
        <v>29</v>
      </c>
      <c r="P137" s="274">
        <v>2</v>
      </c>
      <c r="Q137" s="1437">
        <f t="shared" si="35"/>
        <v>27</v>
      </c>
      <c r="R137" s="281">
        <v>21</v>
      </c>
      <c r="S137" s="274">
        <v>5</v>
      </c>
      <c r="T137" s="274">
        <v>0</v>
      </c>
      <c r="U137" s="566">
        <v>1</v>
      </c>
      <c r="V137" s="1374">
        <f t="shared" si="36"/>
        <v>27</v>
      </c>
      <c r="W137" s="260">
        <v>21</v>
      </c>
      <c r="X137" s="566">
        <v>6</v>
      </c>
      <c r="Y137" s="274">
        <v>106</v>
      </c>
      <c r="Z137" s="274" t="s">
        <v>127</v>
      </c>
      <c r="AA137" s="637"/>
      <c r="AB137" s="274"/>
      <c r="AC137" s="111"/>
      <c r="AD137" s="111"/>
      <c r="AE137" s="217"/>
      <c r="AF137" s="111"/>
      <c r="AG137" s="111"/>
      <c r="AH137" s="111"/>
      <c r="AI137" s="111"/>
      <c r="AJ137" s="111">
        <v>1</v>
      </c>
      <c r="AK137" s="135" t="s">
        <v>19</v>
      </c>
      <c r="AL137" s="132" t="s">
        <v>286</v>
      </c>
      <c r="AM137" s="1353" t="s">
        <v>986</v>
      </c>
    </row>
    <row r="138" spans="1:39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1179" t="s">
        <v>718</v>
      </c>
      <c r="H138" s="1312" t="s">
        <v>1200</v>
      </c>
      <c r="I138" s="638" t="s">
        <v>1200</v>
      </c>
      <c r="J138" s="1313"/>
      <c r="K138" s="1212">
        <v>0</v>
      </c>
      <c r="L138" s="279">
        <f t="shared" si="34"/>
        <v>3</v>
      </c>
      <c r="M138" s="279">
        <v>2</v>
      </c>
      <c r="N138" s="279">
        <v>1</v>
      </c>
      <c r="O138" s="635">
        <v>35</v>
      </c>
      <c r="P138" s="274">
        <v>3</v>
      </c>
      <c r="Q138" s="1437">
        <f t="shared" si="35"/>
        <v>29</v>
      </c>
      <c r="R138" s="1438">
        <v>16</v>
      </c>
      <c r="S138" s="1501">
        <v>10</v>
      </c>
      <c r="T138" s="274">
        <v>3</v>
      </c>
      <c r="U138" s="1397">
        <v>0</v>
      </c>
      <c r="V138" s="1374">
        <f t="shared" si="36"/>
        <v>29</v>
      </c>
      <c r="W138" s="1398">
        <v>22</v>
      </c>
      <c r="X138" s="1397">
        <v>7</v>
      </c>
      <c r="Y138" s="274">
        <v>130.77000000000001</v>
      </c>
      <c r="Z138" s="637" t="s">
        <v>719</v>
      </c>
      <c r="AA138" s="637"/>
      <c r="AB138" s="637">
        <v>1</v>
      </c>
      <c r="AC138" s="210">
        <v>1</v>
      </c>
      <c r="AD138" s="210"/>
      <c r="AE138" s="211"/>
      <c r="AF138" s="210"/>
      <c r="AG138" s="210"/>
      <c r="AH138" s="210"/>
      <c r="AI138" s="210"/>
      <c r="AJ138" s="111">
        <v>1</v>
      </c>
      <c r="AK138" s="209" t="s">
        <v>720</v>
      </c>
      <c r="AL138" s="132" t="s">
        <v>287</v>
      </c>
      <c r="AM138" s="906" t="s">
        <v>944</v>
      </c>
    </row>
    <row r="139" spans="1:39" s="32" customFormat="1" ht="24.95" customHeight="1">
      <c r="A139" s="842">
        <v>27</v>
      </c>
      <c r="B139" s="274" t="s">
        <v>112</v>
      </c>
      <c r="C139" s="1525" t="s">
        <v>1008</v>
      </c>
      <c r="D139" s="638" t="s">
        <v>1009</v>
      </c>
      <c r="E139" s="638" t="s">
        <v>318</v>
      </c>
      <c r="F139" s="283" t="s">
        <v>675</v>
      </c>
      <c r="G139" s="1179" t="s">
        <v>676</v>
      </c>
      <c r="H139" s="1312" t="s">
        <v>1218</v>
      </c>
      <c r="I139" s="638" t="s">
        <v>1218</v>
      </c>
      <c r="J139" s="1313"/>
      <c r="K139" s="1212">
        <v>0</v>
      </c>
      <c r="L139" s="279">
        <f t="shared" si="34"/>
        <v>4</v>
      </c>
      <c r="M139" s="279">
        <v>1</v>
      </c>
      <c r="N139" s="279">
        <v>3</v>
      </c>
      <c r="O139" s="635">
        <v>35</v>
      </c>
      <c r="P139" s="274">
        <v>3</v>
      </c>
      <c r="Q139" s="1437">
        <f t="shared" si="35"/>
        <v>32</v>
      </c>
      <c r="R139" s="281">
        <v>25</v>
      </c>
      <c r="S139" s="274">
        <v>7</v>
      </c>
      <c r="T139" s="274">
        <v>0</v>
      </c>
      <c r="U139" s="1397">
        <v>0</v>
      </c>
      <c r="V139" s="1374">
        <f t="shared" si="36"/>
        <v>32</v>
      </c>
      <c r="W139" s="260">
        <v>27</v>
      </c>
      <c r="X139" s="260">
        <v>5</v>
      </c>
      <c r="Y139" s="274">
        <v>164.92</v>
      </c>
      <c r="Z139" s="637" t="s">
        <v>1006</v>
      </c>
      <c r="AA139" s="637"/>
      <c r="AB139" s="637">
        <v>1</v>
      </c>
      <c r="AC139" s="210">
        <v>1</v>
      </c>
      <c r="AD139" s="210">
        <v>1</v>
      </c>
      <c r="AE139" s="211"/>
      <c r="AF139" s="210"/>
      <c r="AG139" s="210"/>
      <c r="AH139" s="210"/>
      <c r="AI139" s="210"/>
      <c r="AJ139" s="111">
        <v>1</v>
      </c>
      <c r="AK139" s="135" t="s">
        <v>501</v>
      </c>
      <c r="AL139" s="132" t="s">
        <v>286</v>
      </c>
      <c r="AM139" s="1319" t="s">
        <v>1264</v>
      </c>
    </row>
    <row r="140" spans="1:39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1181" t="s">
        <v>684</v>
      </c>
      <c r="H140" s="1317" t="s">
        <v>1219</v>
      </c>
      <c r="I140" s="908" t="s">
        <v>1220</v>
      </c>
      <c r="J140" s="1318"/>
      <c r="K140" s="1212">
        <v>1</v>
      </c>
      <c r="L140" s="279">
        <f t="shared" si="34"/>
        <v>2</v>
      </c>
      <c r="M140" s="279">
        <v>1</v>
      </c>
      <c r="N140" s="279">
        <v>1</v>
      </c>
      <c r="O140" s="635">
        <v>19</v>
      </c>
      <c r="P140" s="274">
        <v>1</v>
      </c>
      <c r="Q140" s="1437">
        <f t="shared" si="35"/>
        <v>19</v>
      </c>
      <c r="R140" s="274">
        <v>19</v>
      </c>
      <c r="S140" s="274">
        <v>0</v>
      </c>
      <c r="T140" s="274">
        <v>0</v>
      </c>
      <c r="U140" s="1397">
        <v>0</v>
      </c>
      <c r="V140" s="1374">
        <f t="shared" si="36"/>
        <v>19</v>
      </c>
      <c r="W140" s="566">
        <v>14</v>
      </c>
      <c r="X140" s="566">
        <v>5</v>
      </c>
      <c r="Y140" s="575">
        <v>89.525000000000006</v>
      </c>
      <c r="Z140" s="718" t="s">
        <v>1012</v>
      </c>
      <c r="AA140" s="718"/>
      <c r="AB140" s="718">
        <v>1</v>
      </c>
      <c r="AC140" s="721">
        <v>1</v>
      </c>
      <c r="AD140" s="721"/>
      <c r="AE140" s="1120"/>
      <c r="AF140" s="721"/>
      <c r="AG140" s="721"/>
      <c r="AH140" s="721"/>
      <c r="AI140" s="721"/>
      <c r="AJ140" s="132">
        <v>1</v>
      </c>
      <c r="AK140" s="463" t="s">
        <v>501</v>
      </c>
      <c r="AL140" s="721" t="s">
        <v>286</v>
      </c>
      <c r="AM140" s="905" t="s">
        <v>948</v>
      </c>
    </row>
    <row r="141" spans="1:39" s="32" customFormat="1" ht="24.95" customHeight="1">
      <c r="A141" s="842">
        <v>29</v>
      </c>
      <c r="B141" s="274" t="s">
        <v>112</v>
      </c>
      <c r="C141" s="1525" t="s">
        <v>785</v>
      </c>
      <c r="D141" s="638" t="s">
        <v>786</v>
      </c>
      <c r="E141" s="638" t="s">
        <v>139</v>
      </c>
      <c r="F141" s="283" t="s">
        <v>1116</v>
      </c>
      <c r="G141" s="1179" t="s">
        <v>703</v>
      </c>
      <c r="H141" s="1312" t="s">
        <v>1215</v>
      </c>
      <c r="I141" s="638" t="s">
        <v>1215</v>
      </c>
      <c r="J141" s="1313"/>
      <c r="K141" s="1212">
        <v>0</v>
      </c>
      <c r="L141" s="279">
        <f t="shared" si="34"/>
        <v>4</v>
      </c>
      <c r="M141" s="279">
        <v>2</v>
      </c>
      <c r="N141" s="279">
        <v>2</v>
      </c>
      <c r="O141" s="635">
        <v>35</v>
      </c>
      <c r="P141" s="274">
        <v>3</v>
      </c>
      <c r="Q141" s="1437">
        <f t="shared" si="35"/>
        <v>33</v>
      </c>
      <c r="R141" s="281">
        <v>27</v>
      </c>
      <c r="S141" s="274">
        <v>4</v>
      </c>
      <c r="T141" s="274">
        <v>2</v>
      </c>
      <c r="U141" s="566">
        <v>0</v>
      </c>
      <c r="V141" s="1374">
        <f t="shared" si="36"/>
        <v>33</v>
      </c>
      <c r="W141" s="260">
        <v>24</v>
      </c>
      <c r="X141" s="566">
        <v>9</v>
      </c>
      <c r="Y141" s="274">
        <v>118.86</v>
      </c>
      <c r="Z141" s="637" t="s">
        <v>787</v>
      </c>
      <c r="AA141" s="637"/>
      <c r="AB141" s="637">
        <v>1</v>
      </c>
      <c r="AC141" s="210">
        <v>1</v>
      </c>
      <c r="AD141" s="210"/>
      <c r="AE141" s="211"/>
      <c r="AF141" s="210">
        <v>1</v>
      </c>
      <c r="AG141" s="210"/>
      <c r="AH141" s="210"/>
      <c r="AI141" s="210"/>
      <c r="AJ141" s="111">
        <v>1</v>
      </c>
      <c r="AK141" s="209" t="s">
        <v>788</v>
      </c>
      <c r="AL141" s="132" t="s">
        <v>286</v>
      </c>
      <c r="AM141" s="969" t="s">
        <v>1266</v>
      </c>
    </row>
    <row r="142" spans="1:39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1180" t="s">
        <v>728</v>
      </c>
      <c r="H142" s="1312" t="s">
        <v>1199</v>
      </c>
      <c r="I142" s="638" t="s">
        <v>1199</v>
      </c>
      <c r="J142" s="1314"/>
      <c r="K142" s="1212">
        <v>1</v>
      </c>
      <c r="L142" s="279">
        <f t="shared" si="34"/>
        <v>2</v>
      </c>
      <c r="M142" s="279">
        <v>0</v>
      </c>
      <c r="N142" s="279">
        <v>2</v>
      </c>
      <c r="O142" s="635">
        <v>19</v>
      </c>
      <c r="P142" s="274">
        <v>1</v>
      </c>
      <c r="Q142" s="1437">
        <f t="shared" si="35"/>
        <v>19</v>
      </c>
      <c r="R142" s="274">
        <v>18</v>
      </c>
      <c r="S142" s="274">
        <v>1</v>
      </c>
      <c r="T142" s="274">
        <v>0</v>
      </c>
      <c r="U142" s="1397">
        <v>0</v>
      </c>
      <c r="V142" s="1374">
        <f t="shared" si="36"/>
        <v>19</v>
      </c>
      <c r="W142" s="566">
        <v>17</v>
      </c>
      <c r="X142" s="566">
        <v>2</v>
      </c>
      <c r="Y142" s="575">
        <v>100.72</v>
      </c>
      <c r="Z142" s="718" t="s">
        <v>1015</v>
      </c>
      <c r="AA142" s="718"/>
      <c r="AB142" s="718">
        <v>1</v>
      </c>
      <c r="AC142" s="721">
        <v>1</v>
      </c>
      <c r="AD142" s="721"/>
      <c r="AE142" s="1120"/>
      <c r="AF142" s="721"/>
      <c r="AG142" s="721"/>
      <c r="AH142" s="721"/>
      <c r="AI142" s="721"/>
      <c r="AJ142" s="132">
        <v>1</v>
      </c>
      <c r="AK142" s="80" t="s">
        <v>1016</v>
      </c>
      <c r="AL142" s="132" t="s">
        <v>287</v>
      </c>
      <c r="AM142" s="905" t="s">
        <v>942</v>
      </c>
    </row>
    <row r="143" spans="1:39" s="32" customFormat="1" ht="24.95" customHeight="1">
      <c r="A143" s="842">
        <v>31</v>
      </c>
      <c r="B143" s="274" t="s">
        <v>112</v>
      </c>
      <c r="C143" s="1525" t="s">
        <v>1017</v>
      </c>
      <c r="D143" s="638" t="s">
        <v>1009</v>
      </c>
      <c r="E143" s="638" t="s">
        <v>152</v>
      </c>
      <c r="F143" s="283" t="s">
        <v>1018</v>
      </c>
      <c r="G143" s="1179" t="s">
        <v>729</v>
      </c>
      <c r="H143" s="1312" t="s">
        <v>1178</v>
      </c>
      <c r="I143" s="638" t="s">
        <v>1178</v>
      </c>
      <c r="J143" s="1313"/>
      <c r="K143" s="1212">
        <v>1</v>
      </c>
      <c r="L143" s="279">
        <f t="shared" si="34"/>
        <v>4</v>
      </c>
      <c r="M143" s="279">
        <v>2</v>
      </c>
      <c r="N143" s="279">
        <v>2</v>
      </c>
      <c r="O143" s="635">
        <v>35</v>
      </c>
      <c r="P143" s="274">
        <v>3</v>
      </c>
      <c r="Q143" s="1437">
        <f t="shared" si="35"/>
        <v>35</v>
      </c>
      <c r="R143" s="274">
        <v>24</v>
      </c>
      <c r="S143" s="274">
        <v>8</v>
      </c>
      <c r="T143" s="274">
        <v>3</v>
      </c>
      <c r="U143" s="1397">
        <v>0</v>
      </c>
      <c r="V143" s="1374">
        <f t="shared" si="36"/>
        <v>35</v>
      </c>
      <c r="W143" s="1398">
        <v>29</v>
      </c>
      <c r="X143" s="1505">
        <v>6</v>
      </c>
      <c r="Y143" s="274">
        <v>132.857</v>
      </c>
      <c r="Z143" s="637" t="s">
        <v>1006</v>
      </c>
      <c r="AA143" s="637"/>
      <c r="AB143" s="637">
        <v>1</v>
      </c>
      <c r="AC143" s="210">
        <v>1</v>
      </c>
      <c r="AD143" s="210"/>
      <c r="AE143" s="211"/>
      <c r="AF143" s="210">
        <v>1</v>
      </c>
      <c r="AG143" s="210"/>
      <c r="AH143" s="210"/>
      <c r="AI143" s="210"/>
      <c r="AJ143" s="111">
        <v>1</v>
      </c>
      <c r="AK143" s="135" t="s">
        <v>1016</v>
      </c>
      <c r="AL143" s="132" t="s">
        <v>286</v>
      </c>
      <c r="AM143" s="906" t="s">
        <v>947</v>
      </c>
    </row>
    <row r="144" spans="1:39" s="32" customFormat="1" ht="24.95" customHeight="1">
      <c r="A144" s="838">
        <v>32</v>
      </c>
      <c r="B144" s="274" t="s">
        <v>112</v>
      </c>
      <c r="C144" s="638" t="s">
        <v>1244</v>
      </c>
      <c r="D144" s="638" t="s">
        <v>1146</v>
      </c>
      <c r="E144" s="638" t="s">
        <v>1147</v>
      </c>
      <c r="F144" s="283" t="s">
        <v>1117</v>
      </c>
      <c r="G144" s="1179" t="s">
        <v>735</v>
      </c>
      <c r="H144" s="1312" t="s">
        <v>1199</v>
      </c>
      <c r="I144" s="638" t="s">
        <v>1199</v>
      </c>
      <c r="J144" s="1313"/>
      <c r="K144" s="1212">
        <v>2</v>
      </c>
      <c r="L144" s="279">
        <f t="shared" si="34"/>
        <v>2</v>
      </c>
      <c r="M144" s="279">
        <v>0</v>
      </c>
      <c r="N144" s="279">
        <v>2</v>
      </c>
      <c r="O144" s="635">
        <v>19</v>
      </c>
      <c r="P144" s="274">
        <v>1</v>
      </c>
      <c r="Q144" s="1437">
        <f t="shared" si="35"/>
        <v>19</v>
      </c>
      <c r="R144" s="274">
        <v>10</v>
      </c>
      <c r="S144" s="274">
        <v>9</v>
      </c>
      <c r="T144" s="274">
        <v>0</v>
      </c>
      <c r="U144" s="566">
        <v>0</v>
      </c>
      <c r="V144" s="1374">
        <f t="shared" si="36"/>
        <v>19</v>
      </c>
      <c r="W144" s="566">
        <v>19</v>
      </c>
      <c r="X144" s="566">
        <v>0</v>
      </c>
      <c r="Y144" s="274">
        <v>108.98</v>
      </c>
      <c r="Z144" s="637" t="s">
        <v>158</v>
      </c>
      <c r="AA144" s="637"/>
      <c r="AB144" s="637"/>
      <c r="AC144" s="210"/>
      <c r="AD144" s="210"/>
      <c r="AE144" s="211"/>
      <c r="AF144" s="210"/>
      <c r="AG144" s="210"/>
      <c r="AH144" s="210"/>
      <c r="AI144" s="210"/>
      <c r="AJ144" s="111">
        <v>1</v>
      </c>
      <c r="AK144" s="279" t="s">
        <v>1221</v>
      </c>
      <c r="AL144" s="132" t="s">
        <v>286</v>
      </c>
      <c r="AM144" s="905" t="s">
        <v>986</v>
      </c>
    </row>
    <row r="145" spans="1:40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1179" t="s">
        <v>736</v>
      </c>
      <c r="H145" s="1312" t="s">
        <v>1213</v>
      </c>
      <c r="I145" s="638" t="s">
        <v>1213</v>
      </c>
      <c r="J145" s="1313" t="s">
        <v>1209</v>
      </c>
      <c r="K145" s="1212">
        <v>0</v>
      </c>
      <c r="L145" s="279">
        <f t="shared" si="34"/>
        <v>2</v>
      </c>
      <c r="M145" s="279">
        <v>1</v>
      </c>
      <c r="N145" s="279">
        <v>1</v>
      </c>
      <c r="O145" s="635">
        <v>19</v>
      </c>
      <c r="P145" s="274">
        <v>1</v>
      </c>
      <c r="Q145" s="1437">
        <f t="shared" si="35"/>
        <v>19</v>
      </c>
      <c r="R145" s="281">
        <v>18</v>
      </c>
      <c r="S145" s="281">
        <v>0</v>
      </c>
      <c r="T145" s="274">
        <v>1</v>
      </c>
      <c r="U145" s="1397">
        <v>0</v>
      </c>
      <c r="V145" s="1374">
        <f t="shared" si="36"/>
        <v>19</v>
      </c>
      <c r="W145" s="566">
        <v>14</v>
      </c>
      <c r="X145" s="566">
        <v>5</v>
      </c>
      <c r="Y145" s="274">
        <v>188.76</v>
      </c>
      <c r="Z145" s="637" t="s">
        <v>161</v>
      </c>
      <c r="AA145" s="637"/>
      <c r="AB145" s="637">
        <v>1</v>
      </c>
      <c r="AC145" s="210"/>
      <c r="AD145" s="210"/>
      <c r="AE145" s="211"/>
      <c r="AF145" s="210"/>
      <c r="AG145" s="210"/>
      <c r="AH145" s="210"/>
      <c r="AI145" s="210"/>
      <c r="AJ145" s="111">
        <v>1</v>
      </c>
      <c r="AK145" s="209" t="s">
        <v>19</v>
      </c>
      <c r="AL145" s="132" t="s">
        <v>289</v>
      </c>
      <c r="AM145" s="906" t="s">
        <v>986</v>
      </c>
    </row>
    <row r="146" spans="1:40" s="32" customFormat="1" ht="24.95" customHeight="1">
      <c r="A146" s="909"/>
      <c r="B146" s="589" t="s">
        <v>283</v>
      </c>
      <c r="C146" s="910">
        <v>24</v>
      </c>
      <c r="D146" s="910"/>
      <c r="E146" s="910"/>
      <c r="F146" s="911"/>
      <c r="G146" s="1182"/>
      <c r="H146" s="1342"/>
      <c r="I146" s="574"/>
      <c r="J146" s="1343"/>
      <c r="K146" s="1195">
        <f>SUM(K147:K169)</f>
        <v>22</v>
      </c>
      <c r="L146" s="589">
        <f>SUM(L147:L170)</f>
        <v>59</v>
      </c>
      <c r="M146" s="589">
        <f t="shared" ref="M146:X146" si="37">SUM(M147:M170)</f>
        <v>25</v>
      </c>
      <c r="N146" s="589">
        <f t="shared" si="37"/>
        <v>34</v>
      </c>
      <c r="O146" s="589">
        <f>SUM(O147:O170)</f>
        <v>582</v>
      </c>
      <c r="P146" s="589"/>
      <c r="Q146" s="589">
        <f t="shared" si="37"/>
        <v>561</v>
      </c>
      <c r="R146" s="589">
        <f t="shared" si="37"/>
        <v>434</v>
      </c>
      <c r="S146" s="589">
        <f t="shared" si="37"/>
        <v>98</v>
      </c>
      <c r="T146" s="589">
        <f t="shared" si="37"/>
        <v>15</v>
      </c>
      <c r="U146" s="589">
        <f t="shared" si="37"/>
        <v>14</v>
      </c>
      <c r="V146" s="589">
        <f t="shared" si="37"/>
        <v>561</v>
      </c>
      <c r="W146" s="589">
        <f t="shared" si="37"/>
        <v>481</v>
      </c>
      <c r="X146" s="589">
        <f t="shared" si="37"/>
        <v>80</v>
      </c>
      <c r="Y146" s="589"/>
      <c r="Z146" s="589"/>
      <c r="AA146" s="589">
        <f t="shared" ref="AA146:AJ146" si="38">SUM(AA147:AA169)</f>
        <v>0</v>
      </c>
      <c r="AB146" s="589">
        <f t="shared" si="38"/>
        <v>0</v>
      </c>
      <c r="AC146" s="164">
        <f t="shared" si="38"/>
        <v>7</v>
      </c>
      <c r="AD146" s="164">
        <f t="shared" si="38"/>
        <v>0</v>
      </c>
      <c r="AE146" s="164">
        <f t="shared" si="38"/>
        <v>0</v>
      </c>
      <c r="AF146" s="164">
        <f t="shared" si="38"/>
        <v>1</v>
      </c>
      <c r="AG146" s="164">
        <f t="shared" si="38"/>
        <v>10</v>
      </c>
      <c r="AH146" s="164">
        <f t="shared" si="38"/>
        <v>7</v>
      </c>
      <c r="AI146" s="164">
        <v>0</v>
      </c>
      <c r="AJ146" s="164">
        <f t="shared" si="38"/>
        <v>23</v>
      </c>
      <c r="AK146" s="164"/>
      <c r="AL146" s="164"/>
      <c r="AM146" s="81"/>
      <c r="AN146" s="3"/>
    </row>
    <row r="147" spans="1:40" s="841" customFormat="1" ht="24.95" customHeight="1">
      <c r="A147" s="575">
        <v>1</v>
      </c>
      <c r="B147" s="575" t="s">
        <v>173</v>
      </c>
      <c r="C147" s="1526" t="s">
        <v>884</v>
      </c>
      <c r="D147" s="593" t="s">
        <v>868</v>
      </c>
      <c r="E147" s="575" t="s">
        <v>1148</v>
      </c>
      <c r="F147" s="674" t="s">
        <v>531</v>
      </c>
      <c r="G147" s="1183" t="s">
        <v>175</v>
      </c>
      <c r="H147" s="1340" t="s">
        <v>1178</v>
      </c>
      <c r="I147" s="662" t="s">
        <v>1178</v>
      </c>
      <c r="J147" s="1268" t="s">
        <v>1183</v>
      </c>
      <c r="K147" s="1216">
        <v>1</v>
      </c>
      <c r="L147" s="575">
        <f>SUM(M147:N147)</f>
        <v>3</v>
      </c>
      <c r="M147" s="575">
        <v>2</v>
      </c>
      <c r="N147" s="575">
        <v>1</v>
      </c>
      <c r="O147" s="591">
        <v>29</v>
      </c>
      <c r="P147" s="593">
        <v>2</v>
      </c>
      <c r="Q147" s="591">
        <f>R147+S147+T147+U147</f>
        <v>27</v>
      </c>
      <c r="R147" s="238">
        <v>17</v>
      </c>
      <c r="S147" s="238">
        <v>10</v>
      </c>
      <c r="T147" s="238">
        <v>0</v>
      </c>
      <c r="U147" s="593">
        <v>0</v>
      </c>
      <c r="V147" s="1349">
        <f>W147+X147</f>
        <v>27</v>
      </c>
      <c r="W147" s="239">
        <v>24</v>
      </c>
      <c r="X147" s="239">
        <v>3</v>
      </c>
      <c r="Y147" s="641">
        <v>115.35</v>
      </c>
      <c r="Z147" s="642" t="s">
        <v>966</v>
      </c>
      <c r="AA147" s="642"/>
      <c r="AB147" s="642"/>
      <c r="AC147" s="171">
        <v>1</v>
      </c>
      <c r="AD147" s="221"/>
      <c r="AE147" s="221"/>
      <c r="AF147" s="221"/>
      <c r="AG147" s="221"/>
      <c r="AH147" s="80">
        <v>1</v>
      </c>
      <c r="AI147" s="80"/>
      <c r="AJ147" s="132">
        <v>1</v>
      </c>
      <c r="AK147" s="80" t="s">
        <v>882</v>
      </c>
      <c r="AL147" s="132" t="s">
        <v>287</v>
      </c>
      <c r="AM147" s="169" t="s">
        <v>869</v>
      </c>
    </row>
    <row r="148" spans="1:40" s="841" customFormat="1" ht="24.75" customHeight="1">
      <c r="A148" s="575">
        <v>2</v>
      </c>
      <c r="B148" s="575" t="s">
        <v>173</v>
      </c>
      <c r="C148" s="1527" t="s">
        <v>845</v>
      </c>
      <c r="D148" s="593" t="s">
        <v>846</v>
      </c>
      <c r="E148" s="593" t="s">
        <v>176</v>
      </c>
      <c r="F148" s="674" t="s">
        <v>847</v>
      </c>
      <c r="G148" s="1162" t="s">
        <v>177</v>
      </c>
      <c r="H148" s="1240" t="s">
        <v>1184</v>
      </c>
      <c r="I148" s="593" t="s">
        <v>1184</v>
      </c>
      <c r="J148" s="1241"/>
      <c r="K148" s="1199"/>
      <c r="L148" s="575">
        <f t="shared" ref="L148:L169" si="39">SUM(M148:N148)</f>
        <v>3</v>
      </c>
      <c r="M148" s="575">
        <v>1</v>
      </c>
      <c r="N148" s="575">
        <v>2</v>
      </c>
      <c r="O148" s="591">
        <v>29</v>
      </c>
      <c r="P148" s="593">
        <v>2</v>
      </c>
      <c r="Q148" s="591">
        <f t="shared" ref="Q148:Q171" si="40">R148+S148+T148+U148</f>
        <v>29</v>
      </c>
      <c r="R148" s="575">
        <v>23</v>
      </c>
      <c r="S148" s="575">
        <v>4</v>
      </c>
      <c r="T148" s="575">
        <v>1</v>
      </c>
      <c r="U148" s="643">
        <v>1</v>
      </c>
      <c r="V148" s="1349">
        <f t="shared" ref="V148:V170" si="41">W148+X148</f>
        <v>29</v>
      </c>
      <c r="W148" s="640">
        <v>21</v>
      </c>
      <c r="X148" s="643">
        <v>8</v>
      </c>
      <c r="Y148" s="644">
        <v>148.83000000000001</v>
      </c>
      <c r="Z148" s="575" t="s">
        <v>1239</v>
      </c>
      <c r="AA148" s="575"/>
      <c r="AB148" s="575"/>
      <c r="AC148" s="171">
        <v>1</v>
      </c>
      <c r="AD148" s="132"/>
      <c r="AE148" s="132"/>
      <c r="AF148" s="132"/>
      <c r="AG148" s="132"/>
      <c r="AH148" s="132"/>
      <c r="AI148" s="132"/>
      <c r="AJ148" s="132">
        <v>1</v>
      </c>
      <c r="AK148" s="80" t="s">
        <v>848</v>
      </c>
      <c r="AL148" s="132" t="s">
        <v>286</v>
      </c>
      <c r="AM148" s="133"/>
    </row>
    <row r="149" spans="1:40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1157" t="s">
        <v>179</v>
      </c>
      <c r="H149" s="1232" t="s">
        <v>1174</v>
      </c>
      <c r="I149" s="575" t="s">
        <v>1174</v>
      </c>
      <c r="J149" s="1233"/>
      <c r="K149" s="1196">
        <v>1</v>
      </c>
      <c r="L149" s="575">
        <f t="shared" si="39"/>
        <v>2</v>
      </c>
      <c r="M149" s="575">
        <v>0</v>
      </c>
      <c r="N149" s="575">
        <v>2</v>
      </c>
      <c r="O149" s="591">
        <v>19</v>
      </c>
      <c r="P149" s="593">
        <v>1</v>
      </c>
      <c r="Q149" s="591">
        <f t="shared" si="40"/>
        <v>19</v>
      </c>
      <c r="R149" s="593">
        <v>15</v>
      </c>
      <c r="S149" s="593">
        <v>3</v>
      </c>
      <c r="T149" s="593">
        <v>0</v>
      </c>
      <c r="U149" s="643">
        <v>1</v>
      </c>
      <c r="V149" s="1349">
        <f t="shared" si="41"/>
        <v>19</v>
      </c>
      <c r="W149" s="640">
        <v>15</v>
      </c>
      <c r="X149" s="643">
        <v>4</v>
      </c>
      <c r="Y149" s="644">
        <v>75.400000000000006</v>
      </c>
      <c r="Z149" s="593" t="s">
        <v>546</v>
      </c>
      <c r="AA149" s="593"/>
      <c r="AB149" s="593"/>
      <c r="AC149" s="80"/>
      <c r="AD149" s="80"/>
      <c r="AE149" s="80"/>
      <c r="AF149" s="80"/>
      <c r="AG149" s="80"/>
      <c r="AH149" s="80"/>
      <c r="AI149" s="80"/>
      <c r="AJ149" s="132">
        <v>1</v>
      </c>
      <c r="AK149" s="80" t="s">
        <v>325</v>
      </c>
      <c r="AL149" s="132" t="s">
        <v>287</v>
      </c>
      <c r="AM149" s="133"/>
    </row>
    <row r="150" spans="1:40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1162" t="s">
        <v>534</v>
      </c>
      <c r="H150" s="1240" t="s">
        <v>1185</v>
      </c>
      <c r="I150" s="593" t="s">
        <v>1185</v>
      </c>
      <c r="J150" s="1241" t="s">
        <v>1186</v>
      </c>
      <c r="K150" s="1199"/>
      <c r="L150" s="575">
        <f t="shared" si="39"/>
        <v>2</v>
      </c>
      <c r="M150" s="575">
        <v>0</v>
      </c>
      <c r="N150" s="575">
        <v>2</v>
      </c>
      <c r="O150" s="591">
        <v>19</v>
      </c>
      <c r="P150" s="593">
        <v>1</v>
      </c>
      <c r="Q150" s="591">
        <f t="shared" si="40"/>
        <v>19</v>
      </c>
      <c r="R150" s="238">
        <v>15</v>
      </c>
      <c r="S150" s="238">
        <v>2</v>
      </c>
      <c r="T150" s="238">
        <v>0</v>
      </c>
      <c r="U150" s="643">
        <v>2</v>
      </c>
      <c r="V150" s="1349">
        <f t="shared" si="41"/>
        <v>19</v>
      </c>
      <c r="W150" s="239">
        <v>19</v>
      </c>
      <c r="X150" s="242">
        <v>0</v>
      </c>
      <c r="Y150" s="644">
        <v>99.32</v>
      </c>
      <c r="Z150" s="593" t="s">
        <v>967</v>
      </c>
      <c r="AA150" s="593"/>
      <c r="AB150" s="593"/>
      <c r="AC150" s="171">
        <v>1</v>
      </c>
      <c r="AD150" s="80"/>
      <c r="AE150" s="80"/>
      <c r="AF150" s="80">
        <v>1</v>
      </c>
      <c r="AG150" s="80"/>
      <c r="AH150" s="80">
        <v>1</v>
      </c>
      <c r="AI150" s="80"/>
      <c r="AJ150" s="132">
        <v>1</v>
      </c>
      <c r="AK150" s="80" t="s">
        <v>793</v>
      </c>
      <c r="AL150" s="132" t="s">
        <v>286</v>
      </c>
      <c r="AM150" s="133"/>
    </row>
    <row r="151" spans="1:40" s="841" customFormat="1" ht="24.95" customHeight="1">
      <c r="A151" s="575">
        <v>5</v>
      </c>
      <c r="B151" s="575" t="s">
        <v>173</v>
      </c>
      <c r="C151" s="1526" t="s">
        <v>181</v>
      </c>
      <c r="D151" s="575" t="s">
        <v>182</v>
      </c>
      <c r="E151" s="575" t="s">
        <v>326</v>
      </c>
      <c r="F151" s="674" t="s">
        <v>535</v>
      </c>
      <c r="G151" s="1183" t="s">
        <v>183</v>
      </c>
      <c r="H151" s="1267" t="s">
        <v>1187</v>
      </c>
      <c r="I151" s="662" t="s">
        <v>1187</v>
      </c>
      <c r="J151" s="1268"/>
      <c r="K151" s="1216">
        <v>1</v>
      </c>
      <c r="L151" s="575">
        <f t="shared" si="39"/>
        <v>3</v>
      </c>
      <c r="M151" s="575">
        <v>2</v>
      </c>
      <c r="N151" s="575">
        <v>1</v>
      </c>
      <c r="O151" s="591">
        <v>29</v>
      </c>
      <c r="P151" s="593">
        <v>2</v>
      </c>
      <c r="Q151" s="591">
        <f t="shared" si="40"/>
        <v>29</v>
      </c>
      <c r="R151" s="593">
        <v>24</v>
      </c>
      <c r="S151" s="593">
        <v>5</v>
      </c>
      <c r="T151" s="593">
        <v>0</v>
      </c>
      <c r="U151" s="640"/>
      <c r="V151" s="1349">
        <f t="shared" si="41"/>
        <v>29</v>
      </c>
      <c r="W151" s="640">
        <v>29</v>
      </c>
      <c r="X151" s="640">
        <v>0</v>
      </c>
      <c r="Y151" s="641">
        <v>123.12</v>
      </c>
      <c r="Z151" s="642" t="s">
        <v>968</v>
      </c>
      <c r="AA151" s="642"/>
      <c r="AB151" s="642"/>
      <c r="AC151" s="221"/>
      <c r="AD151" s="221"/>
      <c r="AE151" s="221"/>
      <c r="AF151" s="221"/>
      <c r="AG151" s="80">
        <v>1</v>
      </c>
      <c r="AH151" s="221"/>
      <c r="AI151" s="221"/>
      <c r="AJ151" s="132">
        <v>1</v>
      </c>
      <c r="AK151" s="80" t="s">
        <v>19</v>
      </c>
      <c r="AL151" s="132" t="s">
        <v>287</v>
      </c>
      <c r="AM151" s="169"/>
    </row>
    <row r="152" spans="1:40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1162" t="s">
        <v>186</v>
      </c>
      <c r="H152" s="1240" t="s">
        <v>1187</v>
      </c>
      <c r="I152" s="593" t="s">
        <v>1188</v>
      </c>
      <c r="J152" s="1241"/>
      <c r="K152" s="1199"/>
      <c r="L152" s="575">
        <f t="shared" si="39"/>
        <v>2</v>
      </c>
      <c r="M152" s="575">
        <v>1</v>
      </c>
      <c r="N152" s="575">
        <v>1</v>
      </c>
      <c r="O152" s="591">
        <v>19</v>
      </c>
      <c r="P152" s="593">
        <v>1</v>
      </c>
      <c r="Q152" s="591">
        <f t="shared" si="40"/>
        <v>18</v>
      </c>
      <c r="R152" s="238">
        <v>14</v>
      </c>
      <c r="S152" s="238">
        <v>4</v>
      </c>
      <c r="T152" s="238">
        <v>0</v>
      </c>
      <c r="U152" s="643"/>
      <c r="V152" s="1349">
        <f t="shared" si="41"/>
        <v>18</v>
      </c>
      <c r="W152" s="239">
        <v>16</v>
      </c>
      <c r="X152" s="242">
        <v>2</v>
      </c>
      <c r="Y152" s="644">
        <v>227.64</v>
      </c>
      <c r="Z152" s="593" t="s">
        <v>792</v>
      </c>
      <c r="AA152" s="593"/>
      <c r="AB152" s="593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40" s="841" customFormat="1" ht="24.95" customHeight="1">
      <c r="A153" s="575">
        <v>7</v>
      </c>
      <c r="B153" s="575" t="s">
        <v>173</v>
      </c>
      <c r="C153" s="1527" t="s">
        <v>187</v>
      </c>
      <c r="D153" s="593" t="s">
        <v>188</v>
      </c>
      <c r="E153" s="593" t="s">
        <v>188</v>
      </c>
      <c r="F153" s="674" t="s">
        <v>542</v>
      </c>
      <c r="G153" s="1162" t="s">
        <v>189</v>
      </c>
      <c r="H153" s="1240" t="s">
        <v>1175</v>
      </c>
      <c r="I153" s="593" t="s">
        <v>1189</v>
      </c>
      <c r="J153" s="1241"/>
      <c r="K153" s="1199"/>
      <c r="L153" s="575">
        <f t="shared" si="39"/>
        <v>3</v>
      </c>
      <c r="M153" s="575">
        <v>1</v>
      </c>
      <c r="N153" s="575">
        <v>2</v>
      </c>
      <c r="O153" s="591">
        <v>29</v>
      </c>
      <c r="P153" s="593">
        <v>2</v>
      </c>
      <c r="Q153" s="591">
        <f t="shared" si="40"/>
        <v>28</v>
      </c>
      <c r="R153" s="593">
        <v>17</v>
      </c>
      <c r="S153" s="593">
        <v>2</v>
      </c>
      <c r="T153" s="593">
        <v>0</v>
      </c>
      <c r="U153" s="643">
        <v>9</v>
      </c>
      <c r="V153" s="1349">
        <f t="shared" si="41"/>
        <v>28</v>
      </c>
      <c r="W153" s="640">
        <v>28</v>
      </c>
      <c r="X153" s="643">
        <v>0</v>
      </c>
      <c r="Y153" s="644">
        <v>109.3</v>
      </c>
      <c r="Z153" s="593" t="s">
        <v>967</v>
      </c>
      <c r="AA153" s="593"/>
      <c r="AB153" s="593"/>
      <c r="AC153" s="80"/>
      <c r="AD153" s="80"/>
      <c r="AE153" s="80"/>
      <c r="AF153" s="80"/>
      <c r="AG153" s="80"/>
      <c r="AH153" s="80"/>
      <c r="AI153" s="80"/>
      <c r="AJ153" s="132">
        <v>1</v>
      </c>
      <c r="AK153" s="80" t="s">
        <v>19</v>
      </c>
      <c r="AL153" s="132" t="s">
        <v>285</v>
      </c>
      <c r="AM153" s="133"/>
    </row>
    <row r="154" spans="1:40" s="841" customFormat="1" ht="24.95" customHeight="1">
      <c r="A154" s="575">
        <v>8</v>
      </c>
      <c r="B154" s="575" t="s">
        <v>173</v>
      </c>
      <c r="C154" s="1527" t="s">
        <v>191</v>
      </c>
      <c r="D154" s="593" t="s">
        <v>192</v>
      </c>
      <c r="E154" s="593" t="s">
        <v>193</v>
      </c>
      <c r="F154" s="674" t="s">
        <v>543</v>
      </c>
      <c r="G154" s="1162" t="s">
        <v>194</v>
      </c>
      <c r="H154" s="1240" t="s">
        <v>1190</v>
      </c>
      <c r="I154" s="593" t="s">
        <v>1191</v>
      </c>
      <c r="J154" s="1241"/>
      <c r="K154" s="1199">
        <v>1</v>
      </c>
      <c r="L154" s="274">
        <f t="shared" si="39"/>
        <v>2</v>
      </c>
      <c r="M154" s="575">
        <v>0</v>
      </c>
      <c r="N154" s="575">
        <v>2</v>
      </c>
      <c r="O154" s="591">
        <v>29</v>
      </c>
      <c r="P154" s="593">
        <v>2</v>
      </c>
      <c r="Q154" s="591">
        <f t="shared" si="40"/>
        <v>29</v>
      </c>
      <c r="R154" s="593">
        <v>24</v>
      </c>
      <c r="S154" s="593">
        <v>5</v>
      </c>
      <c r="T154" s="593">
        <v>0</v>
      </c>
      <c r="U154" s="593"/>
      <c r="V154" s="1349">
        <f t="shared" si="41"/>
        <v>29</v>
      </c>
      <c r="W154" s="640">
        <v>29</v>
      </c>
      <c r="X154" s="643">
        <v>0</v>
      </c>
      <c r="Y154" s="644">
        <v>141</v>
      </c>
      <c r="Z154" s="593" t="s">
        <v>205</v>
      </c>
      <c r="AA154" s="593"/>
      <c r="AB154" s="593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40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1162" t="s">
        <v>197</v>
      </c>
      <c r="H155" s="1240" t="s">
        <v>1187</v>
      </c>
      <c r="I155" s="593" t="s">
        <v>1187</v>
      </c>
      <c r="J155" s="1241" t="s">
        <v>1192</v>
      </c>
      <c r="K155" s="1199">
        <v>2</v>
      </c>
      <c r="L155" s="575">
        <f t="shared" si="39"/>
        <v>2</v>
      </c>
      <c r="M155" s="575">
        <v>0</v>
      </c>
      <c r="N155" s="575">
        <v>2</v>
      </c>
      <c r="O155" s="591">
        <v>19</v>
      </c>
      <c r="P155" s="593">
        <v>1</v>
      </c>
      <c r="Q155" s="591">
        <f t="shared" si="40"/>
        <v>19</v>
      </c>
      <c r="R155" s="593">
        <v>19</v>
      </c>
      <c r="S155" s="593">
        <v>0</v>
      </c>
      <c r="T155" s="593">
        <v>0</v>
      </c>
      <c r="U155" s="593"/>
      <c r="V155" s="1349">
        <f t="shared" si="41"/>
        <v>19</v>
      </c>
      <c r="W155" s="640">
        <v>14</v>
      </c>
      <c r="X155" s="643">
        <v>5</v>
      </c>
      <c r="Y155" s="644">
        <v>104.69</v>
      </c>
      <c r="Z155" s="593" t="s">
        <v>209</v>
      </c>
      <c r="AA155" s="593"/>
      <c r="AB155" s="593"/>
      <c r="AC155" s="80"/>
      <c r="AD155" s="80"/>
      <c r="AE155" s="80"/>
      <c r="AF155" s="80"/>
      <c r="AG155" s="80">
        <v>1</v>
      </c>
      <c r="AH155" s="80">
        <v>1</v>
      </c>
      <c r="AI155" s="80"/>
      <c r="AJ155" s="132">
        <v>1</v>
      </c>
      <c r="AK155" s="80" t="s">
        <v>19</v>
      </c>
      <c r="AL155" s="132" t="s">
        <v>286</v>
      </c>
      <c r="AM155" s="133"/>
    </row>
    <row r="156" spans="1:40" s="841" customFormat="1" ht="24.95" customHeight="1">
      <c r="A156" s="575">
        <v>10</v>
      </c>
      <c r="B156" s="575" t="s">
        <v>173</v>
      </c>
      <c r="C156" s="1527" t="s">
        <v>870</v>
      </c>
      <c r="D156" s="593" t="s">
        <v>868</v>
      </c>
      <c r="E156" s="593" t="s">
        <v>328</v>
      </c>
      <c r="F156" s="674" t="s">
        <v>547</v>
      </c>
      <c r="G156" s="1162" t="s">
        <v>794</v>
      </c>
      <c r="H156" s="1240" t="s">
        <v>1193</v>
      </c>
      <c r="I156" s="593" t="s">
        <v>1193</v>
      </c>
      <c r="J156" s="1241" t="s">
        <v>1192</v>
      </c>
      <c r="K156" s="1199">
        <v>2</v>
      </c>
      <c r="L156" s="575">
        <f t="shared" si="39"/>
        <v>3</v>
      </c>
      <c r="M156" s="575">
        <v>1</v>
      </c>
      <c r="N156" s="575">
        <v>2</v>
      </c>
      <c r="O156" s="591">
        <v>29</v>
      </c>
      <c r="P156" s="593">
        <v>2</v>
      </c>
      <c r="Q156" s="591">
        <f t="shared" si="40"/>
        <v>29</v>
      </c>
      <c r="R156" s="593">
        <v>24</v>
      </c>
      <c r="S156" s="593">
        <v>4</v>
      </c>
      <c r="T156" s="593">
        <v>1</v>
      </c>
      <c r="U156" s="593"/>
      <c r="V156" s="1349">
        <f t="shared" si="41"/>
        <v>29</v>
      </c>
      <c r="W156" s="640">
        <v>24</v>
      </c>
      <c r="X156" s="643">
        <v>5</v>
      </c>
      <c r="Y156" s="644">
        <v>98.26</v>
      </c>
      <c r="Z156" s="593" t="s">
        <v>969</v>
      </c>
      <c r="AA156" s="593"/>
      <c r="AB156" s="593"/>
      <c r="AC156" s="171">
        <v>1</v>
      </c>
      <c r="AD156" s="80"/>
      <c r="AE156" s="80"/>
      <c r="AF156" s="80"/>
      <c r="AG156" s="80"/>
      <c r="AH156" s="80">
        <v>1</v>
      </c>
      <c r="AI156" s="80"/>
      <c r="AJ156" s="132">
        <v>1</v>
      </c>
      <c r="AK156" s="80" t="s">
        <v>882</v>
      </c>
      <c r="AL156" s="132" t="s">
        <v>285</v>
      </c>
      <c r="AM156" s="169" t="s">
        <v>871</v>
      </c>
    </row>
    <row r="157" spans="1:40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1162" t="s">
        <v>200</v>
      </c>
      <c r="H157" s="1240" t="s">
        <v>1187</v>
      </c>
      <c r="I157" s="593" t="s">
        <v>1187</v>
      </c>
      <c r="J157" s="1241"/>
      <c r="K157" s="1199">
        <v>3</v>
      </c>
      <c r="L157" s="575">
        <f t="shared" si="39"/>
        <v>2</v>
      </c>
      <c r="M157" s="575">
        <v>1</v>
      </c>
      <c r="N157" s="575">
        <v>1</v>
      </c>
      <c r="O157" s="591">
        <v>19</v>
      </c>
      <c r="P157" s="593">
        <v>1</v>
      </c>
      <c r="Q157" s="591">
        <f t="shared" si="40"/>
        <v>19</v>
      </c>
      <c r="R157" s="593">
        <v>16</v>
      </c>
      <c r="S157" s="593">
        <v>3</v>
      </c>
      <c r="T157" s="593">
        <v>0</v>
      </c>
      <c r="U157" s="593"/>
      <c r="V157" s="1349">
        <f t="shared" si="41"/>
        <v>19</v>
      </c>
      <c r="W157" s="640">
        <v>17</v>
      </c>
      <c r="X157" s="643">
        <v>2</v>
      </c>
      <c r="Y157" s="644">
        <v>102.54</v>
      </c>
      <c r="Z157" s="593" t="s">
        <v>970</v>
      </c>
      <c r="AA157" s="593"/>
      <c r="AB157" s="593"/>
      <c r="AC157" s="80"/>
      <c r="AD157" s="80"/>
      <c r="AE157" s="80"/>
      <c r="AF157" s="80"/>
      <c r="AG157" s="80">
        <v>1</v>
      </c>
      <c r="AH157" s="80"/>
      <c r="AI157" s="80"/>
      <c r="AJ157" s="132">
        <v>1</v>
      </c>
      <c r="AK157" s="80" t="s">
        <v>19</v>
      </c>
      <c r="AL157" s="132" t="s">
        <v>286</v>
      </c>
      <c r="AM157" s="133"/>
    </row>
    <row r="158" spans="1:40" s="841" customFormat="1" ht="24.95" customHeight="1">
      <c r="A158" s="575">
        <v>12</v>
      </c>
      <c r="B158" s="575" t="s">
        <v>173</v>
      </c>
      <c r="C158" s="1528" t="s">
        <v>796</v>
      </c>
      <c r="D158" s="593" t="s">
        <v>790</v>
      </c>
      <c r="E158" s="593" t="s">
        <v>549</v>
      </c>
      <c r="F158" s="664" t="s">
        <v>1119</v>
      </c>
      <c r="G158" s="1184" t="s">
        <v>329</v>
      </c>
      <c r="H158" s="1269" t="s">
        <v>1174</v>
      </c>
      <c r="I158" s="647" t="s">
        <v>1174</v>
      </c>
      <c r="J158" s="1270"/>
      <c r="K158" s="1217">
        <v>2</v>
      </c>
      <c r="L158" s="575">
        <f t="shared" si="39"/>
        <v>3</v>
      </c>
      <c r="M158" s="575">
        <v>2</v>
      </c>
      <c r="N158" s="575">
        <v>1</v>
      </c>
      <c r="O158" s="591">
        <v>29</v>
      </c>
      <c r="P158" s="593">
        <v>2</v>
      </c>
      <c r="Q158" s="591">
        <f t="shared" si="40"/>
        <v>28</v>
      </c>
      <c r="R158" s="238">
        <v>23</v>
      </c>
      <c r="S158" s="238">
        <v>5</v>
      </c>
      <c r="T158" s="238">
        <v>0</v>
      </c>
      <c r="U158" s="593"/>
      <c r="V158" s="1349">
        <f t="shared" si="41"/>
        <v>28</v>
      </c>
      <c r="W158" s="239">
        <v>28</v>
      </c>
      <c r="X158" s="244">
        <v>0</v>
      </c>
      <c r="Y158" s="646">
        <v>105.84</v>
      </c>
      <c r="Z158" s="647" t="s">
        <v>971</v>
      </c>
      <c r="AA158" s="647"/>
      <c r="AB158" s="647"/>
      <c r="AC158" s="171">
        <v>1</v>
      </c>
      <c r="AD158" s="224"/>
      <c r="AE158" s="224"/>
      <c r="AF158" s="224"/>
      <c r="AG158" s="224"/>
      <c r="AH158" s="224"/>
      <c r="AI158" s="224"/>
      <c r="AJ158" s="132">
        <v>1</v>
      </c>
      <c r="AK158" s="80" t="s">
        <v>793</v>
      </c>
      <c r="AL158" s="132" t="s">
        <v>286</v>
      </c>
      <c r="AM158" s="133"/>
    </row>
    <row r="159" spans="1:40" s="841" customFormat="1" ht="24.95" customHeight="1">
      <c r="A159" s="575">
        <v>13</v>
      </c>
      <c r="B159" s="663" t="s">
        <v>173</v>
      </c>
      <c r="C159" s="1529" t="s">
        <v>872</v>
      </c>
      <c r="D159" s="593" t="s">
        <v>868</v>
      </c>
      <c r="E159" s="663" t="s">
        <v>201</v>
      </c>
      <c r="F159" s="914" t="s">
        <v>972</v>
      </c>
      <c r="G159" s="1185" t="s">
        <v>202</v>
      </c>
      <c r="H159" s="1271" t="s">
        <v>1193</v>
      </c>
      <c r="I159" s="649" t="s">
        <v>1194</v>
      </c>
      <c r="J159" s="1272" t="s">
        <v>1195</v>
      </c>
      <c r="K159" s="1218"/>
      <c r="L159" s="575">
        <f t="shared" si="39"/>
        <v>3</v>
      </c>
      <c r="M159" s="663">
        <v>1</v>
      </c>
      <c r="N159" s="663">
        <v>2</v>
      </c>
      <c r="O159" s="648">
        <v>29</v>
      </c>
      <c r="P159" s="649">
        <v>2</v>
      </c>
      <c r="Q159" s="591">
        <f t="shared" si="40"/>
        <v>29</v>
      </c>
      <c r="R159" s="649">
        <v>21</v>
      </c>
      <c r="S159" s="649">
        <v>8</v>
      </c>
      <c r="T159" s="649">
        <v>0</v>
      </c>
      <c r="U159" s="649"/>
      <c r="V159" s="1349">
        <f t="shared" si="41"/>
        <v>29</v>
      </c>
      <c r="W159" s="997">
        <v>23</v>
      </c>
      <c r="X159" s="996">
        <v>6</v>
      </c>
      <c r="Y159" s="650">
        <v>109.64</v>
      </c>
      <c r="Z159" s="651" t="s">
        <v>557</v>
      </c>
      <c r="AA159" s="651"/>
      <c r="AB159" s="651"/>
      <c r="AC159" s="171">
        <v>1</v>
      </c>
      <c r="AD159" s="233"/>
      <c r="AE159" s="233"/>
      <c r="AF159" s="233"/>
      <c r="AG159" s="80"/>
      <c r="AH159" s="80">
        <v>1</v>
      </c>
      <c r="AI159" s="80"/>
      <c r="AJ159" s="132">
        <v>1</v>
      </c>
      <c r="AK159" s="230" t="s">
        <v>882</v>
      </c>
      <c r="AL159" s="227" t="s">
        <v>285</v>
      </c>
      <c r="AM159" s="169" t="s">
        <v>873</v>
      </c>
    </row>
    <row r="160" spans="1:40" s="841" customFormat="1" ht="24.95" customHeight="1">
      <c r="A160" s="575">
        <v>14</v>
      </c>
      <c r="B160" s="575" t="s">
        <v>173</v>
      </c>
      <c r="C160" s="1526" t="s">
        <v>203</v>
      </c>
      <c r="D160" s="675" t="s">
        <v>313</v>
      </c>
      <c r="E160" s="575" t="s">
        <v>898</v>
      </c>
      <c r="F160" s="674" t="s">
        <v>550</v>
      </c>
      <c r="G160" s="1162" t="s">
        <v>204</v>
      </c>
      <c r="H160" s="1240" t="s">
        <v>1187</v>
      </c>
      <c r="I160" s="593" t="s">
        <v>1187</v>
      </c>
      <c r="J160" s="1241"/>
      <c r="K160" s="1199">
        <v>2</v>
      </c>
      <c r="L160" s="575">
        <f t="shared" si="39"/>
        <v>3</v>
      </c>
      <c r="M160" s="575">
        <v>3</v>
      </c>
      <c r="N160" s="575">
        <v>0</v>
      </c>
      <c r="O160" s="591">
        <v>29</v>
      </c>
      <c r="P160" s="593">
        <v>2</v>
      </c>
      <c r="Q160" s="591">
        <f t="shared" si="40"/>
        <v>26</v>
      </c>
      <c r="R160" s="238">
        <v>19</v>
      </c>
      <c r="S160" s="238">
        <v>5</v>
      </c>
      <c r="T160" s="238">
        <v>2</v>
      </c>
      <c r="U160" s="593"/>
      <c r="V160" s="1349">
        <f t="shared" si="41"/>
        <v>26</v>
      </c>
      <c r="W160" s="239">
        <v>22</v>
      </c>
      <c r="X160" s="239">
        <v>4</v>
      </c>
      <c r="Y160" s="641">
        <v>112</v>
      </c>
      <c r="Z160" s="642" t="s">
        <v>973</v>
      </c>
      <c r="AA160" s="642"/>
      <c r="AB160" s="642"/>
      <c r="AC160" s="171">
        <v>1</v>
      </c>
      <c r="AD160" s="221"/>
      <c r="AE160" s="221"/>
      <c r="AF160" s="221"/>
      <c r="AG160" s="80">
        <v>1</v>
      </c>
      <c r="AH160" s="221"/>
      <c r="AI160" s="221"/>
      <c r="AJ160" s="132">
        <v>1</v>
      </c>
      <c r="AK160" s="80" t="s">
        <v>315</v>
      </c>
      <c r="AL160" s="132" t="s">
        <v>287</v>
      </c>
      <c r="AM160" s="133"/>
    </row>
    <row r="161" spans="1:51" s="841" customFormat="1" ht="24" customHeight="1">
      <c r="A161" s="575">
        <v>15</v>
      </c>
      <c r="B161" s="575" t="s">
        <v>173</v>
      </c>
      <c r="C161" s="1526" t="s">
        <v>206</v>
      </c>
      <c r="D161" s="575" t="s">
        <v>207</v>
      </c>
      <c r="E161" s="575" t="s">
        <v>207</v>
      </c>
      <c r="F161" s="674" t="s">
        <v>551</v>
      </c>
      <c r="G161" s="1162" t="s">
        <v>208</v>
      </c>
      <c r="H161" s="1240" t="s">
        <v>1196</v>
      </c>
      <c r="I161" s="593" t="s">
        <v>1196</v>
      </c>
      <c r="J161" s="1241"/>
      <c r="K161" s="1199"/>
      <c r="L161" s="575">
        <f t="shared" si="39"/>
        <v>3</v>
      </c>
      <c r="M161" s="575">
        <v>1</v>
      </c>
      <c r="N161" s="575">
        <v>2</v>
      </c>
      <c r="O161" s="591">
        <v>29</v>
      </c>
      <c r="P161" s="593">
        <v>2</v>
      </c>
      <c r="Q161" s="591">
        <f t="shared" si="40"/>
        <v>26</v>
      </c>
      <c r="R161" s="238">
        <v>9</v>
      </c>
      <c r="S161" s="238">
        <v>11</v>
      </c>
      <c r="T161" s="238">
        <v>6</v>
      </c>
      <c r="U161" s="593"/>
      <c r="V161" s="1349">
        <f t="shared" si="41"/>
        <v>26</v>
      </c>
      <c r="W161" s="239">
        <v>17</v>
      </c>
      <c r="X161" s="239">
        <v>9</v>
      </c>
      <c r="Y161" s="641">
        <v>99</v>
      </c>
      <c r="Z161" s="642" t="s">
        <v>225</v>
      </c>
      <c r="AA161" s="642"/>
      <c r="AB161" s="642"/>
      <c r="AC161" s="221"/>
      <c r="AD161" s="221"/>
      <c r="AE161" s="221"/>
      <c r="AF161" s="221"/>
      <c r="AG161" s="80">
        <v>1</v>
      </c>
      <c r="AH161" s="221"/>
      <c r="AI161" s="221"/>
      <c r="AJ161" s="132">
        <v>1</v>
      </c>
      <c r="AK161" s="80" t="s">
        <v>19</v>
      </c>
      <c r="AL161" s="132" t="s">
        <v>287</v>
      </c>
      <c r="AM161" s="169"/>
    </row>
    <row r="162" spans="1:51" s="841" customFormat="1" ht="24.95" customHeight="1">
      <c r="A162" s="575">
        <v>16</v>
      </c>
      <c r="B162" s="575" t="s">
        <v>173</v>
      </c>
      <c r="C162" s="1527" t="s">
        <v>210</v>
      </c>
      <c r="D162" s="593" t="s">
        <v>552</v>
      </c>
      <c r="E162" s="593" t="s">
        <v>885</v>
      </c>
      <c r="F162" s="674" t="s">
        <v>1150</v>
      </c>
      <c r="G162" s="1162" t="s">
        <v>211</v>
      </c>
      <c r="H162" s="1240" t="s">
        <v>1187</v>
      </c>
      <c r="I162" s="593" t="s">
        <v>1187</v>
      </c>
      <c r="J162" s="1241"/>
      <c r="K162" s="1199">
        <v>2</v>
      </c>
      <c r="L162" s="575">
        <f t="shared" si="39"/>
        <v>3</v>
      </c>
      <c r="M162" s="575">
        <v>2</v>
      </c>
      <c r="N162" s="575">
        <v>1</v>
      </c>
      <c r="O162" s="591">
        <v>29</v>
      </c>
      <c r="P162" s="593">
        <v>2</v>
      </c>
      <c r="Q162" s="591">
        <f t="shared" si="40"/>
        <v>29</v>
      </c>
      <c r="R162" s="593">
        <v>20</v>
      </c>
      <c r="S162" s="593">
        <v>8</v>
      </c>
      <c r="T162" s="593">
        <v>1</v>
      </c>
      <c r="U162" s="593"/>
      <c r="V162" s="1349">
        <f t="shared" si="41"/>
        <v>29</v>
      </c>
      <c r="W162" s="640">
        <v>25</v>
      </c>
      <c r="X162" s="643">
        <v>4</v>
      </c>
      <c r="Y162" s="644">
        <v>109.68</v>
      </c>
      <c r="Z162" s="593" t="s">
        <v>541</v>
      </c>
      <c r="AA162" s="593"/>
      <c r="AB162" s="593"/>
      <c r="AC162" s="80"/>
      <c r="AD162" s="80"/>
      <c r="AE162" s="80"/>
      <c r="AF162" s="80"/>
      <c r="AG162" s="80">
        <v>1</v>
      </c>
      <c r="AH162" s="80"/>
      <c r="AI162" s="80"/>
      <c r="AJ162" s="132">
        <v>1</v>
      </c>
      <c r="AK162" s="80" t="s">
        <v>19</v>
      </c>
      <c r="AL162" s="132" t="s">
        <v>286</v>
      </c>
      <c r="AM162" s="133"/>
    </row>
    <row r="163" spans="1:51" s="841" customFormat="1" ht="24.95" customHeight="1">
      <c r="A163" s="575">
        <v>17</v>
      </c>
      <c r="B163" s="575" t="s">
        <v>173</v>
      </c>
      <c r="C163" s="1527" t="s">
        <v>212</v>
      </c>
      <c r="D163" s="675" t="s">
        <v>330</v>
      </c>
      <c r="E163" s="593" t="s">
        <v>1149</v>
      </c>
      <c r="F163" s="674" t="s">
        <v>553</v>
      </c>
      <c r="G163" s="1162" t="s">
        <v>213</v>
      </c>
      <c r="H163" s="1240" t="s">
        <v>1174</v>
      </c>
      <c r="I163" s="593" t="s">
        <v>1174</v>
      </c>
      <c r="J163" s="1241"/>
      <c r="K163" s="1199"/>
      <c r="L163" s="274">
        <f t="shared" si="39"/>
        <v>2</v>
      </c>
      <c r="M163" s="575">
        <v>1</v>
      </c>
      <c r="N163" s="575">
        <v>1</v>
      </c>
      <c r="O163" s="591">
        <v>25</v>
      </c>
      <c r="P163" s="593">
        <v>2</v>
      </c>
      <c r="Q163" s="591">
        <f t="shared" si="40"/>
        <v>25</v>
      </c>
      <c r="R163" s="593">
        <v>19</v>
      </c>
      <c r="S163" s="593">
        <v>5</v>
      </c>
      <c r="T163" s="593">
        <v>1</v>
      </c>
      <c r="U163" s="593"/>
      <c r="V163" s="1349">
        <f t="shared" si="41"/>
        <v>25</v>
      </c>
      <c r="W163" s="640">
        <v>23</v>
      </c>
      <c r="X163" s="643">
        <v>2</v>
      </c>
      <c r="Y163" s="644">
        <v>104.75</v>
      </c>
      <c r="Z163" s="279" t="s">
        <v>1158</v>
      </c>
      <c r="AA163" s="593"/>
      <c r="AB163" s="593"/>
      <c r="AC163" s="80"/>
      <c r="AD163" s="80"/>
      <c r="AE163" s="80"/>
      <c r="AF163" s="80"/>
      <c r="AG163" s="80"/>
      <c r="AH163" s="80"/>
      <c r="AI163" s="80"/>
      <c r="AJ163" s="132">
        <v>1</v>
      </c>
      <c r="AK163" s="80" t="s">
        <v>331</v>
      </c>
      <c r="AL163" s="132" t="s">
        <v>286</v>
      </c>
      <c r="AM163" s="133"/>
    </row>
    <row r="164" spans="1:51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1183" t="s">
        <v>217</v>
      </c>
      <c r="H164" s="1267" t="s">
        <v>1175</v>
      </c>
      <c r="I164" s="662" t="s">
        <v>1175</v>
      </c>
      <c r="J164" s="1268"/>
      <c r="K164" s="1216">
        <v>1</v>
      </c>
      <c r="L164" s="575">
        <f t="shared" si="39"/>
        <v>2</v>
      </c>
      <c r="M164" s="575">
        <v>0</v>
      </c>
      <c r="N164" s="575">
        <v>2</v>
      </c>
      <c r="O164" s="591">
        <v>19</v>
      </c>
      <c r="P164" s="593">
        <v>1</v>
      </c>
      <c r="Q164" s="591">
        <f t="shared" si="40"/>
        <v>19</v>
      </c>
      <c r="R164" s="238">
        <v>18</v>
      </c>
      <c r="S164" s="238">
        <v>1</v>
      </c>
      <c r="T164" s="238">
        <v>0</v>
      </c>
      <c r="U164" s="593"/>
      <c r="V164" s="1349">
        <f t="shared" si="41"/>
        <v>19</v>
      </c>
      <c r="W164" s="239">
        <v>16</v>
      </c>
      <c r="X164" s="242">
        <v>3</v>
      </c>
      <c r="Y164" s="644">
        <v>105.84</v>
      </c>
      <c r="Z164" s="642" t="s">
        <v>899</v>
      </c>
      <c r="AA164" s="642"/>
      <c r="AB164" s="642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287</v>
      </c>
      <c r="AM164" s="133"/>
    </row>
    <row r="165" spans="1:51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1157" t="s">
        <v>220</v>
      </c>
      <c r="H165" s="1232" t="s">
        <v>1187</v>
      </c>
      <c r="I165" s="575" t="s">
        <v>1194</v>
      </c>
      <c r="J165" s="1233" t="s">
        <v>1195</v>
      </c>
      <c r="K165" s="1196">
        <v>1</v>
      </c>
      <c r="L165" s="575">
        <f t="shared" si="39"/>
        <v>2</v>
      </c>
      <c r="M165" s="575">
        <v>1</v>
      </c>
      <c r="N165" s="575">
        <v>1</v>
      </c>
      <c r="O165" s="591">
        <v>19</v>
      </c>
      <c r="P165" s="593">
        <v>1</v>
      </c>
      <c r="Q165" s="591">
        <f t="shared" si="40"/>
        <v>19</v>
      </c>
      <c r="R165" s="593">
        <v>15</v>
      </c>
      <c r="S165" s="593">
        <v>4</v>
      </c>
      <c r="T165" s="593">
        <v>0</v>
      </c>
      <c r="U165" s="593"/>
      <c r="V165" s="1349">
        <f t="shared" si="41"/>
        <v>19</v>
      </c>
      <c r="W165" s="640">
        <v>18</v>
      </c>
      <c r="X165" s="643">
        <v>1</v>
      </c>
      <c r="Y165" s="644">
        <v>109.64</v>
      </c>
      <c r="Z165" s="575" t="s">
        <v>557</v>
      </c>
      <c r="AA165" s="575"/>
      <c r="AB165" s="575"/>
      <c r="AC165" s="132"/>
      <c r="AD165" s="132"/>
      <c r="AE165" s="132"/>
      <c r="AF165" s="132"/>
      <c r="AG165" s="80">
        <v>1</v>
      </c>
      <c r="AH165" s="80">
        <v>1</v>
      </c>
      <c r="AI165" s="80"/>
      <c r="AJ165" s="132">
        <v>1</v>
      </c>
      <c r="AK165" s="80" t="s">
        <v>19</v>
      </c>
      <c r="AL165" s="132" t="s">
        <v>286</v>
      </c>
      <c r="AM165" s="169"/>
    </row>
    <row r="166" spans="1:51" s="841" customFormat="1" ht="24.95" customHeight="1">
      <c r="A166" s="575">
        <v>20</v>
      </c>
      <c r="B166" s="575" t="s">
        <v>173</v>
      </c>
      <c r="C166" s="1526" t="s">
        <v>221</v>
      </c>
      <c r="D166" s="593" t="s">
        <v>332</v>
      </c>
      <c r="E166" s="593" t="s">
        <v>332</v>
      </c>
      <c r="F166" s="664" t="s">
        <v>558</v>
      </c>
      <c r="G166" s="1183" t="s">
        <v>333</v>
      </c>
      <c r="H166" s="1267" t="s">
        <v>1187</v>
      </c>
      <c r="I166" s="662" t="s">
        <v>1187</v>
      </c>
      <c r="J166" s="1268" t="s">
        <v>1195</v>
      </c>
      <c r="K166" s="1216">
        <v>2</v>
      </c>
      <c r="L166" s="575">
        <f t="shared" si="39"/>
        <v>3</v>
      </c>
      <c r="M166" s="575">
        <v>2</v>
      </c>
      <c r="N166" s="575">
        <v>1</v>
      </c>
      <c r="O166" s="591">
        <v>29</v>
      </c>
      <c r="P166" s="593">
        <v>2</v>
      </c>
      <c r="Q166" s="591">
        <f t="shared" si="40"/>
        <v>28</v>
      </c>
      <c r="R166" s="238">
        <v>25</v>
      </c>
      <c r="S166" s="238">
        <v>2</v>
      </c>
      <c r="T166" s="238">
        <v>0</v>
      </c>
      <c r="U166" s="643">
        <v>1</v>
      </c>
      <c r="V166" s="1349">
        <f t="shared" si="41"/>
        <v>28</v>
      </c>
      <c r="W166" s="239">
        <v>17</v>
      </c>
      <c r="X166" s="242">
        <v>11</v>
      </c>
      <c r="Y166" s="644">
        <v>112</v>
      </c>
      <c r="Z166" s="647" t="s">
        <v>900</v>
      </c>
      <c r="AA166" s="698"/>
      <c r="AB166" s="698"/>
      <c r="AC166" s="234"/>
      <c r="AD166" s="234"/>
      <c r="AE166" s="234"/>
      <c r="AF166" s="234"/>
      <c r="AG166" s="80">
        <v>1</v>
      </c>
      <c r="AH166" s="80">
        <v>1</v>
      </c>
      <c r="AI166" s="80"/>
      <c r="AJ166" s="132">
        <v>1</v>
      </c>
      <c r="AK166" s="80" t="s">
        <v>19</v>
      </c>
      <c r="AL166" s="132" t="s">
        <v>286</v>
      </c>
      <c r="AM166" s="169"/>
    </row>
    <row r="167" spans="1:51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1183" t="s">
        <v>224</v>
      </c>
      <c r="H167" s="1267" t="s">
        <v>1174</v>
      </c>
      <c r="I167" s="662" t="s">
        <v>1174</v>
      </c>
      <c r="J167" s="1268"/>
      <c r="K167" s="1219"/>
      <c r="L167" s="575">
        <f t="shared" si="39"/>
        <v>2</v>
      </c>
      <c r="M167" s="575">
        <v>1</v>
      </c>
      <c r="N167" s="575">
        <v>1</v>
      </c>
      <c r="O167" s="591">
        <v>19</v>
      </c>
      <c r="P167" s="593">
        <v>1</v>
      </c>
      <c r="Q167" s="591">
        <f t="shared" si="40"/>
        <v>17</v>
      </c>
      <c r="R167" s="593">
        <v>8</v>
      </c>
      <c r="S167" s="593">
        <v>6</v>
      </c>
      <c r="T167" s="593">
        <v>3</v>
      </c>
      <c r="U167" s="593"/>
      <c r="V167" s="1349">
        <f t="shared" si="41"/>
        <v>17</v>
      </c>
      <c r="W167" s="640">
        <v>15</v>
      </c>
      <c r="X167" s="640">
        <v>2</v>
      </c>
      <c r="Y167" s="641">
        <v>99</v>
      </c>
      <c r="Z167" s="642" t="s">
        <v>225</v>
      </c>
      <c r="AA167" s="642"/>
      <c r="AB167" s="642"/>
      <c r="AC167" s="221"/>
      <c r="AD167" s="221"/>
      <c r="AE167" s="221"/>
      <c r="AF167" s="221"/>
      <c r="AG167" s="221"/>
      <c r="AH167" s="221"/>
      <c r="AI167" s="221"/>
      <c r="AJ167" s="132">
        <v>1</v>
      </c>
      <c r="AK167" s="80" t="s">
        <v>19</v>
      </c>
      <c r="AL167" s="132" t="s">
        <v>286</v>
      </c>
      <c r="AM167" s="133"/>
    </row>
    <row r="168" spans="1:51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1157" t="s">
        <v>540</v>
      </c>
      <c r="H168" s="1338" t="s">
        <v>1178</v>
      </c>
      <c r="I168" s="575" t="s">
        <v>1178</v>
      </c>
      <c r="J168" s="1233"/>
      <c r="K168" s="1196">
        <v>1</v>
      </c>
      <c r="L168" s="575">
        <f t="shared" si="39"/>
        <v>2</v>
      </c>
      <c r="M168" s="575">
        <v>0</v>
      </c>
      <c r="N168" s="575">
        <v>2</v>
      </c>
      <c r="O168" s="596">
        <v>19</v>
      </c>
      <c r="P168" s="575">
        <v>1</v>
      </c>
      <c r="Q168" s="591">
        <f t="shared" si="40"/>
        <v>19</v>
      </c>
      <c r="R168" s="575">
        <v>18</v>
      </c>
      <c r="S168" s="575">
        <v>1</v>
      </c>
      <c r="T168" s="575">
        <v>0</v>
      </c>
      <c r="U168" s="575"/>
      <c r="V168" s="1349">
        <f t="shared" si="41"/>
        <v>19</v>
      </c>
      <c r="W168" s="640">
        <v>18</v>
      </c>
      <c r="X168" s="254">
        <v>1</v>
      </c>
      <c r="Y168" s="575">
        <v>109.68</v>
      </c>
      <c r="Z168" s="575" t="s">
        <v>541</v>
      </c>
      <c r="AA168" s="575"/>
      <c r="AB168" s="575"/>
      <c r="AC168" s="132"/>
      <c r="AD168" s="132"/>
      <c r="AE168" s="132"/>
      <c r="AF168" s="132"/>
      <c r="AG168" s="132"/>
      <c r="AH168" s="132"/>
      <c r="AI168" s="132"/>
      <c r="AJ168" s="132">
        <v>1</v>
      </c>
      <c r="AK168" s="223" t="s">
        <v>19</v>
      </c>
      <c r="AL168" s="132" t="s">
        <v>286</v>
      </c>
      <c r="AM168" s="133"/>
    </row>
    <row r="169" spans="1:51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1157" t="s">
        <v>746</v>
      </c>
      <c r="H169" s="1232" t="s">
        <v>1174</v>
      </c>
      <c r="I169" s="575" t="s">
        <v>1174</v>
      </c>
      <c r="J169" s="1233"/>
      <c r="K169" s="1196"/>
      <c r="L169" s="575">
        <f t="shared" si="39"/>
        <v>2</v>
      </c>
      <c r="M169" s="652">
        <v>1</v>
      </c>
      <c r="N169" s="652">
        <v>1</v>
      </c>
      <c r="O169" s="596">
        <v>19</v>
      </c>
      <c r="P169" s="575">
        <v>1</v>
      </c>
      <c r="Q169" s="591">
        <f t="shared" si="40"/>
        <v>19</v>
      </c>
      <c r="R169" s="575">
        <v>19</v>
      </c>
      <c r="S169" s="575">
        <v>0</v>
      </c>
      <c r="T169" s="575">
        <v>0</v>
      </c>
      <c r="U169" s="575"/>
      <c r="V169" s="1349">
        <f t="shared" si="41"/>
        <v>19</v>
      </c>
      <c r="W169" s="575">
        <v>14</v>
      </c>
      <c r="X169" s="575">
        <v>5</v>
      </c>
      <c r="Y169" s="644">
        <v>104.75</v>
      </c>
      <c r="Z169" s="575" t="s">
        <v>747</v>
      </c>
      <c r="AA169" s="575"/>
      <c r="AB169" s="575"/>
      <c r="AC169" s="132"/>
      <c r="AD169" s="132"/>
      <c r="AE169" s="132"/>
      <c r="AF169" s="132"/>
      <c r="AG169" s="132"/>
      <c r="AH169" s="132"/>
      <c r="AI169" s="132"/>
      <c r="AJ169" s="132">
        <v>1</v>
      </c>
      <c r="AK169" s="223" t="s">
        <v>19</v>
      </c>
      <c r="AL169" s="132" t="s">
        <v>285</v>
      </c>
      <c r="AM169" s="133"/>
    </row>
    <row r="170" spans="1:51" s="841" customFormat="1" ht="24.95" customHeight="1">
      <c r="A170" s="178" t="s">
        <v>841</v>
      </c>
      <c r="B170" s="178" t="s">
        <v>173</v>
      </c>
      <c r="C170" s="1143" t="s">
        <v>1163</v>
      </c>
      <c r="D170" s="1144" t="s">
        <v>1164</v>
      </c>
      <c r="E170" s="1144" t="s">
        <v>1164</v>
      </c>
      <c r="F170" s="1145" t="s">
        <v>1165</v>
      </c>
      <c r="G170" s="1461" t="s">
        <v>1166</v>
      </c>
      <c r="H170" s="1462" t="s">
        <v>1178</v>
      </c>
      <c r="I170" s="960" t="s">
        <v>1178</v>
      </c>
      <c r="J170" s="1463"/>
      <c r="K170" s="1350"/>
      <c r="L170" s="960">
        <v>2</v>
      </c>
      <c r="M170" s="960">
        <v>1</v>
      </c>
      <c r="N170" s="960">
        <v>1</v>
      </c>
      <c r="O170" s="1352">
        <v>19</v>
      </c>
      <c r="P170" s="960">
        <v>1</v>
      </c>
      <c r="Q170" s="1440">
        <f t="shared" si="40"/>
        <v>12</v>
      </c>
      <c r="R170" s="1323">
        <v>12</v>
      </c>
      <c r="S170" s="1323">
        <v>0</v>
      </c>
      <c r="T170" s="1323">
        <v>0</v>
      </c>
      <c r="U170" s="960"/>
      <c r="V170" s="1441">
        <f t="shared" si="41"/>
        <v>12</v>
      </c>
      <c r="W170" s="1323">
        <v>9</v>
      </c>
      <c r="X170" s="1323">
        <v>3</v>
      </c>
      <c r="Y170" s="1442">
        <v>87.47</v>
      </c>
      <c r="Z170" s="960" t="s">
        <v>1167</v>
      </c>
      <c r="AA170" s="960"/>
      <c r="AB170" s="960"/>
      <c r="AC170" s="1113"/>
      <c r="AD170" s="1113"/>
      <c r="AE170" s="1113"/>
      <c r="AF170" s="1113"/>
      <c r="AG170" s="1113"/>
      <c r="AH170" s="1113"/>
      <c r="AI170" s="1113"/>
      <c r="AJ170" s="1113"/>
      <c r="AK170" s="1149" t="s">
        <v>19</v>
      </c>
      <c r="AL170" s="1113" t="s">
        <v>286</v>
      </c>
      <c r="AM170" s="1150"/>
    </row>
    <row r="171" spans="1:51" s="32" customFormat="1" ht="23.25" customHeight="1">
      <c r="A171" s="909"/>
      <c r="B171" s="653" t="s">
        <v>283</v>
      </c>
      <c r="C171" s="676">
        <v>30</v>
      </c>
      <c r="D171" s="676"/>
      <c r="E171" s="676"/>
      <c r="F171" s="677"/>
      <c r="G171" s="1182"/>
      <c r="H171" s="1265"/>
      <c r="I171" s="589"/>
      <c r="J171" s="1266"/>
      <c r="K171" s="1195">
        <f>SUM(K172:K201)</f>
        <v>55</v>
      </c>
      <c r="L171" s="653">
        <f>SUM(L172:L201)</f>
        <v>88</v>
      </c>
      <c r="M171" s="653">
        <f>SUM(M172:M201)</f>
        <v>43</v>
      </c>
      <c r="N171" s="653">
        <f>SUM(N172:N201)</f>
        <v>45</v>
      </c>
      <c r="O171" s="653">
        <f>SUM(O172:O201)</f>
        <v>810</v>
      </c>
      <c r="P171" s="653"/>
      <c r="Q171" s="654">
        <f t="shared" si="40"/>
        <v>779</v>
      </c>
      <c r="R171" s="653">
        <f t="shared" ref="R171:X171" si="42">SUM(R172:R201)</f>
        <v>563</v>
      </c>
      <c r="S171" s="653">
        <f t="shared" si="42"/>
        <v>159</v>
      </c>
      <c r="T171" s="653">
        <f t="shared" si="42"/>
        <v>34</v>
      </c>
      <c r="U171" s="653">
        <f t="shared" si="42"/>
        <v>23</v>
      </c>
      <c r="V171" s="653">
        <f t="shared" si="42"/>
        <v>779</v>
      </c>
      <c r="W171" s="653">
        <f t="shared" si="42"/>
        <v>695</v>
      </c>
      <c r="X171" s="653">
        <f t="shared" si="42"/>
        <v>84</v>
      </c>
      <c r="Y171" s="653"/>
      <c r="Z171" s="653"/>
      <c r="AA171" s="653">
        <f t="shared" ref="AA171:AJ171" si="43">SUM(AA172:AA201)</f>
        <v>0</v>
      </c>
      <c r="AB171" s="653">
        <f t="shared" si="43"/>
        <v>0</v>
      </c>
      <c r="AC171" s="653">
        <v>4</v>
      </c>
      <c r="AD171" s="653">
        <f t="shared" si="43"/>
        <v>1</v>
      </c>
      <c r="AE171" s="653">
        <f t="shared" si="43"/>
        <v>0</v>
      </c>
      <c r="AF171" s="653">
        <f t="shared" si="43"/>
        <v>2</v>
      </c>
      <c r="AG171" s="653">
        <v>4</v>
      </c>
      <c r="AH171" s="72">
        <f t="shared" si="43"/>
        <v>3</v>
      </c>
      <c r="AI171" s="164">
        <f>SUM(AI172:AI201)</f>
        <v>1</v>
      </c>
      <c r="AJ171" s="72">
        <f t="shared" si="43"/>
        <v>30</v>
      </c>
      <c r="AK171" s="72"/>
      <c r="AL171" s="72"/>
      <c r="AM171" s="81"/>
      <c r="AN171" s="3"/>
    </row>
    <row r="172" spans="1:51" s="32" customFormat="1" ht="21.75" customHeight="1">
      <c r="A172" s="264">
        <v>1</v>
      </c>
      <c r="B172" s="265" t="s">
        <v>335</v>
      </c>
      <c r="C172" s="1530" t="s">
        <v>1021</v>
      </c>
      <c r="D172" s="267" t="s">
        <v>1019</v>
      </c>
      <c r="E172" s="267" t="s">
        <v>844</v>
      </c>
      <c r="F172" s="268" t="s">
        <v>461</v>
      </c>
      <c r="G172" s="1187" t="s">
        <v>336</v>
      </c>
      <c r="H172" s="1274" t="s">
        <v>1187</v>
      </c>
      <c r="I172" s="267" t="s">
        <v>1187</v>
      </c>
      <c r="J172" s="1275"/>
      <c r="K172" s="1221">
        <v>4</v>
      </c>
      <c r="L172" s="267">
        <f>SUM(M172:N172)</f>
        <v>4</v>
      </c>
      <c r="M172" s="267">
        <v>3</v>
      </c>
      <c r="N172" s="267">
        <v>1</v>
      </c>
      <c r="O172" s="269">
        <v>35</v>
      </c>
      <c r="P172" s="279">
        <v>3</v>
      </c>
      <c r="Q172" s="655">
        <f>SUM(R172:U172)</f>
        <v>34</v>
      </c>
      <c r="R172" s="272">
        <v>22</v>
      </c>
      <c r="S172" s="272">
        <v>9</v>
      </c>
      <c r="T172" s="272">
        <v>2</v>
      </c>
      <c r="U172" s="273">
        <v>1</v>
      </c>
      <c r="V172" s="1374">
        <f>SUM(W172:X172)</f>
        <v>34</v>
      </c>
      <c r="W172" s="273">
        <v>31</v>
      </c>
      <c r="X172" s="273">
        <v>3</v>
      </c>
      <c r="Y172" s="267">
        <v>164.4</v>
      </c>
      <c r="Z172" s="265" t="s">
        <v>1050</v>
      </c>
      <c r="AA172" s="265"/>
      <c r="AB172" s="265"/>
      <c r="AC172" s="822"/>
      <c r="AD172" s="822"/>
      <c r="AE172" s="822"/>
      <c r="AF172" s="822"/>
      <c r="AG172" s="822">
        <v>1</v>
      </c>
      <c r="AH172" s="822"/>
      <c r="AI172" s="822"/>
      <c r="AJ172" s="111">
        <v>1</v>
      </c>
      <c r="AK172" s="1124" t="s">
        <v>882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264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1187" t="s">
        <v>338</v>
      </c>
      <c r="H173" s="1274" t="s">
        <v>1174</v>
      </c>
      <c r="I173" s="267" t="s">
        <v>1174</v>
      </c>
      <c r="J173" s="1275"/>
      <c r="K173" s="1221">
        <v>2</v>
      </c>
      <c r="L173" s="267">
        <f t="shared" ref="L173:L201" si="44">SUM(M173:N173)</f>
        <v>2</v>
      </c>
      <c r="M173" s="267">
        <v>0</v>
      </c>
      <c r="N173" s="267">
        <v>2</v>
      </c>
      <c r="O173" s="269">
        <v>19</v>
      </c>
      <c r="P173" s="279">
        <v>1</v>
      </c>
      <c r="Q173" s="655">
        <f t="shared" ref="Q173:Q201" si="45">SUM(R173:U173)</f>
        <v>19</v>
      </c>
      <c r="R173" s="265">
        <v>16</v>
      </c>
      <c r="S173" s="265">
        <v>3</v>
      </c>
      <c r="T173" s="265">
        <v>0</v>
      </c>
      <c r="U173" s="656" t="s">
        <v>530</v>
      </c>
      <c r="V173" s="1374">
        <f t="shared" ref="V173:V201" si="46">SUM(W173:X173)</f>
        <v>19</v>
      </c>
      <c r="W173" s="656">
        <v>14</v>
      </c>
      <c r="X173" s="656">
        <v>5</v>
      </c>
      <c r="Y173" s="267">
        <v>125.68</v>
      </c>
      <c r="Z173" s="265" t="s">
        <v>190</v>
      </c>
      <c r="AA173" s="265"/>
      <c r="AB173" s="265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286</v>
      </c>
      <c r="AM173" s="1127" t="s">
        <v>1132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264">
        <v>3</v>
      </c>
      <c r="B174" s="265" t="s">
        <v>335</v>
      </c>
      <c r="C174" s="1530" t="s">
        <v>1023</v>
      </c>
      <c r="D174" s="267" t="s">
        <v>339</v>
      </c>
      <c r="E174" s="267" t="s">
        <v>340</v>
      </c>
      <c r="F174" s="268" t="s">
        <v>886</v>
      </c>
      <c r="G174" s="1187" t="s">
        <v>1138</v>
      </c>
      <c r="H174" s="1274" t="s">
        <v>1174</v>
      </c>
      <c r="I174" s="267" t="s">
        <v>1174</v>
      </c>
      <c r="J174" s="1275"/>
      <c r="K174" s="1221">
        <v>2</v>
      </c>
      <c r="L174" s="267">
        <f t="shared" si="44"/>
        <v>3</v>
      </c>
      <c r="M174" s="267">
        <v>1</v>
      </c>
      <c r="N174" s="267">
        <v>2</v>
      </c>
      <c r="O174" s="269">
        <v>29</v>
      </c>
      <c r="P174" s="279">
        <v>2</v>
      </c>
      <c r="Q174" s="655">
        <f t="shared" si="45"/>
        <v>25</v>
      </c>
      <c r="R174" s="265">
        <v>17</v>
      </c>
      <c r="S174" s="265">
        <v>7</v>
      </c>
      <c r="T174" s="265">
        <v>0</v>
      </c>
      <c r="U174" s="656">
        <v>1</v>
      </c>
      <c r="V174" s="1374">
        <f t="shared" si="46"/>
        <v>25</v>
      </c>
      <c r="W174" s="656">
        <v>23</v>
      </c>
      <c r="X174" s="656">
        <v>2</v>
      </c>
      <c r="Y174" s="267">
        <v>110.74</v>
      </c>
      <c r="Z174" s="265" t="s">
        <v>342</v>
      </c>
      <c r="AA174" s="265"/>
      <c r="AB174" s="265"/>
      <c r="AC174" s="822"/>
      <c r="AD174" s="822"/>
      <c r="AE174" s="822"/>
      <c r="AF174" s="822">
        <v>1</v>
      </c>
      <c r="AG174" s="822"/>
      <c r="AH174" s="822"/>
      <c r="AI174" s="822"/>
      <c r="AJ174" s="111">
        <v>1</v>
      </c>
      <c r="AK174" s="1124" t="s">
        <v>19</v>
      </c>
      <c r="AL174" s="822" t="s">
        <v>286</v>
      </c>
      <c r="AM174" s="1127" t="s">
        <v>1131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1187" t="s">
        <v>876</v>
      </c>
      <c r="H175" s="1274" t="s">
        <v>1174</v>
      </c>
      <c r="I175" s="1221" t="s">
        <v>1174</v>
      </c>
      <c r="J175" s="1275"/>
      <c r="K175" s="1221">
        <v>1</v>
      </c>
      <c r="L175" s="267">
        <f t="shared" si="44"/>
        <v>2</v>
      </c>
      <c r="M175" s="267">
        <v>0</v>
      </c>
      <c r="N175" s="267">
        <v>2</v>
      </c>
      <c r="O175" s="276">
        <v>19</v>
      </c>
      <c r="P175" s="1372">
        <v>1</v>
      </c>
      <c r="Q175" s="655">
        <f t="shared" si="45"/>
        <v>19</v>
      </c>
      <c r="R175" s="265">
        <v>18</v>
      </c>
      <c r="S175" s="265">
        <v>1</v>
      </c>
      <c r="T175" s="265">
        <v>0</v>
      </c>
      <c r="U175" s="656" t="s">
        <v>530</v>
      </c>
      <c r="V175" s="1374">
        <f t="shared" si="46"/>
        <v>19</v>
      </c>
      <c r="W175" s="656">
        <v>19</v>
      </c>
      <c r="X175" s="656">
        <v>0</v>
      </c>
      <c r="Y175" s="267">
        <v>82.85</v>
      </c>
      <c r="Z175" s="265" t="s">
        <v>852</v>
      </c>
      <c r="AA175" s="265"/>
      <c r="AB175" s="265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843</v>
      </c>
      <c r="AL175" s="822" t="s">
        <v>448</v>
      </c>
      <c r="AM175" s="1127" t="s">
        <v>1132</v>
      </c>
      <c r="AN175" s="3"/>
    </row>
    <row r="176" spans="1:51" s="32" customFormat="1" ht="21.75" customHeight="1">
      <c r="A176" s="264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1188" t="s">
        <v>347</v>
      </c>
      <c r="H176" s="1506" t="s">
        <v>1203</v>
      </c>
      <c r="I176" s="1507" t="s">
        <v>1203</v>
      </c>
      <c r="J176" s="1277"/>
      <c r="K176" s="1221">
        <v>2</v>
      </c>
      <c r="L176" s="267">
        <f t="shared" si="44"/>
        <v>2</v>
      </c>
      <c r="M176" s="267">
        <v>1</v>
      </c>
      <c r="N176" s="267">
        <v>1</v>
      </c>
      <c r="O176" s="269">
        <v>23</v>
      </c>
      <c r="P176" s="279">
        <v>2</v>
      </c>
      <c r="Q176" s="655">
        <f t="shared" si="45"/>
        <v>23</v>
      </c>
      <c r="R176" s="265">
        <v>9</v>
      </c>
      <c r="S176" s="265">
        <v>7</v>
      </c>
      <c r="T176" s="265">
        <v>2</v>
      </c>
      <c r="U176" s="656">
        <v>5</v>
      </c>
      <c r="V176" s="1374">
        <f t="shared" si="46"/>
        <v>23</v>
      </c>
      <c r="W176" s="656">
        <v>22</v>
      </c>
      <c r="X176" s="656">
        <v>1</v>
      </c>
      <c r="Y176" s="267">
        <v>138.9</v>
      </c>
      <c r="Z176" s="265" t="s">
        <v>348</v>
      </c>
      <c r="AA176" s="265"/>
      <c r="AB176" s="265"/>
      <c r="AC176" s="822"/>
      <c r="AD176" s="822">
        <v>1</v>
      </c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130" t="s">
        <v>1133</v>
      </c>
      <c r="AN176" s="915"/>
      <c r="AO176" s="916"/>
      <c r="AP176" s="916"/>
      <c r="AQ176" s="916"/>
      <c r="AR176" s="916"/>
      <c r="AS176" s="916"/>
      <c r="AT176" s="916"/>
      <c r="AU176" s="916"/>
      <c r="AV176" s="916"/>
      <c r="AW176" s="916"/>
      <c r="AX176" s="916"/>
      <c r="AY176" s="916"/>
    </row>
    <row r="177" spans="1:51" s="32" customFormat="1" ht="21.75" customHeight="1">
      <c r="A177" s="264">
        <v>6</v>
      </c>
      <c r="B177" s="265" t="s">
        <v>335</v>
      </c>
      <c r="C177" s="1530" t="s">
        <v>1026</v>
      </c>
      <c r="D177" s="267" t="s">
        <v>349</v>
      </c>
      <c r="E177" s="267" t="s">
        <v>350</v>
      </c>
      <c r="F177" s="268" t="s">
        <v>465</v>
      </c>
      <c r="G177" s="1187" t="s">
        <v>351</v>
      </c>
      <c r="H177" s="1274" t="s">
        <v>1187</v>
      </c>
      <c r="I177" s="1221" t="s">
        <v>1187</v>
      </c>
      <c r="J177" s="1275"/>
      <c r="K177" s="1221">
        <v>0</v>
      </c>
      <c r="L177" s="267">
        <f t="shared" si="44"/>
        <v>4</v>
      </c>
      <c r="M177" s="267">
        <v>3</v>
      </c>
      <c r="N177" s="267">
        <v>1</v>
      </c>
      <c r="O177" s="269">
        <v>35</v>
      </c>
      <c r="P177" s="279">
        <v>3</v>
      </c>
      <c r="Q177" s="655">
        <f t="shared" si="45"/>
        <v>33</v>
      </c>
      <c r="R177" s="265">
        <v>22</v>
      </c>
      <c r="S177" s="265">
        <v>8</v>
      </c>
      <c r="T177" s="265">
        <v>3</v>
      </c>
      <c r="U177" s="656" t="s">
        <v>530</v>
      </c>
      <c r="V177" s="1374">
        <f t="shared" si="46"/>
        <v>33</v>
      </c>
      <c r="W177" s="656">
        <v>29</v>
      </c>
      <c r="X177" s="656">
        <v>4</v>
      </c>
      <c r="Y177" s="267">
        <v>165.29</v>
      </c>
      <c r="Z177" s="265" t="s">
        <v>352</v>
      </c>
      <c r="AA177" s="265"/>
      <c r="AB177" s="265"/>
      <c r="AC177" s="822"/>
      <c r="AD177" s="822"/>
      <c r="AE177" s="822"/>
      <c r="AF177" s="822"/>
      <c r="AG177" s="822">
        <v>1</v>
      </c>
      <c r="AH177" s="822"/>
      <c r="AI177" s="822"/>
      <c r="AJ177" s="111">
        <v>1</v>
      </c>
      <c r="AK177" s="1124" t="s">
        <v>19</v>
      </c>
      <c r="AL177" s="822" t="s">
        <v>286</v>
      </c>
      <c r="AM177" s="275" t="s">
        <v>1240</v>
      </c>
      <c r="AN177" s="915"/>
      <c r="AO177" s="916"/>
      <c r="AP177" s="916"/>
      <c r="AQ177" s="916"/>
      <c r="AR177" s="916"/>
      <c r="AS177" s="916"/>
      <c r="AT177" s="916"/>
      <c r="AU177" s="916"/>
      <c r="AV177" s="916"/>
      <c r="AW177" s="916"/>
      <c r="AX177" s="916"/>
      <c r="AY177" s="916"/>
    </row>
    <row r="178" spans="1:51" s="32" customFormat="1" ht="21.75" customHeight="1">
      <c r="A178" s="264">
        <v>7</v>
      </c>
      <c r="B178" s="265" t="s">
        <v>335</v>
      </c>
      <c r="C178" s="1531" t="s">
        <v>1027</v>
      </c>
      <c r="D178" s="267" t="s">
        <v>353</v>
      </c>
      <c r="E178" s="267" t="s">
        <v>354</v>
      </c>
      <c r="F178" s="268" t="s">
        <v>466</v>
      </c>
      <c r="G178" s="1187" t="s">
        <v>355</v>
      </c>
      <c r="H178" s="1274" t="s">
        <v>1178</v>
      </c>
      <c r="I178" s="1221" t="s">
        <v>1178</v>
      </c>
      <c r="J178" s="1275"/>
      <c r="K178" s="1221">
        <v>3</v>
      </c>
      <c r="L178" s="267">
        <f t="shared" si="44"/>
        <v>4</v>
      </c>
      <c r="M178" s="267">
        <v>2</v>
      </c>
      <c r="N178" s="267">
        <v>2</v>
      </c>
      <c r="O178" s="269">
        <v>35</v>
      </c>
      <c r="P178" s="279">
        <v>3</v>
      </c>
      <c r="Q178" s="655">
        <f t="shared" si="45"/>
        <v>35</v>
      </c>
      <c r="R178" s="265">
        <v>23</v>
      </c>
      <c r="S178" s="265">
        <v>9</v>
      </c>
      <c r="T178" s="265">
        <v>0</v>
      </c>
      <c r="U178" s="656">
        <v>3</v>
      </c>
      <c r="V178" s="1374">
        <f t="shared" si="46"/>
        <v>35</v>
      </c>
      <c r="W178" s="656">
        <v>35</v>
      </c>
      <c r="X178" s="656">
        <v>0</v>
      </c>
      <c r="Y178" s="267">
        <v>160.57</v>
      </c>
      <c r="Z178" s="265" t="s">
        <v>356</v>
      </c>
      <c r="AA178" s="265"/>
      <c r="AB178" s="265"/>
      <c r="AC178" s="822"/>
      <c r="AD178" s="822"/>
      <c r="AE178" s="822"/>
      <c r="AF178" s="822"/>
      <c r="AG178" s="822"/>
      <c r="AH178" s="822"/>
      <c r="AI178" s="822"/>
      <c r="AJ178" s="111">
        <v>1</v>
      </c>
      <c r="AK178" s="1124" t="s">
        <v>19</v>
      </c>
      <c r="AL178" s="822" t="s">
        <v>289</v>
      </c>
      <c r="AM178" s="108" t="s">
        <v>1132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8</v>
      </c>
      <c r="B179" s="265" t="s">
        <v>335</v>
      </c>
      <c r="C179" s="1530" t="s">
        <v>1028</v>
      </c>
      <c r="D179" s="265" t="s">
        <v>455</v>
      </c>
      <c r="E179" s="265" t="s">
        <v>357</v>
      </c>
      <c r="F179" s="268" t="s">
        <v>467</v>
      </c>
      <c r="G179" s="1187" t="s">
        <v>358</v>
      </c>
      <c r="H179" s="1508" t="s">
        <v>1199</v>
      </c>
      <c r="I179" s="1509" t="s">
        <v>1199</v>
      </c>
      <c r="J179" s="1275" t="s">
        <v>1195</v>
      </c>
      <c r="K179" s="1221">
        <v>2</v>
      </c>
      <c r="L179" s="267">
        <f t="shared" si="44"/>
        <v>4</v>
      </c>
      <c r="M179" s="267">
        <v>2</v>
      </c>
      <c r="N179" s="267">
        <v>2</v>
      </c>
      <c r="O179" s="269">
        <v>35</v>
      </c>
      <c r="P179" s="279">
        <v>3</v>
      </c>
      <c r="Q179" s="655">
        <f t="shared" si="45"/>
        <v>35</v>
      </c>
      <c r="R179" s="265">
        <v>26</v>
      </c>
      <c r="S179" s="265">
        <v>8</v>
      </c>
      <c r="T179" s="265">
        <v>1</v>
      </c>
      <c r="U179" s="656">
        <v>0</v>
      </c>
      <c r="V179" s="1374">
        <f t="shared" si="46"/>
        <v>35</v>
      </c>
      <c r="W179" s="656">
        <v>31</v>
      </c>
      <c r="X179" s="656">
        <v>4</v>
      </c>
      <c r="Y179" s="267">
        <v>153.5</v>
      </c>
      <c r="Z179" s="265" t="s">
        <v>359</v>
      </c>
      <c r="AA179" s="265"/>
      <c r="AB179" s="265"/>
      <c r="AC179" s="822"/>
      <c r="AD179" s="822"/>
      <c r="AE179" s="822"/>
      <c r="AF179" s="822"/>
      <c r="AG179" s="822"/>
      <c r="AH179" s="822">
        <v>1</v>
      </c>
      <c r="AI179" s="822"/>
      <c r="AJ179" s="111">
        <v>1</v>
      </c>
      <c r="AK179" s="1124" t="s">
        <v>454</v>
      </c>
      <c r="AL179" s="822" t="s">
        <v>286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1187" t="s">
        <v>360</v>
      </c>
      <c r="H180" s="1508" t="s">
        <v>1199</v>
      </c>
      <c r="I180" s="1509" t="s">
        <v>1199</v>
      </c>
      <c r="J180" s="1275"/>
      <c r="K180" s="1221">
        <v>2</v>
      </c>
      <c r="L180" s="267">
        <f t="shared" si="44"/>
        <v>2</v>
      </c>
      <c r="M180" s="267">
        <v>2</v>
      </c>
      <c r="N180" s="267">
        <v>0</v>
      </c>
      <c r="O180" s="269">
        <v>19</v>
      </c>
      <c r="P180" s="279">
        <v>1</v>
      </c>
      <c r="Q180" s="655">
        <f t="shared" si="45"/>
        <v>17</v>
      </c>
      <c r="R180" s="265">
        <v>16</v>
      </c>
      <c r="S180" s="265">
        <v>1</v>
      </c>
      <c r="T180" s="265">
        <v>0</v>
      </c>
      <c r="U180" s="656" t="s">
        <v>530</v>
      </c>
      <c r="V180" s="1374">
        <f t="shared" si="46"/>
        <v>17</v>
      </c>
      <c r="W180" s="656">
        <v>16</v>
      </c>
      <c r="X180" s="656">
        <v>1</v>
      </c>
      <c r="Y180" s="267">
        <v>88.91</v>
      </c>
      <c r="Z180" s="265" t="s">
        <v>1260</v>
      </c>
      <c r="AA180" s="265"/>
      <c r="AB180" s="265"/>
      <c r="AC180" s="822">
        <v>1</v>
      </c>
      <c r="AD180" s="822"/>
      <c r="AE180" s="822"/>
      <c r="AF180" s="822"/>
      <c r="AG180" s="822"/>
      <c r="AH180" s="822"/>
      <c r="AI180" s="822"/>
      <c r="AJ180" s="111">
        <v>1</v>
      </c>
      <c r="AK180" s="1124" t="s">
        <v>882</v>
      </c>
      <c r="AL180" s="822" t="s">
        <v>286</v>
      </c>
      <c r="AM180" s="1127" t="s">
        <v>1131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10</v>
      </c>
      <c r="B181" s="265" t="s">
        <v>335</v>
      </c>
      <c r="C181" s="1530" t="s">
        <v>1030</v>
      </c>
      <c r="D181" s="267" t="s">
        <v>361</v>
      </c>
      <c r="E181" s="267" t="s">
        <v>361</v>
      </c>
      <c r="F181" s="268" t="s">
        <v>469</v>
      </c>
      <c r="G181" s="1188" t="s">
        <v>362</v>
      </c>
      <c r="H181" s="1276" t="s">
        <v>1213</v>
      </c>
      <c r="I181" s="1510" t="s">
        <v>1174</v>
      </c>
      <c r="J181" s="1277"/>
      <c r="K181" s="1221">
        <v>2</v>
      </c>
      <c r="L181" s="267">
        <f t="shared" si="44"/>
        <v>3</v>
      </c>
      <c r="M181" s="267">
        <v>2</v>
      </c>
      <c r="N181" s="267">
        <v>1</v>
      </c>
      <c r="O181" s="269">
        <v>25</v>
      </c>
      <c r="P181" s="279">
        <v>2</v>
      </c>
      <c r="Q181" s="655">
        <f t="shared" si="45"/>
        <v>25</v>
      </c>
      <c r="R181" s="265">
        <v>14</v>
      </c>
      <c r="S181" s="265">
        <v>7</v>
      </c>
      <c r="T181" s="265">
        <v>1</v>
      </c>
      <c r="U181" s="656">
        <v>3</v>
      </c>
      <c r="V181" s="1374">
        <f t="shared" si="46"/>
        <v>25</v>
      </c>
      <c r="W181" s="656">
        <v>23</v>
      </c>
      <c r="X181" s="656">
        <v>2</v>
      </c>
      <c r="Y181" s="267">
        <v>128.62</v>
      </c>
      <c r="Z181" s="265" t="s">
        <v>363</v>
      </c>
      <c r="AA181" s="265"/>
      <c r="AB181" s="265"/>
      <c r="AC181" s="822"/>
      <c r="AD181" s="822"/>
      <c r="AE181" s="822"/>
      <c r="AF181" s="822"/>
      <c r="AG181" s="1446"/>
      <c r="AH181" s="822"/>
      <c r="AI181" s="822"/>
      <c r="AJ181" s="111">
        <v>1</v>
      </c>
      <c r="AK181" s="1124" t="s">
        <v>19</v>
      </c>
      <c r="AL181" s="822" t="s">
        <v>286</v>
      </c>
      <c r="AM181" s="1127" t="s">
        <v>1131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264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1187" t="s">
        <v>365</v>
      </c>
      <c r="H182" s="1508" t="s">
        <v>1199</v>
      </c>
      <c r="I182" s="1509" t="s">
        <v>1199</v>
      </c>
      <c r="J182" s="1275"/>
      <c r="K182" s="1221">
        <v>0</v>
      </c>
      <c r="L182" s="267">
        <f t="shared" si="44"/>
        <v>2</v>
      </c>
      <c r="M182" s="267">
        <v>1</v>
      </c>
      <c r="N182" s="267">
        <v>1</v>
      </c>
      <c r="O182" s="269">
        <v>19</v>
      </c>
      <c r="P182" s="279">
        <v>1</v>
      </c>
      <c r="Q182" s="655">
        <f t="shared" si="45"/>
        <v>16</v>
      </c>
      <c r="R182" s="265">
        <v>10</v>
      </c>
      <c r="S182" s="265">
        <v>5</v>
      </c>
      <c r="T182" s="265">
        <v>1</v>
      </c>
      <c r="U182" s="656" t="s">
        <v>530</v>
      </c>
      <c r="V182" s="1374">
        <f t="shared" si="46"/>
        <v>16</v>
      </c>
      <c r="W182" s="656">
        <v>14</v>
      </c>
      <c r="X182" s="656">
        <v>2</v>
      </c>
      <c r="Y182" s="265">
        <v>116</v>
      </c>
      <c r="Z182" s="265" t="s">
        <v>366</v>
      </c>
      <c r="AA182" s="265"/>
      <c r="AB182" s="265"/>
      <c r="AC182" s="822"/>
      <c r="AD182" s="822"/>
      <c r="AE182" s="822"/>
      <c r="AF182" s="822"/>
      <c r="AG182" s="822"/>
      <c r="AH182" s="822"/>
      <c r="AI182" s="822"/>
      <c r="AJ182" s="111">
        <v>1</v>
      </c>
      <c r="AK182" s="1124" t="s">
        <v>19</v>
      </c>
      <c r="AL182" s="822" t="s">
        <v>1135</v>
      </c>
      <c r="AM182" s="1127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264">
        <v>12</v>
      </c>
      <c r="B183" s="265" t="s">
        <v>335</v>
      </c>
      <c r="C183" s="1532" t="s">
        <v>1032</v>
      </c>
      <c r="D183" s="279" t="s">
        <v>417</v>
      </c>
      <c r="E183" s="279" t="s">
        <v>418</v>
      </c>
      <c r="F183" s="280" t="s">
        <v>975</v>
      </c>
      <c r="G183" s="1189" t="s">
        <v>419</v>
      </c>
      <c r="H183" s="1278" t="s">
        <v>1174</v>
      </c>
      <c r="I183" s="1355" t="s">
        <v>1174</v>
      </c>
      <c r="J183" s="1279"/>
      <c r="K183" s="1221">
        <v>2</v>
      </c>
      <c r="L183" s="267">
        <f t="shared" si="44"/>
        <v>4</v>
      </c>
      <c r="M183" s="267">
        <v>3</v>
      </c>
      <c r="N183" s="267">
        <v>1</v>
      </c>
      <c r="O183" s="269">
        <v>32</v>
      </c>
      <c r="P183" s="279">
        <v>3</v>
      </c>
      <c r="Q183" s="655">
        <f t="shared" si="45"/>
        <v>31</v>
      </c>
      <c r="R183" s="265">
        <v>21</v>
      </c>
      <c r="S183" s="265">
        <v>7</v>
      </c>
      <c r="T183" s="265">
        <v>2</v>
      </c>
      <c r="U183" s="656">
        <v>1</v>
      </c>
      <c r="V183" s="1374">
        <f t="shared" si="46"/>
        <v>31</v>
      </c>
      <c r="W183" s="656">
        <v>30</v>
      </c>
      <c r="X183" s="656">
        <v>1</v>
      </c>
      <c r="Y183" s="279">
        <v>99.92</v>
      </c>
      <c r="Z183" s="274" t="s">
        <v>420</v>
      </c>
      <c r="AA183" s="274"/>
      <c r="AB183" s="274"/>
      <c r="AC183" s="111"/>
      <c r="AD183" s="111"/>
      <c r="AE183" s="111"/>
      <c r="AF183" s="111"/>
      <c r="AG183" s="111"/>
      <c r="AH183" s="111"/>
      <c r="AI183" s="111"/>
      <c r="AJ183" s="111">
        <v>1</v>
      </c>
      <c r="AK183" s="135" t="s">
        <v>19</v>
      </c>
      <c r="AL183" s="111" t="s">
        <v>448</v>
      </c>
      <c r="AM183" s="1131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264">
        <v>13</v>
      </c>
      <c r="B184" s="274" t="s">
        <v>335</v>
      </c>
      <c r="C184" s="1533" t="s">
        <v>1033</v>
      </c>
      <c r="D184" s="279" t="s">
        <v>343</v>
      </c>
      <c r="E184" s="279" t="s">
        <v>343</v>
      </c>
      <c r="F184" s="283" t="s">
        <v>463</v>
      </c>
      <c r="G184" s="1189" t="s">
        <v>344</v>
      </c>
      <c r="H184" s="1511" t="s">
        <v>1203</v>
      </c>
      <c r="I184" s="1512" t="s">
        <v>1203</v>
      </c>
      <c r="J184" s="1279"/>
      <c r="K184" s="1221">
        <v>2</v>
      </c>
      <c r="L184" s="267">
        <f t="shared" si="44"/>
        <v>3</v>
      </c>
      <c r="M184" s="267">
        <v>1</v>
      </c>
      <c r="N184" s="267">
        <v>2</v>
      </c>
      <c r="O184" s="269">
        <v>25</v>
      </c>
      <c r="P184" s="279">
        <v>2</v>
      </c>
      <c r="Q184" s="655">
        <f t="shared" si="45"/>
        <v>21</v>
      </c>
      <c r="R184" s="265">
        <v>17</v>
      </c>
      <c r="S184" s="265">
        <v>4</v>
      </c>
      <c r="T184" s="265">
        <v>0</v>
      </c>
      <c r="U184" s="656" t="s">
        <v>530</v>
      </c>
      <c r="V184" s="1374">
        <f t="shared" si="46"/>
        <v>21</v>
      </c>
      <c r="W184" s="656">
        <v>19</v>
      </c>
      <c r="X184" s="656">
        <v>2</v>
      </c>
      <c r="Y184" s="279">
        <v>96</v>
      </c>
      <c r="Z184" s="274" t="s">
        <v>54</v>
      </c>
      <c r="AA184" s="274"/>
      <c r="AB184" s="274"/>
      <c r="AC184" s="111"/>
      <c r="AD184" s="111"/>
      <c r="AE184" s="111"/>
      <c r="AF184" s="111"/>
      <c r="AG184" s="111"/>
      <c r="AH184" s="111"/>
      <c r="AI184" s="111"/>
      <c r="AJ184" s="111">
        <v>1</v>
      </c>
      <c r="AK184" s="135" t="s">
        <v>19</v>
      </c>
      <c r="AL184" s="111" t="s">
        <v>289</v>
      </c>
      <c r="AM184" s="108" t="s">
        <v>1132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14</v>
      </c>
      <c r="B185" s="274" t="s">
        <v>1152</v>
      </c>
      <c r="C185" s="1532" t="s">
        <v>1153</v>
      </c>
      <c r="D185" s="279" t="s">
        <v>1154</v>
      </c>
      <c r="E185" s="279" t="s">
        <v>1128</v>
      </c>
      <c r="F185" s="283" t="s">
        <v>1155</v>
      </c>
      <c r="G185" s="1188" t="s">
        <v>381</v>
      </c>
      <c r="H185" s="1276" t="s">
        <v>1179</v>
      </c>
      <c r="I185" s="1510" t="s">
        <v>1174</v>
      </c>
      <c r="J185" s="1277" t="s">
        <v>1195</v>
      </c>
      <c r="K185" s="1221">
        <v>2</v>
      </c>
      <c r="L185" s="267">
        <f t="shared" si="44"/>
        <v>3</v>
      </c>
      <c r="M185" s="267">
        <v>2</v>
      </c>
      <c r="N185" s="267">
        <v>1</v>
      </c>
      <c r="O185" s="269">
        <v>29</v>
      </c>
      <c r="P185" s="279">
        <v>2</v>
      </c>
      <c r="Q185" s="655">
        <f t="shared" si="45"/>
        <v>29</v>
      </c>
      <c r="R185" s="265">
        <v>11</v>
      </c>
      <c r="S185" s="265">
        <v>16</v>
      </c>
      <c r="T185" s="265">
        <v>1</v>
      </c>
      <c r="U185" s="656">
        <v>1</v>
      </c>
      <c r="V185" s="1374">
        <f t="shared" si="46"/>
        <v>29</v>
      </c>
      <c r="W185" s="656">
        <v>26</v>
      </c>
      <c r="X185" s="656">
        <v>3</v>
      </c>
      <c r="Y185" s="279">
        <v>170.42</v>
      </c>
      <c r="Z185" s="274" t="s">
        <v>1156</v>
      </c>
      <c r="AA185" s="274"/>
      <c r="AB185" s="274"/>
      <c r="AC185" s="111">
        <v>1</v>
      </c>
      <c r="AD185" s="111"/>
      <c r="AE185" s="111"/>
      <c r="AF185" s="111"/>
      <c r="AG185" s="111">
        <v>1</v>
      </c>
      <c r="AH185" s="111">
        <v>1</v>
      </c>
      <c r="AI185" s="111"/>
      <c r="AJ185" s="111">
        <v>1</v>
      </c>
      <c r="AK185" s="1124" t="s">
        <v>382</v>
      </c>
      <c r="AL185" s="111" t="s">
        <v>1157</v>
      </c>
      <c r="AM185" s="108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1187" t="s">
        <v>1139</v>
      </c>
      <c r="H186" s="1274" t="s">
        <v>1199</v>
      </c>
      <c r="I186" s="1221" t="s">
        <v>1199</v>
      </c>
      <c r="J186" s="1275"/>
      <c r="K186" s="1221">
        <v>1</v>
      </c>
      <c r="L186" s="267">
        <f t="shared" si="44"/>
        <v>2</v>
      </c>
      <c r="M186" s="267">
        <v>1</v>
      </c>
      <c r="N186" s="267">
        <v>1</v>
      </c>
      <c r="O186" s="269">
        <v>19</v>
      </c>
      <c r="P186" s="279">
        <v>1</v>
      </c>
      <c r="Q186" s="655">
        <f t="shared" si="45"/>
        <v>18</v>
      </c>
      <c r="R186" s="265">
        <v>18</v>
      </c>
      <c r="S186" s="265">
        <v>0</v>
      </c>
      <c r="T186" s="265">
        <v>0</v>
      </c>
      <c r="U186" s="656" t="s">
        <v>530</v>
      </c>
      <c r="V186" s="1374">
        <f t="shared" si="46"/>
        <v>18</v>
      </c>
      <c r="W186" s="656">
        <v>14</v>
      </c>
      <c r="X186" s="656">
        <v>4</v>
      </c>
      <c r="Y186" s="267">
        <v>95.17</v>
      </c>
      <c r="Z186" s="265" t="s">
        <v>368</v>
      </c>
      <c r="AA186" s="265"/>
      <c r="AB186" s="265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976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16</v>
      </c>
      <c r="B187" s="265" t="s">
        <v>335</v>
      </c>
      <c r="C187" s="1530" t="s">
        <v>1035</v>
      </c>
      <c r="D187" s="267" t="s">
        <v>369</v>
      </c>
      <c r="E187" s="267" t="s">
        <v>901</v>
      </c>
      <c r="F187" s="268" t="s">
        <v>471</v>
      </c>
      <c r="G187" s="1187" t="s">
        <v>370</v>
      </c>
      <c r="H187" s="1274" t="s">
        <v>1174</v>
      </c>
      <c r="I187" s="1221" t="s">
        <v>1174</v>
      </c>
      <c r="J187" s="1275"/>
      <c r="K187" s="1221">
        <v>2</v>
      </c>
      <c r="L187" s="267">
        <f t="shared" si="44"/>
        <v>3</v>
      </c>
      <c r="M187" s="267">
        <v>3</v>
      </c>
      <c r="N187" s="267">
        <v>0</v>
      </c>
      <c r="O187" s="269">
        <v>29</v>
      </c>
      <c r="P187" s="279">
        <v>2</v>
      </c>
      <c r="Q187" s="655">
        <f t="shared" si="45"/>
        <v>28</v>
      </c>
      <c r="R187" s="265">
        <v>19</v>
      </c>
      <c r="S187" s="265">
        <v>5</v>
      </c>
      <c r="T187" s="265">
        <v>2</v>
      </c>
      <c r="U187" s="656">
        <v>2</v>
      </c>
      <c r="V187" s="1374">
        <f t="shared" si="46"/>
        <v>28</v>
      </c>
      <c r="W187" s="656">
        <v>22</v>
      </c>
      <c r="X187" s="656">
        <v>6</v>
      </c>
      <c r="Y187" s="267">
        <v>114.3</v>
      </c>
      <c r="Z187" s="265" t="s">
        <v>371</v>
      </c>
      <c r="AA187" s="265"/>
      <c r="AB187" s="265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285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1187" t="s">
        <v>374</v>
      </c>
      <c r="H188" s="1274" t="s">
        <v>1226</v>
      </c>
      <c r="I188" s="1221" t="s">
        <v>1226</v>
      </c>
      <c r="J188" s="1275"/>
      <c r="K188" s="1221">
        <v>2</v>
      </c>
      <c r="L188" s="267">
        <f t="shared" si="44"/>
        <v>2</v>
      </c>
      <c r="M188" s="267">
        <v>0</v>
      </c>
      <c r="N188" s="267">
        <v>2</v>
      </c>
      <c r="O188" s="269">
        <v>19</v>
      </c>
      <c r="P188" s="279">
        <v>1</v>
      </c>
      <c r="Q188" s="655">
        <f t="shared" si="45"/>
        <v>18</v>
      </c>
      <c r="R188" s="265">
        <v>12</v>
      </c>
      <c r="S188" s="265">
        <v>4</v>
      </c>
      <c r="T188" s="265">
        <v>2</v>
      </c>
      <c r="U188" s="656" t="s">
        <v>530</v>
      </c>
      <c r="V188" s="1374">
        <f t="shared" si="46"/>
        <v>18</v>
      </c>
      <c r="W188" s="656">
        <v>16</v>
      </c>
      <c r="X188" s="656">
        <v>2</v>
      </c>
      <c r="Y188" s="267">
        <v>125.92</v>
      </c>
      <c r="Z188" s="265" t="s">
        <v>375</v>
      </c>
      <c r="AA188" s="265"/>
      <c r="AB188" s="265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18</v>
      </c>
      <c r="B189" s="265" t="s">
        <v>335</v>
      </c>
      <c r="C189" s="1530" t="s">
        <v>1037</v>
      </c>
      <c r="D189" s="267" t="s">
        <v>376</v>
      </c>
      <c r="E189" s="267" t="s">
        <v>377</v>
      </c>
      <c r="F189" s="268" t="s">
        <v>473</v>
      </c>
      <c r="G189" s="1187" t="s">
        <v>378</v>
      </c>
      <c r="H189" s="1274" t="s">
        <v>1174</v>
      </c>
      <c r="I189" s="1221" t="s">
        <v>1174</v>
      </c>
      <c r="J189" s="1275"/>
      <c r="K189" s="1221">
        <v>1</v>
      </c>
      <c r="L189" s="267">
        <f t="shared" si="44"/>
        <v>4</v>
      </c>
      <c r="M189" s="267">
        <v>1</v>
      </c>
      <c r="N189" s="267">
        <v>3</v>
      </c>
      <c r="O189" s="269">
        <v>33</v>
      </c>
      <c r="P189" s="279">
        <v>3</v>
      </c>
      <c r="Q189" s="655">
        <f t="shared" si="45"/>
        <v>32</v>
      </c>
      <c r="R189" s="265">
        <v>25</v>
      </c>
      <c r="S189" s="265">
        <v>5</v>
      </c>
      <c r="T189" s="265">
        <v>2</v>
      </c>
      <c r="U189" s="656" t="s">
        <v>530</v>
      </c>
      <c r="V189" s="1374">
        <f t="shared" si="46"/>
        <v>32</v>
      </c>
      <c r="W189" s="656">
        <v>23</v>
      </c>
      <c r="X189" s="656">
        <v>9</v>
      </c>
      <c r="Y189" s="267">
        <v>226.95</v>
      </c>
      <c r="Z189" s="265" t="s">
        <v>379</v>
      </c>
      <c r="AA189" s="265"/>
      <c r="AB189" s="265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888</v>
      </c>
      <c r="AM189" s="1127" t="s">
        <v>1131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19</v>
      </c>
      <c r="B190" s="265" t="s">
        <v>335</v>
      </c>
      <c r="C190" s="1530" t="s">
        <v>1039</v>
      </c>
      <c r="D190" s="267" t="s">
        <v>1019</v>
      </c>
      <c r="E190" s="267" t="s">
        <v>383</v>
      </c>
      <c r="F190" s="268" t="s">
        <v>475</v>
      </c>
      <c r="G190" s="1188" t="s">
        <v>228</v>
      </c>
      <c r="H190" s="1276" t="s">
        <v>1174</v>
      </c>
      <c r="I190" s="1510" t="s">
        <v>1174</v>
      </c>
      <c r="J190" s="1277"/>
      <c r="K190" s="1221">
        <v>3</v>
      </c>
      <c r="L190" s="267">
        <f t="shared" si="44"/>
        <v>4</v>
      </c>
      <c r="M190" s="267">
        <v>2</v>
      </c>
      <c r="N190" s="267">
        <v>2</v>
      </c>
      <c r="O190" s="269">
        <v>35</v>
      </c>
      <c r="P190" s="279">
        <v>3</v>
      </c>
      <c r="Q190" s="655">
        <f t="shared" si="45"/>
        <v>35</v>
      </c>
      <c r="R190" s="265">
        <v>30</v>
      </c>
      <c r="S190" s="265">
        <v>4</v>
      </c>
      <c r="T190" s="265">
        <v>1</v>
      </c>
      <c r="U190" s="656" t="s">
        <v>530</v>
      </c>
      <c r="V190" s="1374">
        <f t="shared" si="46"/>
        <v>35</v>
      </c>
      <c r="W190" s="826">
        <v>32</v>
      </c>
      <c r="X190" s="826">
        <v>3</v>
      </c>
      <c r="Y190" s="267">
        <v>194.56</v>
      </c>
      <c r="Z190" s="265" t="s">
        <v>1050</v>
      </c>
      <c r="AA190" s="265"/>
      <c r="AB190" s="265"/>
      <c r="AC190" s="1446"/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286</v>
      </c>
      <c r="AM190" s="275" t="s">
        <v>1241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20</v>
      </c>
      <c r="B191" s="265" t="s">
        <v>335</v>
      </c>
      <c r="C191" s="1530" t="s">
        <v>1040</v>
      </c>
      <c r="D191" s="267" t="s">
        <v>384</v>
      </c>
      <c r="E191" s="267" t="s">
        <v>384</v>
      </c>
      <c r="F191" s="268" t="s">
        <v>476</v>
      </c>
      <c r="G191" s="1187" t="s">
        <v>385</v>
      </c>
      <c r="H191" s="1274" t="s">
        <v>1174</v>
      </c>
      <c r="I191" s="1221" t="s">
        <v>1174</v>
      </c>
      <c r="J191" s="1275"/>
      <c r="K191" s="1221">
        <v>0</v>
      </c>
      <c r="L191" s="267">
        <f t="shared" si="44"/>
        <v>4</v>
      </c>
      <c r="M191" s="267">
        <v>2</v>
      </c>
      <c r="N191" s="267">
        <v>2</v>
      </c>
      <c r="O191" s="284">
        <v>32</v>
      </c>
      <c r="P191" s="1373">
        <v>3</v>
      </c>
      <c r="Q191" s="655">
        <f t="shared" si="45"/>
        <v>31</v>
      </c>
      <c r="R191" s="265">
        <v>22</v>
      </c>
      <c r="S191" s="265">
        <v>7</v>
      </c>
      <c r="T191" s="265">
        <v>2</v>
      </c>
      <c r="U191" s="656" t="s">
        <v>530</v>
      </c>
      <c r="V191" s="1374">
        <f t="shared" si="46"/>
        <v>31</v>
      </c>
      <c r="W191" s="656">
        <v>30</v>
      </c>
      <c r="X191" s="656">
        <v>1</v>
      </c>
      <c r="Y191" s="267">
        <v>154.88999999999999</v>
      </c>
      <c r="Z191" s="265" t="s">
        <v>386</v>
      </c>
      <c r="AA191" s="265"/>
      <c r="AB191" s="265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287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1187" t="s">
        <v>389</v>
      </c>
      <c r="H192" s="1274" t="s">
        <v>1174</v>
      </c>
      <c r="I192" s="1221" t="s">
        <v>1174</v>
      </c>
      <c r="J192" s="1275"/>
      <c r="K192" s="1221">
        <v>1</v>
      </c>
      <c r="L192" s="267">
        <f t="shared" si="44"/>
        <v>2</v>
      </c>
      <c r="M192" s="665">
        <v>0</v>
      </c>
      <c r="N192" s="665">
        <v>2</v>
      </c>
      <c r="O192" s="269">
        <v>26</v>
      </c>
      <c r="P192" s="279">
        <v>2</v>
      </c>
      <c r="Q192" s="655">
        <f t="shared" si="45"/>
        <v>22</v>
      </c>
      <c r="R192" s="919">
        <v>21</v>
      </c>
      <c r="S192" s="919">
        <v>1</v>
      </c>
      <c r="T192" s="265">
        <v>0</v>
      </c>
      <c r="U192" s="656" t="s">
        <v>530</v>
      </c>
      <c r="V192" s="1374">
        <f t="shared" si="46"/>
        <v>22</v>
      </c>
      <c r="W192" s="656">
        <v>18</v>
      </c>
      <c r="X192" s="920">
        <v>4</v>
      </c>
      <c r="Y192" s="267">
        <v>193.5</v>
      </c>
      <c r="Z192" s="265" t="s">
        <v>390</v>
      </c>
      <c r="AA192" s="265"/>
      <c r="AB192" s="265"/>
      <c r="AC192" s="822">
        <v>1</v>
      </c>
      <c r="AD192" s="822"/>
      <c r="AE192" s="822"/>
      <c r="AF192" s="822"/>
      <c r="AG192" s="822"/>
      <c r="AH192" s="822"/>
      <c r="AI192" s="822"/>
      <c r="AJ192" s="111">
        <v>1</v>
      </c>
      <c r="AK192" s="1124" t="s">
        <v>391</v>
      </c>
      <c r="AL192" s="822" t="s">
        <v>287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1187" t="s">
        <v>404</v>
      </c>
      <c r="H193" s="1508" t="s">
        <v>1213</v>
      </c>
      <c r="I193" s="1509" t="s">
        <v>1213</v>
      </c>
      <c r="J193" s="1275"/>
      <c r="K193" s="1221">
        <v>3</v>
      </c>
      <c r="L193" s="267">
        <f t="shared" si="44"/>
        <v>2</v>
      </c>
      <c r="M193" s="267">
        <v>1</v>
      </c>
      <c r="N193" s="267">
        <v>1</v>
      </c>
      <c r="O193" s="269">
        <v>19</v>
      </c>
      <c r="P193" s="279">
        <v>1</v>
      </c>
      <c r="Q193" s="655">
        <f t="shared" si="45"/>
        <v>18</v>
      </c>
      <c r="R193" s="265">
        <v>10</v>
      </c>
      <c r="S193" s="265">
        <v>5</v>
      </c>
      <c r="T193" s="265">
        <v>2</v>
      </c>
      <c r="U193" s="656">
        <v>1</v>
      </c>
      <c r="V193" s="1374">
        <f t="shared" si="46"/>
        <v>18</v>
      </c>
      <c r="W193" s="656">
        <v>16</v>
      </c>
      <c r="X193" s="656">
        <v>2</v>
      </c>
      <c r="Y193" s="267">
        <v>105.32</v>
      </c>
      <c r="Z193" s="265" t="s">
        <v>1050</v>
      </c>
      <c r="AA193" s="265"/>
      <c r="AB193" s="265"/>
      <c r="AC193" s="822"/>
      <c r="AD193" s="822"/>
      <c r="AE193" s="822"/>
      <c r="AF193" s="822"/>
      <c r="AG193" s="822"/>
      <c r="AH193" s="822"/>
      <c r="AI193" s="822"/>
      <c r="AJ193" s="111">
        <v>1</v>
      </c>
      <c r="AK193" s="1124" t="s">
        <v>882</v>
      </c>
      <c r="AL193" s="822" t="s">
        <v>1135</v>
      </c>
      <c r="AM193" s="1127" t="s">
        <v>1131</v>
      </c>
      <c r="AN193" s="3"/>
    </row>
    <row r="194" spans="1:51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1187" t="s">
        <v>456</v>
      </c>
      <c r="H194" s="1274" t="s">
        <v>1175</v>
      </c>
      <c r="I194" s="1221" t="s">
        <v>1175</v>
      </c>
      <c r="J194" s="1275"/>
      <c r="K194" s="1221">
        <v>3</v>
      </c>
      <c r="L194" s="267">
        <f t="shared" si="44"/>
        <v>2</v>
      </c>
      <c r="M194" s="666">
        <v>2</v>
      </c>
      <c r="N194" s="666">
        <v>0</v>
      </c>
      <c r="O194" s="269">
        <v>23</v>
      </c>
      <c r="P194" s="279">
        <v>2</v>
      </c>
      <c r="Q194" s="655">
        <f t="shared" si="45"/>
        <v>23</v>
      </c>
      <c r="R194" s="921">
        <v>21</v>
      </c>
      <c r="S194" s="921">
        <v>2</v>
      </c>
      <c r="T194" s="265">
        <v>0</v>
      </c>
      <c r="U194" s="656" t="s">
        <v>530</v>
      </c>
      <c r="V194" s="1374">
        <f t="shared" si="46"/>
        <v>23</v>
      </c>
      <c r="W194" s="656">
        <v>22</v>
      </c>
      <c r="X194" s="922">
        <v>1</v>
      </c>
      <c r="Y194" s="265">
        <v>157.15</v>
      </c>
      <c r="Z194" s="265" t="s">
        <v>393</v>
      </c>
      <c r="AA194" s="265"/>
      <c r="AB194" s="265"/>
      <c r="AC194" s="822"/>
      <c r="AD194" s="822"/>
      <c r="AE194" s="822"/>
      <c r="AF194" s="822"/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1132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24</v>
      </c>
      <c r="B195" s="265" t="s">
        <v>335</v>
      </c>
      <c r="C195" s="1530" t="s">
        <v>1052</v>
      </c>
      <c r="D195" s="267" t="s">
        <v>394</v>
      </c>
      <c r="E195" s="267" t="s">
        <v>394</v>
      </c>
      <c r="F195" s="268" t="s">
        <v>479</v>
      </c>
      <c r="G195" s="1187" t="s">
        <v>395</v>
      </c>
      <c r="H195" s="1274" t="s">
        <v>1227</v>
      </c>
      <c r="I195" s="1221" t="s">
        <v>1227</v>
      </c>
      <c r="J195" s="1275"/>
      <c r="K195" s="1221">
        <v>3</v>
      </c>
      <c r="L195" s="267">
        <f t="shared" si="44"/>
        <v>4</v>
      </c>
      <c r="M195" s="267">
        <v>2</v>
      </c>
      <c r="N195" s="267">
        <v>2</v>
      </c>
      <c r="O195" s="269">
        <v>35</v>
      </c>
      <c r="P195" s="279">
        <v>3</v>
      </c>
      <c r="Q195" s="655">
        <f t="shared" si="45"/>
        <v>35</v>
      </c>
      <c r="R195" s="265">
        <v>21</v>
      </c>
      <c r="S195" s="265">
        <v>9</v>
      </c>
      <c r="T195" s="265">
        <v>5</v>
      </c>
      <c r="U195" s="656" t="s">
        <v>530</v>
      </c>
      <c r="V195" s="1374">
        <f t="shared" si="46"/>
        <v>35</v>
      </c>
      <c r="W195" s="656">
        <v>32</v>
      </c>
      <c r="X195" s="656">
        <v>3</v>
      </c>
      <c r="Y195" s="267">
        <v>117.81</v>
      </c>
      <c r="Z195" s="265" t="s">
        <v>396</v>
      </c>
      <c r="AA195" s="265"/>
      <c r="AB195" s="265"/>
      <c r="AC195" s="822"/>
      <c r="AD195" s="822"/>
      <c r="AE195" s="822"/>
      <c r="AF195" s="822"/>
      <c r="AG195" s="822">
        <v>1</v>
      </c>
      <c r="AH195" s="822"/>
      <c r="AI195" s="822"/>
      <c r="AJ195" s="111">
        <v>1</v>
      </c>
      <c r="AK195" s="1124" t="s">
        <v>19</v>
      </c>
      <c r="AL195" s="822" t="s">
        <v>285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1189" t="s">
        <v>1140</v>
      </c>
      <c r="H196" s="1278" t="s">
        <v>1174</v>
      </c>
      <c r="I196" s="1355" t="s">
        <v>1174</v>
      </c>
      <c r="J196" s="1279"/>
      <c r="K196" s="1221">
        <v>2</v>
      </c>
      <c r="L196" s="267">
        <f t="shared" si="44"/>
        <v>2</v>
      </c>
      <c r="M196" s="267">
        <v>0</v>
      </c>
      <c r="N196" s="267">
        <v>2</v>
      </c>
      <c r="O196" s="269">
        <v>19</v>
      </c>
      <c r="P196" s="279">
        <v>1</v>
      </c>
      <c r="Q196" s="655">
        <f t="shared" si="45"/>
        <v>19</v>
      </c>
      <c r="R196" s="265">
        <v>13</v>
      </c>
      <c r="S196" s="265">
        <v>6</v>
      </c>
      <c r="T196" s="265">
        <v>0</v>
      </c>
      <c r="U196" s="656" t="s">
        <v>530</v>
      </c>
      <c r="V196" s="1374">
        <f t="shared" si="46"/>
        <v>19</v>
      </c>
      <c r="W196" s="656">
        <v>18</v>
      </c>
      <c r="X196" s="656">
        <v>1</v>
      </c>
      <c r="Y196" s="279">
        <v>82</v>
      </c>
      <c r="Z196" s="274" t="s">
        <v>400</v>
      </c>
      <c r="AA196" s="274"/>
      <c r="AB196" s="274"/>
      <c r="AC196" s="111"/>
      <c r="AD196" s="111"/>
      <c r="AE196" s="111"/>
      <c r="AF196" s="111"/>
      <c r="AG196" s="111"/>
      <c r="AH196" s="111"/>
      <c r="AI196" s="111"/>
      <c r="AJ196" s="111">
        <v>1</v>
      </c>
      <c r="AK196" s="135" t="s">
        <v>19</v>
      </c>
      <c r="AL196" s="111" t="s">
        <v>286</v>
      </c>
      <c r="AM196" s="1141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26</v>
      </c>
      <c r="B197" s="265" t="s">
        <v>335</v>
      </c>
      <c r="C197" s="1531" t="s">
        <v>1045</v>
      </c>
      <c r="D197" s="267" t="s">
        <v>401</v>
      </c>
      <c r="E197" s="267" t="s">
        <v>402</v>
      </c>
      <c r="F197" s="268" t="s">
        <v>481</v>
      </c>
      <c r="G197" s="1188" t="s">
        <v>403</v>
      </c>
      <c r="H197" s="1276" t="s">
        <v>1187</v>
      </c>
      <c r="I197" s="1510" t="s">
        <v>1187</v>
      </c>
      <c r="J197" s="1277"/>
      <c r="K197" s="1221">
        <v>0</v>
      </c>
      <c r="L197" s="267">
        <f t="shared" si="44"/>
        <v>3</v>
      </c>
      <c r="M197" s="267">
        <v>1</v>
      </c>
      <c r="N197" s="267">
        <v>2</v>
      </c>
      <c r="O197" s="269">
        <v>29</v>
      </c>
      <c r="P197" s="279">
        <v>2</v>
      </c>
      <c r="Q197" s="655">
        <f t="shared" si="45"/>
        <v>29</v>
      </c>
      <c r="R197" s="265">
        <v>21</v>
      </c>
      <c r="S197" s="265">
        <v>7</v>
      </c>
      <c r="T197" s="265">
        <v>0</v>
      </c>
      <c r="U197" s="656">
        <v>1</v>
      </c>
      <c r="V197" s="1374">
        <f t="shared" si="46"/>
        <v>29</v>
      </c>
      <c r="W197" s="656">
        <v>24</v>
      </c>
      <c r="X197" s="656">
        <v>5</v>
      </c>
      <c r="Y197" s="267">
        <v>108.07</v>
      </c>
      <c r="Z197" s="265" t="s">
        <v>363</v>
      </c>
      <c r="AA197" s="265"/>
      <c r="AB197" s="265"/>
      <c r="AC197" s="822"/>
      <c r="AD197" s="822"/>
      <c r="AE197" s="822"/>
      <c r="AF197" s="822">
        <v>1</v>
      </c>
      <c r="AG197" s="822"/>
      <c r="AH197" s="822"/>
      <c r="AI197" s="822"/>
      <c r="AJ197" s="111">
        <v>1</v>
      </c>
      <c r="AK197" s="1124" t="s">
        <v>19</v>
      </c>
      <c r="AL197" s="822" t="s">
        <v>286</v>
      </c>
      <c r="AM197" s="1127" t="s">
        <v>1131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27</v>
      </c>
      <c r="B198" s="265" t="s">
        <v>335</v>
      </c>
      <c r="C198" s="1530" t="s">
        <v>1046</v>
      </c>
      <c r="D198" s="265" t="s">
        <v>405</v>
      </c>
      <c r="E198" s="265" t="s">
        <v>406</v>
      </c>
      <c r="F198" s="268" t="s">
        <v>488</v>
      </c>
      <c r="G198" s="1187" t="s">
        <v>407</v>
      </c>
      <c r="H198" s="1274" t="s">
        <v>1193</v>
      </c>
      <c r="I198" s="1221" t="s">
        <v>1193</v>
      </c>
      <c r="J198" s="1275"/>
      <c r="K198" s="1221">
        <v>2</v>
      </c>
      <c r="L198" s="267">
        <f t="shared" si="44"/>
        <v>4</v>
      </c>
      <c r="M198" s="267">
        <v>3</v>
      </c>
      <c r="N198" s="267">
        <v>1</v>
      </c>
      <c r="O198" s="269">
        <v>35</v>
      </c>
      <c r="P198" s="279">
        <v>3</v>
      </c>
      <c r="Q198" s="655">
        <f t="shared" si="45"/>
        <v>32</v>
      </c>
      <c r="R198" s="265">
        <v>22</v>
      </c>
      <c r="S198" s="265">
        <v>4</v>
      </c>
      <c r="T198" s="265">
        <v>5</v>
      </c>
      <c r="U198" s="656">
        <v>1</v>
      </c>
      <c r="V198" s="1374">
        <f t="shared" si="46"/>
        <v>32</v>
      </c>
      <c r="W198" s="656">
        <v>27</v>
      </c>
      <c r="X198" s="656">
        <v>5</v>
      </c>
      <c r="Y198" s="265">
        <v>260.89999999999998</v>
      </c>
      <c r="Z198" s="265" t="s">
        <v>408</v>
      </c>
      <c r="AA198" s="265"/>
      <c r="AB198" s="265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287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1187" t="s">
        <v>410</v>
      </c>
      <c r="H199" s="1274" t="s">
        <v>1174</v>
      </c>
      <c r="I199" s="1221" t="s">
        <v>1174</v>
      </c>
      <c r="J199" s="1275" t="s">
        <v>1195</v>
      </c>
      <c r="K199" s="1221">
        <v>2</v>
      </c>
      <c r="L199" s="267">
        <f t="shared" si="44"/>
        <v>2</v>
      </c>
      <c r="M199" s="267">
        <v>0</v>
      </c>
      <c r="N199" s="267">
        <v>2</v>
      </c>
      <c r="O199" s="269">
        <v>19</v>
      </c>
      <c r="P199" s="279">
        <v>1</v>
      </c>
      <c r="Q199" s="655">
        <f t="shared" si="45"/>
        <v>18</v>
      </c>
      <c r="R199" s="265">
        <v>18</v>
      </c>
      <c r="S199" s="265">
        <v>0</v>
      </c>
      <c r="T199" s="265">
        <v>0</v>
      </c>
      <c r="U199" s="656" t="s">
        <v>530</v>
      </c>
      <c r="V199" s="1374">
        <f t="shared" si="46"/>
        <v>18</v>
      </c>
      <c r="W199" s="656">
        <v>15</v>
      </c>
      <c r="X199" s="656">
        <v>3</v>
      </c>
      <c r="Y199" s="267">
        <v>81.319999999999993</v>
      </c>
      <c r="Z199" s="265" t="s">
        <v>411</v>
      </c>
      <c r="AA199" s="265"/>
      <c r="AB199" s="265"/>
      <c r="AC199" s="822"/>
      <c r="AD199" s="822"/>
      <c r="AE199" s="822"/>
      <c r="AF199" s="822"/>
      <c r="AG199" s="822"/>
      <c r="AH199" s="822">
        <v>1</v>
      </c>
      <c r="AI199" s="822"/>
      <c r="AJ199" s="111">
        <v>1</v>
      </c>
      <c r="AK199" s="1124" t="s">
        <v>19</v>
      </c>
      <c r="AL199" s="822" t="s">
        <v>286</v>
      </c>
      <c r="AM199" s="1127" t="s">
        <v>1132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s="32" customFormat="1" ht="21.75" customHeight="1">
      <c r="A200" s="1002">
        <v>29</v>
      </c>
      <c r="B200" s="265" t="s">
        <v>335</v>
      </c>
      <c r="C200" s="1530" t="s">
        <v>1048</v>
      </c>
      <c r="D200" s="267" t="s">
        <v>412</v>
      </c>
      <c r="E200" s="267" t="s">
        <v>413</v>
      </c>
      <c r="F200" s="268" t="s">
        <v>483</v>
      </c>
      <c r="G200" s="1187" t="s">
        <v>1141</v>
      </c>
      <c r="H200" s="1274" t="s">
        <v>1174</v>
      </c>
      <c r="I200" s="1221" t="s">
        <v>1174</v>
      </c>
      <c r="J200" s="1275"/>
      <c r="K200" s="1221">
        <v>2</v>
      </c>
      <c r="L200" s="267">
        <f t="shared" si="44"/>
        <v>4</v>
      </c>
      <c r="M200" s="267">
        <v>2</v>
      </c>
      <c r="N200" s="267">
        <v>2</v>
      </c>
      <c r="O200" s="293">
        <v>40</v>
      </c>
      <c r="P200" s="279">
        <v>3</v>
      </c>
      <c r="Q200" s="655">
        <f t="shared" si="45"/>
        <v>40</v>
      </c>
      <c r="R200" s="265">
        <v>32</v>
      </c>
      <c r="S200" s="265">
        <v>6</v>
      </c>
      <c r="T200" s="265">
        <v>0</v>
      </c>
      <c r="U200" s="656">
        <v>2</v>
      </c>
      <c r="V200" s="1374">
        <f t="shared" si="46"/>
        <v>40</v>
      </c>
      <c r="W200" s="656">
        <v>37</v>
      </c>
      <c r="X200" s="656">
        <v>3</v>
      </c>
      <c r="Y200" s="267">
        <v>152.02000000000001</v>
      </c>
      <c r="Z200" s="265" t="s">
        <v>415</v>
      </c>
      <c r="AA200" s="265"/>
      <c r="AB200" s="265"/>
      <c r="AC200" s="822"/>
      <c r="AD200" s="822"/>
      <c r="AE200" s="822"/>
      <c r="AF200" s="822"/>
      <c r="AG200" s="822"/>
      <c r="AH200" s="822"/>
      <c r="AI200" s="822"/>
      <c r="AJ200" s="111">
        <v>1</v>
      </c>
      <c r="AK200" s="1124" t="s">
        <v>19</v>
      </c>
      <c r="AL200" s="822" t="s">
        <v>285</v>
      </c>
      <c r="AM200" s="1127" t="s">
        <v>1131</v>
      </c>
      <c r="AN200" s="3"/>
    </row>
    <row r="201" spans="1:51" s="32" customFormat="1" ht="21.75" customHeight="1" thickBo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1187" t="s">
        <v>416</v>
      </c>
      <c r="H201" s="1280" t="s">
        <v>1174</v>
      </c>
      <c r="I201" s="1281" t="s">
        <v>1174</v>
      </c>
      <c r="J201" s="1282"/>
      <c r="K201" s="1221">
        <v>2</v>
      </c>
      <c r="L201" s="267">
        <f t="shared" si="44"/>
        <v>2</v>
      </c>
      <c r="M201" s="267">
        <v>0</v>
      </c>
      <c r="N201" s="267">
        <v>2</v>
      </c>
      <c r="O201" s="293">
        <v>19</v>
      </c>
      <c r="P201" s="279">
        <v>1</v>
      </c>
      <c r="Q201" s="655">
        <f t="shared" si="45"/>
        <v>19</v>
      </c>
      <c r="R201" s="265">
        <v>16</v>
      </c>
      <c r="S201" s="265">
        <v>2</v>
      </c>
      <c r="T201" s="265">
        <v>0</v>
      </c>
      <c r="U201" s="656">
        <v>1</v>
      </c>
      <c r="V201" s="1374">
        <f t="shared" si="46"/>
        <v>19</v>
      </c>
      <c r="W201" s="656">
        <v>17</v>
      </c>
      <c r="X201" s="656">
        <v>2</v>
      </c>
      <c r="Y201" s="267">
        <v>156.24</v>
      </c>
      <c r="Z201" s="265" t="s">
        <v>1260</v>
      </c>
      <c r="AA201" s="265"/>
      <c r="AB201" s="265"/>
      <c r="AC201" s="822">
        <v>1</v>
      </c>
      <c r="AD201" s="822"/>
      <c r="AE201" s="822"/>
      <c r="AF201" s="822"/>
      <c r="AG201" s="822"/>
      <c r="AH201" s="822"/>
      <c r="AI201" s="822">
        <v>1</v>
      </c>
      <c r="AJ201" s="111">
        <v>1</v>
      </c>
      <c r="AK201" s="1124" t="s">
        <v>882</v>
      </c>
      <c r="AL201" s="822" t="s">
        <v>286</v>
      </c>
      <c r="AM201" s="1127" t="s">
        <v>1131</v>
      </c>
      <c r="AN201" s="917"/>
      <c r="AO201" s="918"/>
      <c r="AP201" s="918"/>
      <c r="AQ201" s="918"/>
      <c r="AR201" s="918"/>
      <c r="AS201" s="918"/>
      <c r="AT201" s="918"/>
      <c r="AU201" s="918"/>
      <c r="AV201" s="918"/>
      <c r="AW201" s="918"/>
      <c r="AX201" s="918"/>
      <c r="AY201" s="918"/>
    </row>
    <row r="202" spans="1:51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87"/>
      <c r="R202" s="15"/>
      <c r="S202" s="15"/>
      <c r="T202" s="15"/>
      <c r="U202" s="88"/>
      <c r="V202" s="88"/>
      <c r="W202" s="88"/>
      <c r="X202" s="88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85"/>
      <c r="AL202" s="15"/>
    </row>
  </sheetData>
  <autoFilter ref="A9:EJ201" xr:uid="{00000000-0009-0000-0000-000000000000}"/>
  <mergeCells count="20">
    <mergeCell ref="AL8:AL9"/>
    <mergeCell ref="AM8:AM9"/>
    <mergeCell ref="K8:K9"/>
    <mergeCell ref="L8:N8"/>
    <mergeCell ref="O8:U8"/>
    <mergeCell ref="V8:X8"/>
    <mergeCell ref="Y8:Y9"/>
    <mergeCell ref="AA8:AI8"/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</mergeCells>
  <phoneticPr fontId="2" type="noConversion"/>
  <conditionalFormatting sqref="C75">
    <cfRule type="duplicateValues" dxfId="122" priority="20"/>
  </conditionalFormatting>
  <conditionalFormatting sqref="C76">
    <cfRule type="duplicateValues" dxfId="121" priority="19"/>
  </conditionalFormatting>
  <conditionalFormatting sqref="C77:C86">
    <cfRule type="duplicateValues" dxfId="120" priority="18"/>
  </conditionalFormatting>
  <conditionalFormatting sqref="C87">
    <cfRule type="duplicateValues" dxfId="119" priority="17"/>
  </conditionalFormatting>
  <conditionalFormatting sqref="C96:C97">
    <cfRule type="duplicateValues" dxfId="118" priority="16"/>
  </conditionalFormatting>
  <conditionalFormatting sqref="C98">
    <cfRule type="duplicateValues" dxfId="117" priority="15"/>
  </conditionalFormatting>
  <conditionalFormatting sqref="C99:C101">
    <cfRule type="duplicateValues" dxfId="116" priority="21"/>
  </conditionalFormatting>
  <conditionalFormatting sqref="C99:C109 C70:C74">
    <cfRule type="duplicateValues" dxfId="115" priority="22"/>
  </conditionalFormatting>
  <conditionalFormatting sqref="C110">
    <cfRule type="duplicateValues" dxfId="114" priority="14"/>
  </conditionalFormatting>
  <conditionalFormatting sqref="C111">
    <cfRule type="duplicateValues" dxfId="113" priority="13"/>
  </conditionalFormatting>
  <conditionalFormatting sqref="C88:C95">
    <cfRule type="duplicateValues" dxfId="112" priority="23"/>
  </conditionalFormatting>
  <conditionalFormatting sqref="R113:R145">
    <cfRule type="expression" dxfId="111" priority="8">
      <formula>$R113=#REF!</formula>
    </cfRule>
  </conditionalFormatting>
  <conditionalFormatting sqref="R113:R145">
    <cfRule type="expression" dxfId="110" priority="9">
      <formula>$R113=#REF!</formula>
    </cfRule>
    <cfRule type="expression" dxfId="109" priority="10">
      <formula>#REF!=$R113</formula>
    </cfRule>
  </conditionalFormatting>
  <conditionalFormatting sqref="S113:S145">
    <cfRule type="expression" dxfId="108" priority="11">
      <formula>$S113=#REF!</formula>
    </cfRule>
    <cfRule type="expression" dxfId="107" priority="12">
      <formula>#REF!=$S113</formula>
    </cfRule>
  </conditionalFormatting>
  <conditionalFormatting sqref="X113:X145">
    <cfRule type="expression" dxfId="106" priority="3">
      <formula>#REF!=$X113</formula>
    </cfRule>
  </conditionalFormatting>
  <conditionalFormatting sqref="W113:W145">
    <cfRule type="expression" dxfId="105" priority="4">
      <formula>#REF!=$W113</formula>
    </cfRule>
  </conditionalFormatting>
  <conditionalFormatting sqref="W113:W145">
    <cfRule type="expression" dxfId="104" priority="5">
      <formula>$W113=#REF!</formula>
    </cfRule>
    <cfRule type="expression" dxfId="103" priority="6">
      <formula>$W81=#REF!</formula>
    </cfRule>
    <cfRule type="expression" dxfId="102" priority="7">
      <formula>#REF!=$W113</formula>
    </cfRule>
  </conditionalFormatting>
  <conditionalFormatting sqref="AM121">
    <cfRule type="expression" dxfId="101" priority="1">
      <formula>$AM121=#REF!</formula>
    </cfRule>
  </conditionalFormatting>
  <conditionalFormatting sqref="AM113:AM145">
    <cfRule type="expression" dxfId="100" priority="2">
      <formula>$AM113=#REF!</formula>
    </cfRule>
  </conditionalFormatting>
  <pageMargins left="0.25" right="0.25" top="0.75" bottom="0.75" header="0.3" footer="0.3"/>
  <pageSetup paperSize="8" scale="49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943DF-6152-4872-93DF-4D4C369E7210}">
  <sheetPr>
    <pageSetUpPr fitToPage="1"/>
  </sheetPr>
  <dimension ref="A1:EJ202"/>
  <sheetViews>
    <sheetView topLeftCell="A4" zoomScale="80" zoomScaleNormal="80" workbookViewId="0">
      <pane xSplit="3" ySplit="1" topLeftCell="D5" activePane="bottomRight" state="frozen"/>
      <selection activeCell="A4" sqref="A4"/>
      <selection pane="topRight" activeCell="D4" sqref="D4"/>
      <selection pane="bottomLeft" activeCell="A5" sqref="A5"/>
      <selection pane="bottomRight" activeCell="J17" sqref="J17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1269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1534" t="s">
        <v>227</v>
      </c>
      <c r="W9" s="1534" t="s">
        <v>490</v>
      </c>
      <c r="X9" s="1534" t="s">
        <v>491</v>
      </c>
      <c r="Y9" s="1609"/>
      <c r="Z9" s="56" t="s">
        <v>11</v>
      </c>
      <c r="AA9" s="82" t="s">
        <v>940</v>
      </c>
      <c r="AB9" s="1535" t="s">
        <v>922</v>
      </c>
      <c r="AC9" s="1535" t="s">
        <v>915</v>
      </c>
      <c r="AD9" s="1535" t="s">
        <v>916</v>
      </c>
      <c r="AE9" s="1536" t="s">
        <v>937</v>
      </c>
      <c r="AF9" s="1536" t="s">
        <v>917</v>
      </c>
      <c r="AG9" s="1536" t="s">
        <v>918</v>
      </c>
      <c r="AH9" s="1535" t="s">
        <v>875</v>
      </c>
      <c r="AI9" s="1336" t="s">
        <v>1228</v>
      </c>
      <c r="AJ9" s="1619"/>
      <c r="AK9" s="1621"/>
      <c r="AL9" s="1638"/>
      <c r="AM9" s="1624"/>
    </row>
    <row r="10" spans="1:140" s="14" customFormat="1" ht="24.95" customHeight="1" thickBot="1">
      <c r="A10" s="23"/>
      <c r="B10" s="24" t="s">
        <v>457</v>
      </c>
      <c r="C10" s="30">
        <f>C26+C30+C38+C54+C69+C112+C146+C171+C12+C24</f>
        <v>180</v>
      </c>
      <c r="D10" s="25"/>
      <c r="E10" s="25"/>
      <c r="F10" s="25"/>
      <c r="G10" s="1151"/>
      <c r="H10" s="1224"/>
      <c r="I10" s="25"/>
      <c r="J10" s="1225"/>
      <c r="K10" s="1190">
        <f>K26+K30+K38+K54+K69+K112+K146+K171+K12+K24</f>
        <v>179</v>
      </c>
      <c r="L10" s="28">
        <f>L26+L30+L38+L54+L69+L112+L146+L171+L12+L24</f>
        <v>504</v>
      </c>
      <c r="M10" s="28">
        <f>M26+M30+M38+M54+M69+M112+M146+M171+M12+M24</f>
        <v>263</v>
      </c>
      <c r="N10" s="28">
        <f>N26+N30+N38+N54+N69+N112+N146+N171+N12+N24</f>
        <v>241</v>
      </c>
      <c r="O10" s="29">
        <f>O12+O24+O26+O30+O38+O54+O69+O112+O146+O171</f>
        <v>4812</v>
      </c>
      <c r="P10" s="29"/>
      <c r="Q10" s="28">
        <f>Q26+Q30+Q38+Q54+Q69+Q112+Q146+Q171+Q12+Q24</f>
        <v>4541</v>
      </c>
      <c r="R10" s="28">
        <f t="shared" ref="R10:X10" si="0">R26+R30+R38+R54+R69+R112+R146+R171+R12+R24</f>
        <v>3520</v>
      </c>
      <c r="S10" s="28">
        <f t="shared" si="0"/>
        <v>796</v>
      </c>
      <c r="T10" s="28">
        <f t="shared" si="0"/>
        <v>173</v>
      </c>
      <c r="U10" s="28">
        <f t="shared" si="0"/>
        <v>52</v>
      </c>
      <c r="V10" s="28">
        <f t="shared" si="0"/>
        <v>4541</v>
      </c>
      <c r="W10" s="28">
        <f t="shared" si="0"/>
        <v>3909</v>
      </c>
      <c r="X10" s="28">
        <f t="shared" si="0"/>
        <v>632</v>
      </c>
      <c r="Y10" s="28"/>
      <c r="Z10" s="28"/>
      <c r="AA10" s="28">
        <f t="shared" ref="AA10:AJ10" si="1">AA26+AA30+AA38+AA54+AA69+AA112+AA146+AA171+AA12+AA24</f>
        <v>3</v>
      </c>
      <c r="AB10" s="28">
        <f t="shared" si="1"/>
        <v>21</v>
      </c>
      <c r="AC10" s="28">
        <f t="shared" si="1"/>
        <v>44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21</v>
      </c>
      <c r="AH10" s="28">
        <f t="shared" si="1"/>
        <v>21</v>
      </c>
      <c r="AI10" s="28">
        <f t="shared" si="1"/>
        <v>1</v>
      </c>
      <c r="AJ10" s="28">
        <f t="shared" si="1"/>
        <v>171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1537"/>
      <c r="C11" s="1538"/>
      <c r="D11" s="1018"/>
      <c r="E11" s="1018"/>
      <c r="F11" s="1018"/>
      <c r="G11" s="1152"/>
      <c r="H11" s="1226"/>
      <c r="I11" s="1018"/>
      <c r="J11" s="1227"/>
      <c r="K11" s="1191"/>
      <c r="L11" s="1539"/>
      <c r="M11" s="1539"/>
      <c r="N11" s="1539"/>
      <c r="O11" s="1540" t="s">
        <v>905</v>
      </c>
      <c r="P11" s="1540" t="s">
        <v>905</v>
      </c>
      <c r="Q11" s="1539"/>
      <c r="R11" s="1539"/>
      <c r="S11" s="1539"/>
      <c r="T11" s="1539"/>
      <c r="U11" s="1539"/>
      <c r="V11" s="1539"/>
      <c r="W11" s="1539"/>
      <c r="X11" s="1539"/>
      <c r="Y11" s="1537"/>
      <c r="Z11" s="1018"/>
      <c r="AA11" s="1018"/>
      <c r="AB11" s="1018"/>
      <c r="AC11" s="1018"/>
      <c r="AD11" s="1018"/>
      <c r="AE11" s="1018"/>
      <c r="AF11" s="1018"/>
      <c r="AG11" s="1018"/>
      <c r="AH11" s="1018"/>
      <c r="AI11" s="1018"/>
      <c r="AJ11" s="1541"/>
      <c r="AK11" s="1542"/>
      <c r="AL11" s="1541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24.95" customHeight="1">
      <c r="A12" s="1543"/>
      <c r="B12" s="92" t="s">
        <v>961</v>
      </c>
      <c r="C12" s="93">
        <v>11</v>
      </c>
      <c r="D12" s="93"/>
      <c r="E12" s="93"/>
      <c r="F12" s="94"/>
      <c r="G12" s="1153"/>
      <c r="H12" s="1228"/>
      <c r="I12" s="92"/>
      <c r="J12" s="1229"/>
      <c r="K12" s="1192">
        <f t="shared" ref="K12:AJ12" si="2">SUM(K13:K23)</f>
        <v>11</v>
      </c>
      <c r="L12" s="657">
        <f>SUM(L13:L23)</f>
        <v>28</v>
      </c>
      <c r="M12" s="657">
        <f t="shared" si="2"/>
        <v>14</v>
      </c>
      <c r="N12" s="657">
        <f t="shared" si="2"/>
        <v>14</v>
      </c>
      <c r="O12" s="95">
        <f>SUM(O13:O23)</f>
        <v>253</v>
      </c>
      <c r="P12" s="95"/>
      <c r="Q12" s="569">
        <f t="shared" si="2"/>
        <v>230</v>
      </c>
      <c r="R12" s="569">
        <f>SUM(R13:R23)</f>
        <v>218</v>
      </c>
      <c r="S12" s="569">
        <f t="shared" si="2"/>
        <v>10</v>
      </c>
      <c r="T12" s="569">
        <f t="shared" si="2"/>
        <v>0</v>
      </c>
      <c r="U12" s="570">
        <f>SUM(U13:U23)</f>
        <v>2</v>
      </c>
      <c r="V12" s="569">
        <f t="shared" si="2"/>
        <v>230</v>
      </c>
      <c r="W12" s="570">
        <f>SUM(W13:W23)</f>
        <v>142</v>
      </c>
      <c r="X12" s="569">
        <f t="shared" si="2"/>
        <v>88</v>
      </c>
      <c r="Y12" s="95"/>
      <c r="Z12" s="95"/>
      <c r="AA12" s="95">
        <f t="shared" si="2"/>
        <v>0</v>
      </c>
      <c r="AB12" s="95">
        <f t="shared" si="2"/>
        <v>0</v>
      </c>
      <c r="AC12" s="95">
        <f t="shared" si="2"/>
        <v>3</v>
      </c>
      <c r="AD12" s="95">
        <f t="shared" si="2"/>
        <v>0</v>
      </c>
      <c r="AE12" s="95">
        <f t="shared" si="2"/>
        <v>0</v>
      </c>
      <c r="AF12" s="95">
        <f t="shared" si="2"/>
        <v>0</v>
      </c>
      <c r="AG12" s="95">
        <f t="shared" si="2"/>
        <v>1</v>
      </c>
      <c r="AH12" s="95">
        <f t="shared" si="2"/>
        <v>0</v>
      </c>
      <c r="AI12" s="95">
        <v>0</v>
      </c>
      <c r="AJ12" s="95">
        <f t="shared" si="2"/>
        <v>6</v>
      </c>
      <c r="AK12" s="92"/>
      <c r="AL12" s="92"/>
      <c r="AM12" s="96"/>
      <c r="AN12" s="57"/>
    </row>
    <row r="13" spans="1:140" s="85" customFormat="1" ht="24.95" customHeight="1">
      <c r="A13" s="1544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285" t="s">
        <v>1174</v>
      </c>
      <c r="I13" s="1286" t="s">
        <v>1174</v>
      </c>
      <c r="J13" s="1238" t="s">
        <v>874</v>
      </c>
      <c r="K13" s="1193">
        <v>2</v>
      </c>
      <c r="L13" s="675">
        <f>SUM(M13:N13)</f>
        <v>2</v>
      </c>
      <c r="M13" s="679">
        <v>1</v>
      </c>
      <c r="N13" s="679">
        <v>1</v>
      </c>
      <c r="O13" s="705">
        <v>19</v>
      </c>
      <c r="P13" s="703">
        <v>1</v>
      </c>
      <c r="Q13" s="592">
        <f>SUM(R13:U13)</f>
        <v>19</v>
      </c>
      <c r="R13" s="923">
        <v>18</v>
      </c>
      <c r="S13" s="923">
        <v>0</v>
      </c>
      <c r="T13" s="923">
        <v>0</v>
      </c>
      <c r="U13" s="924">
        <v>1</v>
      </c>
      <c r="V13" s="1374">
        <f>SUM(W13:X13)</f>
        <v>19</v>
      </c>
      <c r="W13" s="924">
        <v>13</v>
      </c>
      <c r="X13" s="924">
        <v>6</v>
      </c>
      <c r="Y13" s="706">
        <v>91.8</v>
      </c>
      <c r="Z13" s="707" t="s">
        <v>801</v>
      </c>
      <c r="AA13" s="707"/>
      <c r="AB13" s="707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1544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285" t="s">
        <v>1174</v>
      </c>
      <c r="I14" s="1286" t="s">
        <v>1174</v>
      </c>
      <c r="J14" s="1238" t="s">
        <v>874</v>
      </c>
      <c r="K14" s="1193">
        <v>2</v>
      </c>
      <c r="L14" s="675">
        <f t="shared" ref="L14:L23" si="3">SUM(M14:N14)</f>
        <v>2</v>
      </c>
      <c r="M14" s="679">
        <v>1</v>
      </c>
      <c r="N14" s="679">
        <v>1</v>
      </c>
      <c r="O14" s="705">
        <v>19</v>
      </c>
      <c r="P14" s="703">
        <v>1</v>
      </c>
      <c r="Q14" s="592">
        <f t="shared" ref="Q14:Q23" si="4">SUM(R14:U14)</f>
        <v>19</v>
      </c>
      <c r="R14" s="923">
        <v>19</v>
      </c>
      <c r="S14" s="923">
        <v>0</v>
      </c>
      <c r="T14" s="923">
        <v>0</v>
      </c>
      <c r="U14" s="924">
        <v>0</v>
      </c>
      <c r="V14" s="1374">
        <f t="shared" ref="V14:V23" si="5">SUM(W14:X14)</f>
        <v>19</v>
      </c>
      <c r="W14" s="924">
        <v>12</v>
      </c>
      <c r="X14" s="924">
        <v>7</v>
      </c>
      <c r="Y14" s="701">
        <v>161.99</v>
      </c>
      <c r="Z14" s="710" t="s">
        <v>805</v>
      </c>
      <c r="AA14" s="710"/>
      <c r="AB14" s="710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1544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1154" t="s">
        <v>499</v>
      </c>
      <c r="H15" s="1287" t="s">
        <v>1178</v>
      </c>
      <c r="I15" s="1286" t="s">
        <v>1197</v>
      </c>
      <c r="J15" s="1238" t="s">
        <v>874</v>
      </c>
      <c r="K15" s="1193">
        <v>2</v>
      </c>
      <c r="L15" s="675">
        <f t="shared" si="3"/>
        <v>2</v>
      </c>
      <c r="M15" s="679">
        <v>0</v>
      </c>
      <c r="N15" s="679">
        <v>2</v>
      </c>
      <c r="O15" s="705">
        <v>19</v>
      </c>
      <c r="P15" s="703">
        <v>1</v>
      </c>
      <c r="Q15" s="592">
        <f t="shared" si="4"/>
        <v>7</v>
      </c>
      <c r="R15" s="923">
        <v>5</v>
      </c>
      <c r="S15" s="923">
        <v>2</v>
      </c>
      <c r="T15" s="923">
        <v>0</v>
      </c>
      <c r="U15" s="925">
        <v>0</v>
      </c>
      <c r="V15" s="1374">
        <f t="shared" si="5"/>
        <v>7</v>
      </c>
      <c r="W15" s="925">
        <v>4</v>
      </c>
      <c r="X15" s="924">
        <v>3</v>
      </c>
      <c r="Y15" s="701">
        <v>161.12</v>
      </c>
      <c r="Z15" s="710" t="s">
        <v>500</v>
      </c>
      <c r="AA15" s="710"/>
      <c r="AB15" s="710"/>
      <c r="AC15" s="132"/>
      <c r="AD15" s="710"/>
      <c r="AE15" s="710"/>
      <c r="AF15" s="710"/>
      <c r="AG15" s="710"/>
      <c r="AH15" s="223"/>
      <c r="AI15" s="223"/>
      <c r="AJ15" s="223">
        <v>0</v>
      </c>
      <c r="AK15" s="223" t="s">
        <v>501</v>
      </c>
      <c r="AL15" s="223" t="s">
        <v>286</v>
      </c>
      <c r="AM15" s="709"/>
    </row>
    <row r="16" spans="1:140" s="85" customFormat="1" ht="24.95" customHeight="1">
      <c r="A16" s="1544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1154" t="s">
        <v>808</v>
      </c>
      <c r="H16" s="1285" t="s">
        <v>1174</v>
      </c>
      <c r="I16" s="1286" t="s">
        <v>1174</v>
      </c>
      <c r="J16" s="1238" t="s">
        <v>874</v>
      </c>
      <c r="K16" s="1193">
        <v>1</v>
      </c>
      <c r="L16" s="675">
        <f t="shared" si="3"/>
        <v>2</v>
      </c>
      <c r="M16" s="679">
        <v>0</v>
      </c>
      <c r="N16" s="679">
        <v>2</v>
      </c>
      <c r="O16" s="705">
        <v>19</v>
      </c>
      <c r="P16" s="703">
        <v>1</v>
      </c>
      <c r="Q16" s="592">
        <f t="shared" si="4"/>
        <v>19</v>
      </c>
      <c r="R16" s="923">
        <v>19</v>
      </c>
      <c r="S16" s="923">
        <v>0</v>
      </c>
      <c r="T16" s="923">
        <v>0</v>
      </c>
      <c r="U16" s="924">
        <v>0</v>
      </c>
      <c r="V16" s="1374">
        <f t="shared" si="5"/>
        <v>19</v>
      </c>
      <c r="W16" s="924">
        <v>18</v>
      </c>
      <c r="X16" s="924">
        <v>1</v>
      </c>
      <c r="Y16" s="701">
        <v>115.35</v>
      </c>
      <c r="Z16" s="707" t="s">
        <v>809</v>
      </c>
      <c r="AA16" s="707"/>
      <c r="AB16" s="707"/>
      <c r="AC16" s="707"/>
      <c r="AD16" s="707"/>
      <c r="AE16" s="707"/>
      <c r="AF16" s="707"/>
      <c r="AG16" s="707"/>
      <c r="AH16" s="223"/>
      <c r="AI16" s="223"/>
      <c r="AJ16" s="223">
        <v>1</v>
      </c>
      <c r="AK16" s="223" t="s">
        <v>19</v>
      </c>
      <c r="AL16" s="223" t="s">
        <v>286</v>
      </c>
      <c r="AM16" s="709"/>
    </row>
    <row r="17" spans="1:100" s="85" customFormat="1" ht="24.95" customHeight="1">
      <c r="A17" s="1544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1154" t="s">
        <v>813</v>
      </c>
      <c r="H17" s="1285" t="s">
        <v>1174</v>
      </c>
      <c r="I17" s="1286" t="s">
        <v>1174</v>
      </c>
      <c r="J17" s="1238" t="s">
        <v>874</v>
      </c>
      <c r="K17" s="1193">
        <v>0</v>
      </c>
      <c r="L17" s="675">
        <f t="shared" si="3"/>
        <v>2</v>
      </c>
      <c r="M17" s="679">
        <v>0</v>
      </c>
      <c r="N17" s="679">
        <v>2</v>
      </c>
      <c r="O17" s="705">
        <v>19</v>
      </c>
      <c r="P17" s="703">
        <v>1</v>
      </c>
      <c r="Q17" s="592">
        <f t="shared" si="4"/>
        <v>19</v>
      </c>
      <c r="R17" s="923">
        <v>19</v>
      </c>
      <c r="S17" s="923">
        <v>0</v>
      </c>
      <c r="T17" s="923">
        <v>0</v>
      </c>
      <c r="U17" s="924">
        <v>0</v>
      </c>
      <c r="V17" s="1374">
        <f t="shared" si="5"/>
        <v>19</v>
      </c>
      <c r="W17" s="924">
        <v>11</v>
      </c>
      <c r="X17" s="924">
        <v>8</v>
      </c>
      <c r="Y17" s="701">
        <v>268.8</v>
      </c>
      <c r="Z17" s="707" t="s">
        <v>130</v>
      </c>
      <c r="AA17" s="707"/>
      <c r="AB17" s="707"/>
      <c r="AC17" s="132">
        <v>1</v>
      </c>
      <c r="AD17" s="707"/>
      <c r="AE17" s="707"/>
      <c r="AF17" s="707"/>
      <c r="AG17" s="707"/>
      <c r="AH17" s="223"/>
      <c r="AI17" s="223"/>
      <c r="AJ17" s="223">
        <v>1</v>
      </c>
      <c r="AK17" s="223" t="s">
        <v>501</v>
      </c>
      <c r="AL17" s="223" t="s">
        <v>287</v>
      </c>
      <c r="AM17" s="709"/>
    </row>
    <row r="18" spans="1:100" s="8" customFormat="1" ht="24.95" customHeight="1">
      <c r="A18" s="1545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1155" t="s">
        <v>816</v>
      </c>
      <c r="H18" s="1287" t="s">
        <v>1187</v>
      </c>
      <c r="I18" s="923" t="s">
        <v>1194</v>
      </c>
      <c r="J18" s="1238" t="s">
        <v>874</v>
      </c>
      <c r="K18" s="1194">
        <v>1</v>
      </c>
      <c r="L18" s="562">
        <f t="shared" si="3"/>
        <v>4</v>
      </c>
      <c r="M18" s="562">
        <v>2</v>
      </c>
      <c r="N18" s="562">
        <v>2</v>
      </c>
      <c r="O18" s="563">
        <v>30</v>
      </c>
      <c r="P18" s="560">
        <v>3</v>
      </c>
      <c r="Q18" s="592">
        <f t="shared" si="4"/>
        <v>30</v>
      </c>
      <c r="R18" s="923">
        <v>23</v>
      </c>
      <c r="S18" s="923">
        <v>7</v>
      </c>
      <c r="T18" s="923">
        <v>0</v>
      </c>
      <c r="U18" s="924">
        <v>0</v>
      </c>
      <c r="V18" s="1374">
        <f t="shared" si="5"/>
        <v>30</v>
      </c>
      <c r="W18" s="924">
        <v>17</v>
      </c>
      <c r="X18" s="924">
        <v>13</v>
      </c>
      <c r="Y18" s="98">
        <v>99.86</v>
      </c>
      <c r="Z18" s="106" t="s">
        <v>817</v>
      </c>
      <c r="AA18" s="106"/>
      <c r="AB18" s="106"/>
      <c r="AC18" s="106"/>
      <c r="AD18" s="106"/>
      <c r="AE18" s="106"/>
      <c r="AF18" s="111"/>
      <c r="AG18" s="98">
        <v>1</v>
      </c>
      <c r="AH18" s="111"/>
      <c r="AI18" s="111"/>
      <c r="AJ18" s="111">
        <v>0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1545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1155" t="s">
        <v>820</v>
      </c>
      <c r="H19" s="1287" t="s">
        <v>1177</v>
      </c>
      <c r="I19" s="923" t="s">
        <v>1177</v>
      </c>
      <c r="J19" s="1238" t="s">
        <v>874</v>
      </c>
      <c r="K19" s="1194">
        <v>1</v>
      </c>
      <c r="L19" s="562">
        <f t="shared" si="3"/>
        <v>2</v>
      </c>
      <c r="M19" s="562">
        <v>1</v>
      </c>
      <c r="N19" s="562">
        <v>1</v>
      </c>
      <c r="O19" s="563">
        <v>19</v>
      </c>
      <c r="P19" s="560">
        <v>1</v>
      </c>
      <c r="Q19" s="592">
        <f t="shared" si="4"/>
        <v>17</v>
      </c>
      <c r="R19" s="923">
        <v>17</v>
      </c>
      <c r="S19" s="923">
        <v>0</v>
      </c>
      <c r="T19" s="923">
        <v>0</v>
      </c>
      <c r="U19" s="924">
        <v>0</v>
      </c>
      <c r="V19" s="1374">
        <f t="shared" si="5"/>
        <v>17</v>
      </c>
      <c r="W19" s="924">
        <v>9</v>
      </c>
      <c r="X19" s="924">
        <v>8</v>
      </c>
      <c r="Y19" s="98">
        <v>91.12</v>
      </c>
      <c r="Z19" s="110" t="s">
        <v>821</v>
      </c>
      <c r="AA19" s="110"/>
      <c r="AB19" s="11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286</v>
      </c>
      <c r="AM19" s="108"/>
    </row>
    <row r="20" spans="1:100" s="8" customFormat="1" ht="24.95" customHeight="1">
      <c r="A20" s="1545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1155" t="s">
        <v>432</v>
      </c>
      <c r="H20" s="1287" t="s">
        <v>1174</v>
      </c>
      <c r="I20" s="923" t="s">
        <v>1175</v>
      </c>
      <c r="J20" s="1238" t="s">
        <v>874</v>
      </c>
      <c r="K20" s="1194">
        <v>1</v>
      </c>
      <c r="L20" s="562">
        <f t="shared" si="3"/>
        <v>4</v>
      </c>
      <c r="M20" s="562">
        <v>3</v>
      </c>
      <c r="N20" s="562">
        <v>1</v>
      </c>
      <c r="O20" s="563">
        <v>36</v>
      </c>
      <c r="P20" s="560">
        <v>3</v>
      </c>
      <c r="Q20" s="592">
        <f t="shared" si="4"/>
        <v>36</v>
      </c>
      <c r="R20" s="923">
        <v>36</v>
      </c>
      <c r="S20" s="923">
        <v>0</v>
      </c>
      <c r="T20" s="923">
        <v>0</v>
      </c>
      <c r="U20" s="925">
        <v>0</v>
      </c>
      <c r="V20" s="1374">
        <f t="shared" si="5"/>
        <v>36</v>
      </c>
      <c r="W20" s="924">
        <v>21</v>
      </c>
      <c r="X20" s="924">
        <v>15</v>
      </c>
      <c r="Y20" s="98">
        <v>197.96</v>
      </c>
      <c r="Z20" s="106" t="s">
        <v>824</v>
      </c>
      <c r="AA20" s="106"/>
      <c r="AB20" s="106"/>
      <c r="AC20" s="106"/>
      <c r="AD20" s="106"/>
      <c r="AE20" s="106"/>
      <c r="AF20" s="106"/>
      <c r="AG20" s="106"/>
      <c r="AH20" s="101"/>
      <c r="AI20" s="101"/>
      <c r="AJ20" s="101">
        <v>0</v>
      </c>
      <c r="AK20" s="107" t="s">
        <v>19</v>
      </c>
      <c r="AL20" s="101" t="s">
        <v>286</v>
      </c>
      <c r="AM20" s="108" t="s">
        <v>825</v>
      </c>
    </row>
    <row r="21" spans="1:100" s="8" customFormat="1" ht="24.95" customHeight="1">
      <c r="A21" s="1545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1155" t="s">
        <v>829</v>
      </c>
      <c r="H21" s="1285" t="s">
        <v>1174</v>
      </c>
      <c r="I21" s="1286" t="s">
        <v>1182</v>
      </c>
      <c r="J21" s="1238" t="s">
        <v>874</v>
      </c>
      <c r="K21" s="1194">
        <v>1</v>
      </c>
      <c r="L21" s="562">
        <f t="shared" si="3"/>
        <v>2</v>
      </c>
      <c r="M21" s="562">
        <v>1</v>
      </c>
      <c r="N21" s="562">
        <v>1</v>
      </c>
      <c r="O21" s="563">
        <v>19</v>
      </c>
      <c r="P21" s="560">
        <v>1</v>
      </c>
      <c r="Q21" s="592">
        <f t="shared" si="4"/>
        <v>11</v>
      </c>
      <c r="R21" s="923">
        <v>10</v>
      </c>
      <c r="S21" s="923">
        <v>1</v>
      </c>
      <c r="T21" s="923">
        <v>0</v>
      </c>
      <c r="U21" s="925">
        <v>0</v>
      </c>
      <c r="V21" s="1374">
        <f t="shared" si="5"/>
        <v>11</v>
      </c>
      <c r="W21" s="925">
        <v>8</v>
      </c>
      <c r="X21" s="925">
        <v>3</v>
      </c>
      <c r="Y21" s="98">
        <v>147.18</v>
      </c>
      <c r="Z21" s="110" t="s">
        <v>830</v>
      </c>
      <c r="AA21" s="110"/>
      <c r="AB21" s="110"/>
      <c r="AC21" s="110"/>
      <c r="AD21" s="110"/>
      <c r="AE21" s="110"/>
      <c r="AF21" s="110"/>
      <c r="AG21" s="110"/>
      <c r="AH21" s="101"/>
      <c r="AI21" s="101"/>
      <c r="AJ21" s="101">
        <v>1</v>
      </c>
      <c r="AK21" s="107" t="s">
        <v>19</v>
      </c>
      <c r="AL21" s="101" t="s">
        <v>289</v>
      </c>
      <c r="AM21" s="108" t="s">
        <v>831</v>
      </c>
    </row>
    <row r="22" spans="1:100" s="8" customFormat="1" ht="24.95" customHeight="1">
      <c r="A22" s="1545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1155" t="s">
        <v>834</v>
      </c>
      <c r="H22" s="1287" t="s">
        <v>1174</v>
      </c>
      <c r="I22" s="923" t="s">
        <v>1198</v>
      </c>
      <c r="J22" s="1238" t="s">
        <v>874</v>
      </c>
      <c r="K22" s="1194">
        <v>0</v>
      </c>
      <c r="L22" s="562">
        <f t="shared" si="3"/>
        <v>4</v>
      </c>
      <c r="M22" s="562">
        <v>3</v>
      </c>
      <c r="N22" s="562">
        <v>1</v>
      </c>
      <c r="O22" s="563">
        <v>35</v>
      </c>
      <c r="P22" s="560">
        <v>3</v>
      </c>
      <c r="Q22" s="592">
        <f t="shared" si="4"/>
        <v>35</v>
      </c>
      <c r="R22" s="923">
        <v>35</v>
      </c>
      <c r="S22" s="923">
        <v>0</v>
      </c>
      <c r="T22" s="923">
        <v>0</v>
      </c>
      <c r="U22" s="924">
        <v>0</v>
      </c>
      <c r="V22" s="1374">
        <f t="shared" si="5"/>
        <v>35</v>
      </c>
      <c r="W22" s="924">
        <v>23</v>
      </c>
      <c r="X22" s="924">
        <v>12</v>
      </c>
      <c r="Y22" s="98">
        <v>219</v>
      </c>
      <c r="Z22" s="110" t="s">
        <v>835</v>
      </c>
      <c r="AA22" s="110"/>
      <c r="AB22" s="110"/>
      <c r="AC22" s="111">
        <v>1</v>
      </c>
      <c r="AD22" s="110"/>
      <c r="AE22" s="110"/>
      <c r="AF22" s="110"/>
      <c r="AG22" s="110"/>
      <c r="AH22" s="101"/>
      <c r="AI22" s="101"/>
      <c r="AJ22" s="101">
        <v>1</v>
      </c>
      <c r="AK22" s="107" t="s">
        <v>501</v>
      </c>
      <c r="AL22" s="101" t="s">
        <v>287</v>
      </c>
      <c r="AM22" s="108"/>
    </row>
    <row r="23" spans="1:100" s="8" customFormat="1" ht="24.95" customHeight="1">
      <c r="A23" s="1545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1155" t="s">
        <v>839</v>
      </c>
      <c r="H23" s="1285" t="s">
        <v>1174</v>
      </c>
      <c r="I23" s="1286" t="s">
        <v>1174</v>
      </c>
      <c r="J23" s="1238" t="s">
        <v>874</v>
      </c>
      <c r="K23" s="1194">
        <v>0</v>
      </c>
      <c r="L23" s="562">
        <f t="shared" si="3"/>
        <v>2</v>
      </c>
      <c r="M23" s="562">
        <v>2</v>
      </c>
      <c r="N23" s="562">
        <v>0</v>
      </c>
      <c r="O23" s="563">
        <v>19</v>
      </c>
      <c r="P23" s="560">
        <v>1</v>
      </c>
      <c r="Q23" s="592">
        <f t="shared" si="4"/>
        <v>18</v>
      </c>
      <c r="R23" s="923">
        <v>17</v>
      </c>
      <c r="S23" s="923">
        <v>0</v>
      </c>
      <c r="T23" s="923">
        <v>0</v>
      </c>
      <c r="U23" s="925">
        <v>1</v>
      </c>
      <c r="V23" s="1374">
        <f t="shared" si="5"/>
        <v>18</v>
      </c>
      <c r="W23" s="925">
        <v>6</v>
      </c>
      <c r="X23" s="925">
        <v>12</v>
      </c>
      <c r="Y23" s="98">
        <v>83.66</v>
      </c>
      <c r="Z23" s="110" t="s">
        <v>840</v>
      </c>
      <c r="AA23" s="110"/>
      <c r="AB23" s="110"/>
      <c r="AC23" s="111">
        <v>1</v>
      </c>
      <c r="AD23" s="110"/>
      <c r="AE23" s="110"/>
      <c r="AF23" s="110"/>
      <c r="AG23" s="110"/>
      <c r="AH23" s="101"/>
      <c r="AI23" s="101"/>
      <c r="AJ23" s="101">
        <v>0</v>
      </c>
      <c r="AK23" s="107" t="s">
        <v>501</v>
      </c>
      <c r="AL23" s="101" t="s">
        <v>285</v>
      </c>
      <c r="AM23" s="108"/>
    </row>
    <row r="24" spans="1:100" ht="24.95" customHeight="1">
      <c r="A24" s="1305"/>
      <c r="B24" s="164" t="s">
        <v>283</v>
      </c>
      <c r="C24" s="165">
        <v>1</v>
      </c>
      <c r="D24" s="165"/>
      <c r="E24" s="165"/>
      <c r="F24" s="166"/>
      <c r="G24" s="1156"/>
      <c r="H24" s="1230"/>
      <c r="I24" s="164"/>
      <c r="J24" s="1231"/>
      <c r="K24" s="1195">
        <f t="shared" ref="K24:AJ24" si="6">SUM(K25)</f>
        <v>0</v>
      </c>
      <c r="L24" s="589">
        <f t="shared" si="6"/>
        <v>2</v>
      </c>
      <c r="M24" s="589">
        <f t="shared" si="6"/>
        <v>1</v>
      </c>
      <c r="N24" s="164">
        <f t="shared" si="6"/>
        <v>1</v>
      </c>
      <c r="O24" s="164">
        <f t="shared" si="6"/>
        <v>19</v>
      </c>
      <c r="P24" s="164"/>
      <c r="Q24" s="236">
        <f t="shared" ref="Q24" si="7">R24+S24+T24+U24</f>
        <v>19</v>
      </c>
      <c r="R24" s="164">
        <f>SUM(R25)</f>
        <v>17</v>
      </c>
      <c r="S24" s="164">
        <f t="shared" si="6"/>
        <v>1</v>
      </c>
      <c r="T24" s="164">
        <f t="shared" si="6"/>
        <v>1</v>
      </c>
      <c r="U24" s="167">
        <f t="shared" si="6"/>
        <v>0</v>
      </c>
      <c r="V24" s="164">
        <f t="shared" si="6"/>
        <v>19</v>
      </c>
      <c r="W24" s="164">
        <f t="shared" si="6"/>
        <v>16</v>
      </c>
      <c r="X24" s="164">
        <f t="shared" si="6"/>
        <v>3</v>
      </c>
      <c r="Y24" s="164"/>
      <c r="Z24" s="164"/>
      <c r="AA24" s="164">
        <f t="shared" si="6"/>
        <v>0</v>
      </c>
      <c r="AB24" s="164">
        <f t="shared" si="6"/>
        <v>0</v>
      </c>
      <c r="AC24" s="164">
        <f t="shared" si="6"/>
        <v>0</v>
      </c>
      <c r="AD24" s="164">
        <f t="shared" si="6"/>
        <v>0</v>
      </c>
      <c r="AE24" s="164">
        <f t="shared" si="6"/>
        <v>0</v>
      </c>
      <c r="AF24" s="164">
        <f t="shared" si="6"/>
        <v>0</v>
      </c>
      <c r="AG24" s="164">
        <f t="shared" si="6"/>
        <v>0</v>
      </c>
      <c r="AH24" s="164">
        <f t="shared" si="6"/>
        <v>0</v>
      </c>
      <c r="AI24" s="164">
        <v>0</v>
      </c>
      <c r="AJ24" s="164">
        <f t="shared" si="6"/>
        <v>1</v>
      </c>
      <c r="AK24" s="164"/>
      <c r="AL24" s="164"/>
      <c r="AM24" s="168"/>
      <c r="AN24" s="57"/>
    </row>
    <row r="25" spans="1:100" s="32" customFormat="1" ht="24.95" customHeight="1">
      <c r="A25" s="1290">
        <v>1</v>
      </c>
      <c r="B25" s="1291" t="s">
        <v>434</v>
      </c>
      <c r="C25" s="1291" t="s">
        <v>737</v>
      </c>
      <c r="D25" s="1291" t="s">
        <v>435</v>
      </c>
      <c r="E25" s="1291" t="s">
        <v>738</v>
      </c>
      <c r="F25" s="1292" t="s">
        <v>883</v>
      </c>
      <c r="G25" s="1293" t="s">
        <v>739</v>
      </c>
      <c r="H25" s="1285" t="s">
        <v>1174</v>
      </c>
      <c r="I25" s="1344" t="s">
        <v>1212</v>
      </c>
      <c r="J25" s="1294" t="s">
        <v>874</v>
      </c>
      <c r="K25" s="1295">
        <v>0</v>
      </c>
      <c r="L25" s="1291">
        <v>2</v>
      </c>
      <c r="M25" s="1291">
        <v>1</v>
      </c>
      <c r="N25" s="1296">
        <v>1</v>
      </c>
      <c r="O25" s="1430">
        <v>19</v>
      </c>
      <c r="P25" s="1293">
        <v>1</v>
      </c>
      <c r="Q25" s="1431">
        <f>SUM(R25:U25)</f>
        <v>19</v>
      </c>
      <c r="R25" s="1293">
        <v>17</v>
      </c>
      <c r="S25" s="1293">
        <v>1</v>
      </c>
      <c r="T25" s="1293">
        <v>1</v>
      </c>
      <c r="U25" s="1432">
        <v>0</v>
      </c>
      <c r="V25" s="1433">
        <f>SUM(W25:X25)</f>
        <v>19</v>
      </c>
      <c r="W25" s="1402">
        <v>16</v>
      </c>
      <c r="X25" s="1402">
        <v>3</v>
      </c>
      <c r="Y25" s="1302">
        <v>169.51</v>
      </c>
      <c r="Z25" s="1296" t="s">
        <v>740</v>
      </c>
      <c r="AA25" s="1296">
        <v>0</v>
      </c>
      <c r="AB25" s="1296">
        <v>0</v>
      </c>
      <c r="AC25" s="1296">
        <v>0</v>
      </c>
      <c r="AD25" s="1296">
        <v>0</v>
      </c>
      <c r="AE25" s="1296">
        <v>0</v>
      </c>
      <c r="AF25" s="1296">
        <v>0</v>
      </c>
      <c r="AG25" s="1296">
        <v>0</v>
      </c>
      <c r="AH25" s="1296">
        <v>0</v>
      </c>
      <c r="AI25" s="1296"/>
      <c r="AJ25" s="1296">
        <v>1</v>
      </c>
      <c r="AK25" s="1303" t="s">
        <v>19</v>
      </c>
      <c r="AL25" s="1303" t="s">
        <v>286</v>
      </c>
      <c r="AM25" s="1304"/>
    </row>
    <row r="26" spans="1:100" s="130" customFormat="1" ht="24.95" customHeight="1">
      <c r="A26" s="1305"/>
      <c r="B26" s="164" t="s">
        <v>283</v>
      </c>
      <c r="C26" s="165">
        <v>3</v>
      </c>
      <c r="D26" s="165"/>
      <c r="E26" s="165"/>
      <c r="F26" s="165"/>
      <c r="G26" s="1156"/>
      <c r="H26" s="1230"/>
      <c r="I26" s="164"/>
      <c r="J26" s="1231"/>
      <c r="K26" s="1195">
        <f t="shared" ref="K26:AJ26" si="8">SUM(K27:K29)</f>
        <v>5</v>
      </c>
      <c r="L26" s="589">
        <f t="shared" si="8"/>
        <v>11</v>
      </c>
      <c r="M26" s="589">
        <f>SUM(M27:M29)</f>
        <v>5</v>
      </c>
      <c r="N26" s="164">
        <f t="shared" si="8"/>
        <v>6</v>
      </c>
      <c r="O26" s="589">
        <f>SUM(O27:O29)</f>
        <v>118</v>
      </c>
      <c r="P26" s="589"/>
      <c r="Q26" s="589">
        <f t="shared" si="8"/>
        <v>110</v>
      </c>
      <c r="R26" s="589">
        <f>SUM(R27:R29)</f>
        <v>74</v>
      </c>
      <c r="S26" s="589">
        <f t="shared" si="8"/>
        <v>36</v>
      </c>
      <c r="T26" s="589">
        <f t="shared" si="8"/>
        <v>0</v>
      </c>
      <c r="U26" s="590">
        <f t="shared" si="8"/>
        <v>0</v>
      </c>
      <c r="V26" s="589">
        <f t="shared" si="8"/>
        <v>110</v>
      </c>
      <c r="W26" s="589">
        <f t="shared" si="8"/>
        <v>105</v>
      </c>
      <c r="X26" s="164">
        <f t="shared" si="8"/>
        <v>5</v>
      </c>
      <c r="Y26" s="164"/>
      <c r="Z26" s="164"/>
      <c r="AA26" s="164">
        <f t="shared" si="8"/>
        <v>0</v>
      </c>
      <c r="AB26" s="164">
        <f t="shared" si="8"/>
        <v>0</v>
      </c>
      <c r="AC26" s="164">
        <f t="shared" si="8"/>
        <v>2</v>
      </c>
      <c r="AD26" s="164">
        <f t="shared" si="8"/>
        <v>0</v>
      </c>
      <c r="AE26" s="164">
        <f t="shared" si="8"/>
        <v>0</v>
      </c>
      <c r="AF26" s="164">
        <f t="shared" si="8"/>
        <v>0</v>
      </c>
      <c r="AG26" s="164">
        <f t="shared" si="8"/>
        <v>0</v>
      </c>
      <c r="AH26" s="164">
        <f t="shared" si="8"/>
        <v>0</v>
      </c>
      <c r="AI26" s="164">
        <v>0</v>
      </c>
      <c r="AJ26" s="164">
        <f t="shared" si="8"/>
        <v>3</v>
      </c>
      <c r="AK26" s="1306"/>
      <c r="AL26" s="164"/>
      <c r="AM26" s="168"/>
      <c r="AN26" s="129"/>
    </row>
    <row r="27" spans="1:100" s="841" customFormat="1" ht="24.95" customHeight="1">
      <c r="A27" s="1307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1157" t="s">
        <v>751</v>
      </c>
      <c r="H27" s="1232" t="s">
        <v>1174</v>
      </c>
      <c r="I27" s="575" t="s">
        <v>1174</v>
      </c>
      <c r="J27" s="1238" t="s">
        <v>530</v>
      </c>
      <c r="K27" s="1196">
        <v>2</v>
      </c>
      <c r="L27" s="596">
        <f>SUM(M27:N27)</f>
        <v>3</v>
      </c>
      <c r="M27" s="596">
        <v>1</v>
      </c>
      <c r="N27" s="575">
        <v>2</v>
      </c>
      <c r="O27" s="596">
        <v>29</v>
      </c>
      <c r="P27" s="575">
        <v>2</v>
      </c>
      <c r="Q27" s="577">
        <f>SUM(R27:U27)</f>
        <v>29</v>
      </c>
      <c r="R27" s="1022">
        <v>18</v>
      </c>
      <c r="S27" s="1022">
        <v>11</v>
      </c>
      <c r="T27" s="1022">
        <v>0</v>
      </c>
      <c r="U27" s="134">
        <v>0</v>
      </c>
      <c r="V27" s="1391">
        <f>SUM(W27:X27)</f>
        <v>29</v>
      </c>
      <c r="W27" s="134">
        <v>28</v>
      </c>
      <c r="X27" s="579">
        <v>1</v>
      </c>
      <c r="Y27" s="111">
        <v>166.65</v>
      </c>
      <c r="Z27" s="132" t="s">
        <v>752</v>
      </c>
      <c r="AA27" s="132"/>
      <c r="AB27" s="132"/>
      <c r="AC27" s="132">
        <v>1</v>
      </c>
      <c r="AD27" s="132"/>
      <c r="AE27" s="132"/>
      <c r="AF27" s="132"/>
      <c r="AG27" s="132"/>
      <c r="AH27" s="132"/>
      <c r="AI27" s="132"/>
      <c r="AJ27" s="132">
        <v>1</v>
      </c>
      <c r="AK27" s="135" t="s">
        <v>753</v>
      </c>
      <c r="AL27" s="80" t="s">
        <v>440</v>
      </c>
      <c r="AM27" s="136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s="841" customFormat="1" ht="24.95" customHeight="1">
      <c r="A28" s="1307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1157" t="s">
        <v>756</v>
      </c>
      <c r="H28" s="1338" t="s">
        <v>1180</v>
      </c>
      <c r="I28" s="575" t="s">
        <v>1180</v>
      </c>
      <c r="J28" s="1238" t="s">
        <v>530</v>
      </c>
      <c r="K28" s="1196">
        <v>1</v>
      </c>
      <c r="L28" s="596">
        <f t="shared" ref="L28:L29" si="9">SUM(M28:N28)</f>
        <v>4</v>
      </c>
      <c r="M28" s="1429">
        <v>2</v>
      </c>
      <c r="N28" s="580">
        <v>2</v>
      </c>
      <c r="O28" s="1429">
        <v>49</v>
      </c>
      <c r="P28" s="581">
        <v>3</v>
      </c>
      <c r="Q28" s="577">
        <f t="shared" ref="Q28:Q29" si="10">SUM(R28:U28)</f>
        <v>42</v>
      </c>
      <c r="R28" s="1022">
        <v>26</v>
      </c>
      <c r="S28" s="1023">
        <v>16</v>
      </c>
      <c r="T28" s="1023">
        <v>0</v>
      </c>
      <c r="U28" s="134">
        <v>0</v>
      </c>
      <c r="V28" s="1391">
        <f t="shared" ref="V28:V29" si="11">SUM(W28:X28)</f>
        <v>42</v>
      </c>
      <c r="W28" s="1039">
        <v>39</v>
      </c>
      <c r="X28" s="584">
        <v>3</v>
      </c>
      <c r="Y28" s="137">
        <v>184.85</v>
      </c>
      <c r="Z28" s="137" t="s">
        <v>430</v>
      </c>
      <c r="AA28" s="137"/>
      <c r="AB28" s="137"/>
      <c r="AC28" s="137">
        <v>1</v>
      </c>
      <c r="AD28" s="137"/>
      <c r="AE28" s="137"/>
      <c r="AF28" s="137"/>
      <c r="AG28" s="137"/>
      <c r="AH28" s="137"/>
      <c r="AI28" s="137"/>
      <c r="AJ28" s="137">
        <v>1</v>
      </c>
      <c r="AK28" s="139" t="s">
        <v>439</v>
      </c>
      <c r="AL28" s="139" t="s">
        <v>440</v>
      </c>
      <c r="AM28" s="136"/>
    </row>
    <row r="29" spans="1:100" s="841" customFormat="1" ht="24.95" customHeight="1">
      <c r="A29" s="1308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1158" t="s">
        <v>959</v>
      </c>
      <c r="H29" s="1234" t="s">
        <v>1174</v>
      </c>
      <c r="I29" s="844" t="s">
        <v>1174</v>
      </c>
      <c r="J29" s="1238" t="s">
        <v>530</v>
      </c>
      <c r="K29" s="1196">
        <v>2</v>
      </c>
      <c r="L29" s="596">
        <f t="shared" si="9"/>
        <v>4</v>
      </c>
      <c r="M29" s="596">
        <v>2</v>
      </c>
      <c r="N29" s="575">
        <v>2</v>
      </c>
      <c r="O29" s="596">
        <v>40</v>
      </c>
      <c r="P29" s="575">
        <v>3</v>
      </c>
      <c r="Q29" s="577">
        <f t="shared" si="10"/>
        <v>39</v>
      </c>
      <c r="R29" s="1325">
        <v>30</v>
      </c>
      <c r="S29" s="132">
        <v>9</v>
      </c>
      <c r="T29" s="132">
        <v>0</v>
      </c>
      <c r="U29" s="143">
        <v>0</v>
      </c>
      <c r="V29" s="1391">
        <f t="shared" si="11"/>
        <v>39</v>
      </c>
      <c r="W29" s="1329">
        <v>38</v>
      </c>
      <c r="X29" s="254">
        <v>1</v>
      </c>
      <c r="Y29" s="111">
        <v>95.6</v>
      </c>
      <c r="Z29" s="132" t="s">
        <v>759</v>
      </c>
      <c r="AA29" s="132"/>
      <c r="AB29" s="132"/>
      <c r="AC29" s="132"/>
      <c r="AD29" s="132"/>
      <c r="AE29" s="132"/>
      <c r="AF29" s="132"/>
      <c r="AG29" s="132"/>
      <c r="AH29" s="132"/>
      <c r="AI29" s="1333"/>
      <c r="AJ29" s="144">
        <v>1</v>
      </c>
      <c r="AK29" s="1309" t="s">
        <v>19</v>
      </c>
      <c r="AL29" s="132" t="s">
        <v>286</v>
      </c>
      <c r="AM29" s="136" t="s">
        <v>1123</v>
      </c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</row>
    <row r="30" spans="1:100" ht="24.95" customHeight="1">
      <c r="A30" s="1546"/>
      <c r="B30" s="145" t="s">
        <v>283</v>
      </c>
      <c r="C30" s="145">
        <v>7</v>
      </c>
      <c r="D30" s="145"/>
      <c r="E30" s="145"/>
      <c r="F30" s="146"/>
      <c r="G30" s="1159"/>
      <c r="H30" s="1235"/>
      <c r="I30" s="145"/>
      <c r="J30" s="1236"/>
      <c r="K30" s="1197">
        <f>SUM(K31:K37)</f>
        <v>6</v>
      </c>
      <c r="L30" s="585">
        <f>SUM(L31:L37)</f>
        <v>17</v>
      </c>
      <c r="M30" s="585">
        <f t="shared" ref="M30:AJ30" si="12">SUM(M31:M37)</f>
        <v>7</v>
      </c>
      <c r="N30" s="145">
        <f t="shared" si="12"/>
        <v>10</v>
      </c>
      <c r="O30" s="145">
        <f>SUM(O31:O37)</f>
        <v>161</v>
      </c>
      <c r="P30" s="145"/>
      <c r="Q30" s="145">
        <f t="shared" ref="Q30:U30" si="13">SUM(Q31:Q37)</f>
        <v>157</v>
      </c>
      <c r="R30" s="145">
        <f>SUM(R31:R37)</f>
        <v>141</v>
      </c>
      <c r="S30" s="145">
        <f t="shared" si="13"/>
        <v>14</v>
      </c>
      <c r="T30" s="145">
        <f t="shared" si="13"/>
        <v>2</v>
      </c>
      <c r="U30" s="145">
        <f t="shared" si="13"/>
        <v>0</v>
      </c>
      <c r="V30" s="145">
        <f t="shared" si="12"/>
        <v>157</v>
      </c>
      <c r="W30" s="145">
        <f t="shared" si="12"/>
        <v>148</v>
      </c>
      <c r="X30" s="145">
        <f t="shared" si="12"/>
        <v>9</v>
      </c>
      <c r="Y30" s="145"/>
      <c r="Z30" s="145"/>
      <c r="AA30" s="145">
        <f t="shared" si="12"/>
        <v>0</v>
      </c>
      <c r="AB30" s="145">
        <f t="shared" si="12"/>
        <v>0</v>
      </c>
      <c r="AC30" s="145">
        <f t="shared" si="12"/>
        <v>2</v>
      </c>
      <c r="AD30" s="145">
        <f t="shared" si="12"/>
        <v>2</v>
      </c>
      <c r="AE30" s="145">
        <f t="shared" si="12"/>
        <v>0</v>
      </c>
      <c r="AF30" s="145">
        <f t="shared" si="12"/>
        <v>0</v>
      </c>
      <c r="AG30" s="145">
        <f t="shared" si="12"/>
        <v>0</v>
      </c>
      <c r="AH30" s="145">
        <f t="shared" si="12"/>
        <v>1</v>
      </c>
      <c r="AI30" s="145">
        <v>0</v>
      </c>
      <c r="AJ30" s="145">
        <f t="shared" si="12"/>
        <v>7</v>
      </c>
      <c r="AK30" s="147"/>
      <c r="AL30" s="145"/>
      <c r="AM30" s="148"/>
      <c r="AN30" s="57"/>
    </row>
    <row r="31" spans="1:100" s="32" customFormat="1" ht="24.95" customHeight="1">
      <c r="A31" s="1547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1160" t="s">
        <v>955</v>
      </c>
      <c r="H31" s="1237" t="s">
        <v>1199</v>
      </c>
      <c r="I31" s="588" t="s">
        <v>1200</v>
      </c>
      <c r="J31" s="1238" t="s">
        <v>1201</v>
      </c>
      <c r="K31" s="1198">
        <v>0</v>
      </c>
      <c r="L31" s="588">
        <f>SUM(M31:N31)</f>
        <v>3</v>
      </c>
      <c r="M31" s="588">
        <v>2</v>
      </c>
      <c r="N31" s="588">
        <v>1</v>
      </c>
      <c r="O31" s="586">
        <v>25</v>
      </c>
      <c r="P31" s="588">
        <v>2</v>
      </c>
      <c r="Q31" s="592">
        <f>SUM(R31:U31)</f>
        <v>25</v>
      </c>
      <c r="R31" s="588">
        <v>25</v>
      </c>
      <c r="S31" s="588">
        <v>0</v>
      </c>
      <c r="T31" s="588">
        <v>0</v>
      </c>
      <c r="U31" s="1392">
        <v>0</v>
      </c>
      <c r="V31" s="1349">
        <f>SUM(W31:X31)</f>
        <v>25</v>
      </c>
      <c r="W31" s="1392">
        <v>24</v>
      </c>
      <c r="X31" s="1392">
        <v>1</v>
      </c>
      <c r="Y31" s="151">
        <v>92.04</v>
      </c>
      <c r="Z31" s="151" t="s">
        <v>37</v>
      </c>
      <c r="AA31" s="151"/>
      <c r="AB31" s="151"/>
      <c r="AC31" s="151"/>
      <c r="AD31" s="151"/>
      <c r="AE31" s="151"/>
      <c r="AF31" s="151"/>
      <c r="AG31" s="151"/>
      <c r="AH31" s="151">
        <v>1</v>
      </c>
      <c r="AI31" s="151"/>
      <c r="AJ31" s="132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15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1160" t="s">
        <v>33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f t="shared" ref="L32:L37" si="14">SUM(M32:N32)</f>
        <v>2</v>
      </c>
      <c r="M32" s="588">
        <v>1</v>
      </c>
      <c r="N32" s="588">
        <v>1</v>
      </c>
      <c r="O32" s="586">
        <v>19</v>
      </c>
      <c r="P32" s="588">
        <v>1</v>
      </c>
      <c r="Q32" s="592">
        <f t="shared" ref="Q32:Q37" si="15">SUM(R32:U32)</f>
        <v>18</v>
      </c>
      <c r="R32" s="588">
        <v>18</v>
      </c>
      <c r="S32" s="588">
        <v>0</v>
      </c>
      <c r="T32" s="588">
        <v>0</v>
      </c>
      <c r="U32" s="1392">
        <v>0</v>
      </c>
      <c r="V32" s="1349">
        <f t="shared" ref="V32:V37" si="16">SUM(W32:X32)</f>
        <v>18</v>
      </c>
      <c r="W32" s="1392">
        <v>17</v>
      </c>
      <c r="X32" s="1392">
        <v>1</v>
      </c>
      <c r="Y32" s="151">
        <v>96.96</v>
      </c>
      <c r="Z32" s="151" t="s">
        <v>34</v>
      </c>
      <c r="AA32" s="151"/>
      <c r="AB32" s="151"/>
      <c r="AC32" s="151"/>
      <c r="AD32" s="151"/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285</v>
      </c>
      <c r="AM32" s="157"/>
    </row>
    <row r="33" spans="1:131" s="32" customFormat="1" ht="24.95" customHeight="1">
      <c r="A33" s="15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1160" t="s">
        <v>17</v>
      </c>
      <c r="H33" s="1237" t="s">
        <v>1199</v>
      </c>
      <c r="I33" s="588" t="s">
        <v>1200</v>
      </c>
      <c r="J33" s="1238" t="s">
        <v>874</v>
      </c>
      <c r="K33" s="1198">
        <v>3</v>
      </c>
      <c r="L33" s="588">
        <f t="shared" si="14"/>
        <v>2</v>
      </c>
      <c r="M33" s="588">
        <v>1</v>
      </c>
      <c r="N33" s="588">
        <v>1</v>
      </c>
      <c r="O33" s="586">
        <v>25</v>
      </c>
      <c r="P33" s="588">
        <v>2</v>
      </c>
      <c r="Q33" s="592">
        <f t="shared" si="15"/>
        <v>22</v>
      </c>
      <c r="R33" s="249">
        <v>19</v>
      </c>
      <c r="S33" s="588">
        <v>3</v>
      </c>
      <c r="T33" s="588">
        <v>0</v>
      </c>
      <c r="U33" s="1392">
        <v>0</v>
      </c>
      <c r="V33" s="1349">
        <f t="shared" si="16"/>
        <v>22</v>
      </c>
      <c r="W33" s="928">
        <v>22</v>
      </c>
      <c r="X33" s="1392">
        <v>0</v>
      </c>
      <c r="Y33" s="151">
        <v>84.748000000000005</v>
      </c>
      <c r="Z33" s="151" t="s">
        <v>18</v>
      </c>
      <c r="AA33" s="151"/>
      <c r="AB33" s="151"/>
      <c r="AC33" s="151"/>
      <c r="AD33" s="151">
        <v>1</v>
      </c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51" t="s">
        <v>286</v>
      </c>
      <c r="AM33" s="159"/>
    </row>
    <row r="34" spans="1:131" s="32" customFormat="1" ht="24.95" customHeight="1">
      <c r="A34" s="15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1160" t="s">
        <v>21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f t="shared" si="14"/>
        <v>2</v>
      </c>
      <c r="M34" s="588">
        <v>0</v>
      </c>
      <c r="N34" s="588">
        <v>2</v>
      </c>
      <c r="O34" s="586">
        <v>19</v>
      </c>
      <c r="P34" s="588">
        <v>1</v>
      </c>
      <c r="Q34" s="592">
        <f t="shared" si="15"/>
        <v>19</v>
      </c>
      <c r="R34" s="588">
        <v>19</v>
      </c>
      <c r="S34" s="588">
        <v>0</v>
      </c>
      <c r="T34" s="588">
        <v>0</v>
      </c>
      <c r="U34" s="1392">
        <v>0</v>
      </c>
      <c r="V34" s="1349">
        <f t="shared" si="16"/>
        <v>19</v>
      </c>
      <c r="W34" s="1392">
        <v>17</v>
      </c>
      <c r="X34" s="1392">
        <v>2</v>
      </c>
      <c r="Y34" s="151">
        <v>100.34</v>
      </c>
      <c r="Z34" s="151" t="s">
        <v>22</v>
      </c>
      <c r="AA34" s="151"/>
      <c r="AB34" s="151"/>
      <c r="AC34" s="151">
        <v>1</v>
      </c>
      <c r="AD34" s="151"/>
      <c r="AE34" s="151"/>
      <c r="AF34" s="151"/>
      <c r="AG34" s="151"/>
      <c r="AH34" s="151"/>
      <c r="AI34" s="151"/>
      <c r="AJ34" s="151">
        <v>1</v>
      </c>
      <c r="AK34" s="156" t="s">
        <v>762</v>
      </c>
      <c r="AL34" s="151" t="s">
        <v>286</v>
      </c>
      <c r="AM34" s="157"/>
    </row>
    <row r="35" spans="1:131" s="32" customFormat="1" ht="24.95" customHeight="1">
      <c r="A35" s="15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1160" t="s">
        <v>854</v>
      </c>
      <c r="H35" s="1237" t="s">
        <v>1199</v>
      </c>
      <c r="I35" s="588" t="s">
        <v>1200</v>
      </c>
      <c r="J35" s="1238" t="s">
        <v>874</v>
      </c>
      <c r="K35" s="1198">
        <v>0</v>
      </c>
      <c r="L35" s="588">
        <f t="shared" si="14"/>
        <v>2</v>
      </c>
      <c r="M35" s="588">
        <v>0</v>
      </c>
      <c r="N35" s="588">
        <v>2</v>
      </c>
      <c r="O35" s="586">
        <v>19</v>
      </c>
      <c r="P35" s="588">
        <v>1</v>
      </c>
      <c r="Q35" s="592">
        <f t="shared" si="15"/>
        <v>19</v>
      </c>
      <c r="R35" s="588">
        <v>19</v>
      </c>
      <c r="S35" s="588">
        <v>0</v>
      </c>
      <c r="T35" s="588">
        <v>0</v>
      </c>
      <c r="U35" s="1392">
        <v>0</v>
      </c>
      <c r="V35" s="1349">
        <f t="shared" si="16"/>
        <v>19</v>
      </c>
      <c r="W35" s="1392">
        <v>18</v>
      </c>
      <c r="X35" s="1392">
        <v>1</v>
      </c>
      <c r="Y35" s="151">
        <v>154.08000000000001</v>
      </c>
      <c r="Z35" s="151" t="s">
        <v>29</v>
      </c>
      <c r="AA35" s="151"/>
      <c r="AB35" s="151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60" t="s">
        <v>286</v>
      </c>
      <c r="AM35" s="159"/>
    </row>
    <row r="36" spans="1:131" s="32" customFormat="1" ht="24.95" customHeight="1">
      <c r="A36" s="15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1160" t="s">
        <v>25</v>
      </c>
      <c r="H36" s="1237" t="s">
        <v>1199</v>
      </c>
      <c r="I36" s="588" t="s">
        <v>1200</v>
      </c>
      <c r="J36" s="1238" t="s">
        <v>874</v>
      </c>
      <c r="K36" s="1198">
        <v>2</v>
      </c>
      <c r="L36" s="249">
        <f t="shared" si="14"/>
        <v>4</v>
      </c>
      <c r="M36" s="249">
        <v>3</v>
      </c>
      <c r="N36" s="588">
        <v>1</v>
      </c>
      <c r="O36" s="586">
        <v>35</v>
      </c>
      <c r="P36" s="588">
        <v>3</v>
      </c>
      <c r="Q36" s="592">
        <f t="shared" si="15"/>
        <v>35</v>
      </c>
      <c r="R36" s="588">
        <v>25</v>
      </c>
      <c r="S36" s="588">
        <v>8</v>
      </c>
      <c r="T36" s="588">
        <v>2</v>
      </c>
      <c r="U36" s="1392">
        <v>0</v>
      </c>
      <c r="V36" s="1349">
        <f t="shared" si="16"/>
        <v>35</v>
      </c>
      <c r="W36" s="1392">
        <v>32</v>
      </c>
      <c r="X36" s="1392">
        <v>3</v>
      </c>
      <c r="Y36" s="151">
        <v>251</v>
      </c>
      <c r="Z36" s="151" t="s">
        <v>26</v>
      </c>
      <c r="AA36" s="151"/>
      <c r="AB36" s="151"/>
      <c r="AC36" s="151"/>
      <c r="AD36" s="151"/>
      <c r="AE36" s="151"/>
      <c r="AF36" s="151"/>
      <c r="AG36" s="151"/>
      <c r="AH36" s="151"/>
      <c r="AI36" s="151"/>
      <c r="AJ36" s="151">
        <v>1</v>
      </c>
      <c r="AK36" s="156" t="s">
        <v>19</v>
      </c>
      <c r="AL36" s="151" t="s">
        <v>286</v>
      </c>
      <c r="AM36" s="159"/>
    </row>
    <row r="37" spans="1:131" s="841" customFormat="1" ht="24.95" customHeight="1">
      <c r="A37" s="1547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1161" t="s">
        <v>14</v>
      </c>
      <c r="H37" s="1237" t="s">
        <v>1199</v>
      </c>
      <c r="I37" s="588" t="s">
        <v>1200</v>
      </c>
      <c r="J37" s="1239" t="s">
        <v>874</v>
      </c>
      <c r="K37" s="1434">
        <v>1</v>
      </c>
      <c r="L37" s="588">
        <f t="shared" si="14"/>
        <v>2</v>
      </c>
      <c r="M37" s="587">
        <v>0</v>
      </c>
      <c r="N37" s="587">
        <v>2</v>
      </c>
      <c r="O37" s="714">
        <v>19</v>
      </c>
      <c r="P37" s="587">
        <v>1</v>
      </c>
      <c r="Q37" s="592">
        <f t="shared" si="15"/>
        <v>19</v>
      </c>
      <c r="R37" s="588">
        <v>16</v>
      </c>
      <c r="S37" s="588">
        <v>3</v>
      </c>
      <c r="T37" s="588">
        <v>0</v>
      </c>
      <c r="U37" s="1392">
        <v>0</v>
      </c>
      <c r="V37" s="1349">
        <f t="shared" si="16"/>
        <v>19</v>
      </c>
      <c r="W37" s="1392">
        <v>18</v>
      </c>
      <c r="X37" s="1392">
        <v>1</v>
      </c>
      <c r="Y37" s="150">
        <v>122.7</v>
      </c>
      <c r="Z37" s="150" t="s">
        <v>764</v>
      </c>
      <c r="AA37" s="150"/>
      <c r="AB37" s="150"/>
      <c r="AC37" s="150">
        <v>1</v>
      </c>
      <c r="AD37" s="150">
        <v>1</v>
      </c>
      <c r="AE37" s="150"/>
      <c r="AF37" s="150"/>
      <c r="AG37" s="150"/>
      <c r="AH37" s="150"/>
      <c r="AI37" s="150"/>
      <c r="AJ37" s="150">
        <v>1</v>
      </c>
      <c r="AK37" s="1027" t="s">
        <v>762</v>
      </c>
      <c r="AL37" s="150" t="s">
        <v>286</v>
      </c>
      <c r="AM37" s="716"/>
    </row>
    <row r="38" spans="1:131" s="130" customFormat="1" ht="24.95" customHeight="1">
      <c r="A38" s="1305"/>
      <c r="B38" s="164" t="s">
        <v>283</v>
      </c>
      <c r="C38" s="165">
        <v>15</v>
      </c>
      <c r="D38" s="165"/>
      <c r="E38" s="165"/>
      <c r="F38" s="166"/>
      <c r="G38" s="1156"/>
      <c r="H38" s="1230"/>
      <c r="I38" s="164"/>
      <c r="J38" s="1231"/>
      <c r="K38" s="1195">
        <f>SUM(K39:K53)</f>
        <v>5</v>
      </c>
      <c r="L38" s="589">
        <f>SUM(L39:L53)</f>
        <v>39</v>
      </c>
      <c r="M38" s="589">
        <f t="shared" ref="M38:X38" si="17">SUM(M39:M53)</f>
        <v>22</v>
      </c>
      <c r="N38" s="589">
        <f t="shared" si="17"/>
        <v>17</v>
      </c>
      <c r="O38" s="589">
        <f t="shared" si="17"/>
        <v>412</v>
      </c>
      <c r="P38" s="589"/>
      <c r="Q38" s="589">
        <f t="shared" si="17"/>
        <v>377</v>
      </c>
      <c r="R38" s="589">
        <f t="shared" si="17"/>
        <v>309</v>
      </c>
      <c r="S38" s="589">
        <f t="shared" si="17"/>
        <v>48</v>
      </c>
      <c r="T38" s="589">
        <f t="shared" si="17"/>
        <v>19</v>
      </c>
      <c r="U38" s="589">
        <f t="shared" si="17"/>
        <v>1</v>
      </c>
      <c r="V38" s="589">
        <f t="shared" si="17"/>
        <v>377</v>
      </c>
      <c r="W38" s="589">
        <f t="shared" si="17"/>
        <v>337</v>
      </c>
      <c r="X38" s="589">
        <f t="shared" si="17"/>
        <v>40</v>
      </c>
      <c r="Y38" s="164"/>
      <c r="Z38" s="164"/>
      <c r="AA38" s="164">
        <f>SUM(AA39:AA53)</f>
        <v>1</v>
      </c>
      <c r="AB38" s="164">
        <f t="shared" ref="AB38:AJ38" si="18">SUM(AB39:AB53)</f>
        <v>1</v>
      </c>
      <c r="AC38" s="164">
        <f t="shared" si="18"/>
        <v>4</v>
      </c>
      <c r="AD38" s="164">
        <f t="shared" si="18"/>
        <v>0</v>
      </c>
      <c r="AE38" s="164">
        <f t="shared" si="18"/>
        <v>0</v>
      </c>
      <c r="AF38" s="164">
        <f t="shared" si="18"/>
        <v>0</v>
      </c>
      <c r="AG38" s="164">
        <f t="shared" si="18"/>
        <v>0</v>
      </c>
      <c r="AH38" s="164">
        <f t="shared" si="18"/>
        <v>0</v>
      </c>
      <c r="AI38" s="164">
        <v>0</v>
      </c>
      <c r="AJ38" s="164">
        <f t="shared" si="18"/>
        <v>14</v>
      </c>
      <c r="AK38" s="164"/>
      <c r="AL38" s="164"/>
      <c r="AM38" s="168"/>
      <c r="AN38" s="129"/>
    </row>
    <row r="39" spans="1:131" s="32" customFormat="1" ht="24.95" customHeight="1">
      <c r="A39" s="1307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1162" t="s">
        <v>950</v>
      </c>
      <c r="H39" s="1240" t="s">
        <v>1174</v>
      </c>
      <c r="I39" s="593" t="s">
        <v>1174</v>
      </c>
      <c r="J39" s="1238" t="s">
        <v>874</v>
      </c>
      <c r="K39" s="1199">
        <v>0</v>
      </c>
      <c r="L39" s="593">
        <f>SUM(M39:N39)</f>
        <v>3</v>
      </c>
      <c r="M39" s="593">
        <v>2</v>
      </c>
      <c r="N39" s="593">
        <v>1</v>
      </c>
      <c r="O39" s="591">
        <v>29</v>
      </c>
      <c r="P39" s="593">
        <v>2</v>
      </c>
      <c r="Q39" s="592">
        <f>SUM(R39:U39)</f>
        <v>28</v>
      </c>
      <c r="R39" s="593">
        <v>26</v>
      </c>
      <c r="S39" s="593">
        <v>2</v>
      </c>
      <c r="T39" s="593">
        <v>0</v>
      </c>
      <c r="U39" s="594">
        <v>0</v>
      </c>
      <c r="V39" s="636">
        <f>SUM(W39:X39)</f>
        <v>28</v>
      </c>
      <c r="W39" s="594">
        <v>28</v>
      </c>
      <c r="X39" s="594">
        <v>0</v>
      </c>
      <c r="Y39" s="80">
        <v>173.32</v>
      </c>
      <c r="Z39" s="80" t="s">
        <v>83</v>
      </c>
      <c r="AA39" s="80"/>
      <c r="AB39" s="80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291</v>
      </c>
      <c r="AL39" s="132" t="s">
        <v>287</v>
      </c>
      <c r="AM39" s="173"/>
    </row>
    <row r="40" spans="1:131" s="32" customFormat="1" ht="24.95" customHeight="1">
      <c r="A40" s="1307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1162" t="s">
        <v>74</v>
      </c>
      <c r="H40" s="1240" t="s">
        <v>1174</v>
      </c>
      <c r="I40" s="593" t="s">
        <v>1175</v>
      </c>
      <c r="J40" s="1238" t="s">
        <v>874</v>
      </c>
      <c r="K40" s="1199"/>
      <c r="L40" s="593">
        <f t="shared" ref="L40:L53" si="19">SUM(M40:N40)</f>
        <v>3</v>
      </c>
      <c r="M40" s="593">
        <v>2</v>
      </c>
      <c r="N40" s="593">
        <v>1</v>
      </c>
      <c r="O40" s="591">
        <v>29</v>
      </c>
      <c r="P40" s="593">
        <v>2</v>
      </c>
      <c r="Q40" s="592">
        <f t="shared" ref="Q40:Q53" si="20">SUM(R40:U40)</f>
        <v>29</v>
      </c>
      <c r="R40" s="593">
        <v>29</v>
      </c>
      <c r="S40" s="593">
        <v>0</v>
      </c>
      <c r="T40" s="593">
        <v>0</v>
      </c>
      <c r="U40" s="594">
        <v>0</v>
      </c>
      <c r="V40" s="636">
        <f t="shared" ref="V40:V53" si="21">SUM(W40:X40)</f>
        <v>29</v>
      </c>
      <c r="W40" s="594">
        <v>29</v>
      </c>
      <c r="X40" s="594">
        <v>0</v>
      </c>
      <c r="Y40" s="80">
        <v>115.62</v>
      </c>
      <c r="Z40" s="80" t="s">
        <v>75</v>
      </c>
      <c r="AA40" s="80"/>
      <c r="AB40" s="80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888</v>
      </c>
      <c r="AM40" s="173"/>
    </row>
    <row r="41" spans="1:131" s="32" customFormat="1" ht="41.25" customHeight="1">
      <c r="A41" s="1307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1162" t="s">
        <v>69</v>
      </c>
      <c r="H41" s="1278" t="s">
        <v>1176</v>
      </c>
      <c r="I41" s="593" t="s">
        <v>1177</v>
      </c>
      <c r="J41" s="1238" t="s">
        <v>874</v>
      </c>
      <c r="K41" s="1199">
        <v>1</v>
      </c>
      <c r="L41" s="593">
        <f t="shared" si="19"/>
        <v>3</v>
      </c>
      <c r="M41" s="575">
        <v>2</v>
      </c>
      <c r="N41" s="575">
        <v>1</v>
      </c>
      <c r="O41" s="596">
        <v>29</v>
      </c>
      <c r="P41" s="575">
        <v>2</v>
      </c>
      <c r="Q41" s="592">
        <f t="shared" si="20"/>
        <v>28</v>
      </c>
      <c r="R41" s="575">
        <v>22</v>
      </c>
      <c r="S41" s="575">
        <v>5</v>
      </c>
      <c r="T41" s="575">
        <v>1</v>
      </c>
      <c r="U41" s="254">
        <v>0</v>
      </c>
      <c r="V41" s="636">
        <f t="shared" si="21"/>
        <v>28</v>
      </c>
      <c r="W41" s="594">
        <v>23</v>
      </c>
      <c r="X41" s="254">
        <v>5</v>
      </c>
      <c r="Y41" s="132">
        <v>96.32</v>
      </c>
      <c r="Z41" s="80" t="s">
        <v>919</v>
      </c>
      <c r="AA41" s="80"/>
      <c r="AB41" s="80"/>
      <c r="AC41" s="80">
        <v>1</v>
      </c>
      <c r="AD41" s="80"/>
      <c r="AE41" s="80"/>
      <c r="AF41" s="80"/>
      <c r="AG41" s="80"/>
      <c r="AH41" s="80"/>
      <c r="AI41" s="80"/>
      <c r="AJ41" s="132">
        <v>1</v>
      </c>
      <c r="AK41" s="80" t="s">
        <v>771</v>
      </c>
      <c r="AL41" s="132" t="s">
        <v>286</v>
      </c>
      <c r="AM41" s="173" t="s">
        <v>906</v>
      </c>
    </row>
    <row r="42" spans="1:131" s="32" customFormat="1" ht="24.95" customHeight="1">
      <c r="A42" s="1307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1162" t="s">
        <v>60</v>
      </c>
      <c r="H42" s="1240" t="s">
        <v>1174</v>
      </c>
      <c r="I42" s="593" t="s">
        <v>1174</v>
      </c>
      <c r="J42" s="1238" t="s">
        <v>874</v>
      </c>
      <c r="K42" s="1199"/>
      <c r="L42" s="593">
        <f t="shared" si="19"/>
        <v>4</v>
      </c>
      <c r="M42" s="591">
        <v>2</v>
      </c>
      <c r="N42" s="591">
        <v>2</v>
      </c>
      <c r="O42" s="596">
        <v>49</v>
      </c>
      <c r="P42" s="575">
        <v>3</v>
      </c>
      <c r="Q42" s="592">
        <f t="shared" si="20"/>
        <v>38</v>
      </c>
      <c r="R42" s="238">
        <v>31</v>
      </c>
      <c r="S42" s="593">
        <v>6</v>
      </c>
      <c r="T42" s="593">
        <v>1</v>
      </c>
      <c r="U42" s="594">
        <v>0</v>
      </c>
      <c r="V42" s="636">
        <f t="shared" si="21"/>
        <v>38</v>
      </c>
      <c r="W42" s="262">
        <v>35</v>
      </c>
      <c r="X42" s="594">
        <v>3</v>
      </c>
      <c r="Y42" s="80">
        <v>117</v>
      </c>
      <c r="Z42" s="80" t="s">
        <v>61</v>
      </c>
      <c r="AA42" s="80"/>
      <c r="AB42" s="80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285</v>
      </c>
      <c r="AM42" s="173"/>
    </row>
    <row r="43" spans="1:131" s="32" customFormat="1" ht="24.95" customHeight="1">
      <c r="A43" s="1307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1162" t="s">
        <v>47</v>
      </c>
      <c r="H43" s="1240" t="s">
        <v>1174</v>
      </c>
      <c r="I43" s="593" t="s">
        <v>1174</v>
      </c>
      <c r="J43" s="1238" t="s">
        <v>874</v>
      </c>
      <c r="K43" s="1199"/>
      <c r="L43" s="593">
        <f t="shared" si="19"/>
        <v>4</v>
      </c>
      <c r="M43" s="593">
        <v>3</v>
      </c>
      <c r="N43" s="593">
        <v>1</v>
      </c>
      <c r="O43" s="591">
        <v>35</v>
      </c>
      <c r="P43" s="593">
        <v>3</v>
      </c>
      <c r="Q43" s="592">
        <f t="shared" si="20"/>
        <v>35</v>
      </c>
      <c r="R43" s="593">
        <v>29</v>
      </c>
      <c r="S43" s="593">
        <v>6</v>
      </c>
      <c r="T43" s="593">
        <v>0</v>
      </c>
      <c r="U43" s="594">
        <v>0</v>
      </c>
      <c r="V43" s="636">
        <f t="shared" si="21"/>
        <v>35</v>
      </c>
      <c r="W43" s="594">
        <v>32</v>
      </c>
      <c r="X43" s="594">
        <v>3</v>
      </c>
      <c r="Y43" s="80">
        <v>104.09</v>
      </c>
      <c r="Z43" s="80" t="s">
        <v>48</v>
      </c>
      <c r="AA43" s="80"/>
      <c r="AB43" s="80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287</v>
      </c>
      <c r="AM43" s="173"/>
    </row>
    <row r="44" spans="1:131" s="32" customFormat="1" ht="24.95" customHeight="1">
      <c r="A44" s="1307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1162" t="s">
        <v>77</v>
      </c>
      <c r="H44" s="1278" t="s">
        <v>1178</v>
      </c>
      <c r="I44" s="593" t="s">
        <v>1174</v>
      </c>
      <c r="J44" s="1238" t="s">
        <v>874</v>
      </c>
      <c r="K44" s="1199">
        <v>1</v>
      </c>
      <c r="L44" s="593">
        <f t="shared" si="19"/>
        <v>3</v>
      </c>
      <c r="M44" s="593">
        <v>2</v>
      </c>
      <c r="N44" s="593">
        <v>1</v>
      </c>
      <c r="O44" s="596">
        <v>29</v>
      </c>
      <c r="P44" s="575">
        <v>2</v>
      </c>
      <c r="Q44" s="592">
        <f t="shared" si="20"/>
        <v>27</v>
      </c>
      <c r="R44" s="575">
        <v>15</v>
      </c>
      <c r="S44" s="575">
        <v>10</v>
      </c>
      <c r="T44" s="575">
        <v>2</v>
      </c>
      <c r="U44" s="254">
        <v>0</v>
      </c>
      <c r="V44" s="636">
        <f t="shared" si="21"/>
        <v>27</v>
      </c>
      <c r="W44" s="594">
        <v>27</v>
      </c>
      <c r="X44" s="254">
        <v>0</v>
      </c>
      <c r="Y44" s="132">
        <v>99</v>
      </c>
      <c r="Z44" s="80" t="s">
        <v>78</v>
      </c>
      <c r="AA44" s="80"/>
      <c r="AB44" s="80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32" customFormat="1" ht="24.95" customHeight="1">
      <c r="A45" s="1307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1162" t="s">
        <v>81</v>
      </c>
      <c r="H45" s="1240" t="s">
        <v>1179</v>
      </c>
      <c r="I45" s="593" t="s">
        <v>1180</v>
      </c>
      <c r="J45" s="1238" t="s">
        <v>874</v>
      </c>
      <c r="K45" s="1199"/>
      <c r="L45" s="593">
        <f t="shared" si="19"/>
        <v>2</v>
      </c>
      <c r="M45" s="593">
        <v>1</v>
      </c>
      <c r="N45" s="593">
        <v>1</v>
      </c>
      <c r="O45" s="591">
        <v>19</v>
      </c>
      <c r="P45" s="593">
        <v>1</v>
      </c>
      <c r="Q45" s="592">
        <f t="shared" si="20"/>
        <v>19</v>
      </c>
      <c r="R45" s="593">
        <v>11</v>
      </c>
      <c r="S45" s="593">
        <v>4</v>
      </c>
      <c r="T45" s="593">
        <v>4</v>
      </c>
      <c r="U45" s="594">
        <v>0</v>
      </c>
      <c r="V45" s="636">
        <f t="shared" si="21"/>
        <v>19</v>
      </c>
      <c r="W45" s="594">
        <v>17</v>
      </c>
      <c r="X45" s="594">
        <v>2</v>
      </c>
      <c r="Y45" s="80">
        <v>151</v>
      </c>
      <c r="Z45" s="80" t="s">
        <v>82</v>
      </c>
      <c r="AA45" s="80"/>
      <c r="AB45" s="80"/>
      <c r="AC45" s="80"/>
      <c r="AD45" s="80"/>
      <c r="AE45" s="80"/>
      <c r="AF45" s="80"/>
      <c r="AG45" s="80"/>
      <c r="AH45" s="80"/>
      <c r="AI45" s="80"/>
      <c r="AJ45" s="132">
        <v>1</v>
      </c>
      <c r="AK45" s="80" t="s">
        <v>19</v>
      </c>
      <c r="AL45" s="132" t="s">
        <v>286</v>
      </c>
      <c r="AM45" s="173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  <c r="DX45" s="854"/>
      <c r="DY45" s="854"/>
      <c r="DZ45" s="854"/>
      <c r="EA45" s="854"/>
    </row>
    <row r="46" spans="1:131" s="841" customFormat="1" ht="24.95" customHeight="1">
      <c r="A46" s="1307">
        <v>8</v>
      </c>
      <c r="B46" s="575" t="s">
        <v>765</v>
      </c>
      <c r="C46" s="593" t="s">
        <v>778</v>
      </c>
      <c r="D46" s="593" t="s">
        <v>773</v>
      </c>
      <c r="E46" s="238" t="s">
        <v>1258</v>
      </c>
      <c r="F46" s="674" t="s">
        <v>293</v>
      </c>
      <c r="G46" s="1162" t="s">
        <v>856</v>
      </c>
      <c r="H46" s="1240" t="s">
        <v>1174</v>
      </c>
      <c r="I46" s="593" t="s">
        <v>1174</v>
      </c>
      <c r="J46" s="1238" t="s">
        <v>874</v>
      </c>
      <c r="K46" s="1199">
        <v>1</v>
      </c>
      <c r="L46" s="593">
        <f t="shared" si="19"/>
        <v>2</v>
      </c>
      <c r="M46" s="591">
        <v>2</v>
      </c>
      <c r="N46" s="591">
        <v>0</v>
      </c>
      <c r="O46" s="591">
        <v>19</v>
      </c>
      <c r="P46" s="593">
        <v>1</v>
      </c>
      <c r="Q46" s="592">
        <f t="shared" si="20"/>
        <v>19</v>
      </c>
      <c r="R46" s="593">
        <v>16</v>
      </c>
      <c r="S46" s="593">
        <v>0</v>
      </c>
      <c r="T46" s="593">
        <v>3</v>
      </c>
      <c r="U46" s="254">
        <v>0</v>
      </c>
      <c r="V46" s="636">
        <f t="shared" si="21"/>
        <v>19</v>
      </c>
      <c r="W46" s="594">
        <v>17</v>
      </c>
      <c r="X46" s="254">
        <v>2</v>
      </c>
      <c r="Y46" s="132">
        <v>100.4</v>
      </c>
      <c r="Z46" s="80" t="s">
        <v>53</v>
      </c>
      <c r="AA46" s="80"/>
      <c r="AB46" s="80"/>
      <c r="AC46" s="80">
        <v>1</v>
      </c>
      <c r="AD46" s="80"/>
      <c r="AE46" s="80"/>
      <c r="AF46" s="80"/>
      <c r="AG46" s="80"/>
      <c r="AH46" s="80"/>
      <c r="AI46" s="80"/>
      <c r="AJ46" s="132">
        <v>1</v>
      </c>
      <c r="AK46" s="80" t="s">
        <v>292</v>
      </c>
      <c r="AL46" s="132" t="s">
        <v>286</v>
      </c>
      <c r="AM46" s="173"/>
    </row>
    <row r="47" spans="1:131" s="32" customFormat="1" ht="24.95" customHeight="1">
      <c r="A47" s="1307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1163" t="s">
        <v>951</v>
      </c>
      <c r="H47" s="1339" t="s">
        <v>1181</v>
      </c>
      <c r="I47" s="855" t="s">
        <v>1181</v>
      </c>
      <c r="J47" s="1238" t="s">
        <v>874</v>
      </c>
      <c r="K47" s="1199"/>
      <c r="L47" s="593">
        <f t="shared" si="19"/>
        <v>2</v>
      </c>
      <c r="M47" s="575">
        <v>1</v>
      </c>
      <c r="N47" s="575">
        <v>1</v>
      </c>
      <c r="O47" s="591">
        <v>19</v>
      </c>
      <c r="P47" s="593">
        <v>2</v>
      </c>
      <c r="Q47" s="592">
        <f t="shared" si="20"/>
        <v>16</v>
      </c>
      <c r="R47" s="238">
        <v>10</v>
      </c>
      <c r="S47" s="238">
        <v>4</v>
      </c>
      <c r="T47" s="238">
        <v>2</v>
      </c>
      <c r="U47" s="254">
        <v>0</v>
      </c>
      <c r="V47" s="636">
        <f t="shared" si="21"/>
        <v>16</v>
      </c>
      <c r="W47" s="262">
        <v>16</v>
      </c>
      <c r="X47" s="254">
        <v>0</v>
      </c>
      <c r="Y47" s="132">
        <v>214.2</v>
      </c>
      <c r="Z47" s="132" t="s">
        <v>71</v>
      </c>
      <c r="AA47" s="132"/>
      <c r="AB47" s="132"/>
      <c r="AC47" s="132"/>
      <c r="AD47" s="132"/>
      <c r="AE47" s="132"/>
      <c r="AF47" s="132"/>
      <c r="AG47" s="132"/>
      <c r="AH47" s="132"/>
      <c r="AI47" s="132"/>
      <c r="AJ47" s="132">
        <v>1</v>
      </c>
      <c r="AK47" s="80" t="s">
        <v>19</v>
      </c>
      <c r="AL47" s="132" t="s">
        <v>780</v>
      </c>
      <c r="AM47" s="173"/>
    </row>
    <row r="48" spans="1:131" s="32" customFormat="1" ht="24.95" customHeight="1">
      <c r="A48" s="1307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1162" t="s">
        <v>781</v>
      </c>
      <c r="H48" s="1278" t="s">
        <v>1178</v>
      </c>
      <c r="I48" s="593" t="s">
        <v>1174</v>
      </c>
      <c r="J48" s="1238" t="s">
        <v>874</v>
      </c>
      <c r="K48" s="1199"/>
      <c r="L48" s="593">
        <f t="shared" si="19"/>
        <v>1</v>
      </c>
      <c r="M48" s="238">
        <v>0</v>
      </c>
      <c r="N48" s="593">
        <v>1</v>
      </c>
      <c r="O48" s="591">
        <v>40</v>
      </c>
      <c r="P48" s="593">
        <v>3</v>
      </c>
      <c r="Q48" s="592">
        <f t="shared" si="20"/>
        <v>30</v>
      </c>
      <c r="R48" s="238">
        <v>30</v>
      </c>
      <c r="S48" s="593">
        <v>0</v>
      </c>
      <c r="T48" s="593">
        <v>0</v>
      </c>
      <c r="U48" s="594">
        <v>0</v>
      </c>
      <c r="V48" s="636">
        <f t="shared" si="21"/>
        <v>30</v>
      </c>
      <c r="W48" s="262">
        <v>20</v>
      </c>
      <c r="X48" s="262">
        <v>10</v>
      </c>
      <c r="Y48" s="80">
        <v>233.92</v>
      </c>
      <c r="Z48" s="80" t="s">
        <v>63</v>
      </c>
      <c r="AA48" s="80">
        <v>1</v>
      </c>
      <c r="AB48" s="80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286</v>
      </c>
      <c r="AM48" s="173"/>
    </row>
    <row r="49" spans="1:140" s="32" customFormat="1" ht="24.95" customHeight="1">
      <c r="A49" s="1307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1162" t="s">
        <v>51</v>
      </c>
      <c r="H49" s="1240" t="s">
        <v>1182</v>
      </c>
      <c r="I49" s="593" t="s">
        <v>1182</v>
      </c>
      <c r="J49" s="1238" t="s">
        <v>874</v>
      </c>
      <c r="K49" s="1199">
        <v>1</v>
      </c>
      <c r="L49" s="593">
        <f t="shared" si="19"/>
        <v>2</v>
      </c>
      <c r="M49" s="593">
        <v>0</v>
      </c>
      <c r="N49" s="593">
        <v>2</v>
      </c>
      <c r="O49" s="591">
        <v>19</v>
      </c>
      <c r="P49" s="593">
        <v>1</v>
      </c>
      <c r="Q49" s="592">
        <f t="shared" si="20"/>
        <v>16</v>
      </c>
      <c r="R49" s="238">
        <v>13</v>
      </c>
      <c r="S49" s="238">
        <v>3</v>
      </c>
      <c r="T49" s="593">
        <v>0</v>
      </c>
      <c r="U49" s="594">
        <v>0</v>
      </c>
      <c r="V49" s="636">
        <f t="shared" si="21"/>
        <v>16</v>
      </c>
      <c r="W49" s="262">
        <v>13</v>
      </c>
      <c r="X49" s="262">
        <v>3</v>
      </c>
      <c r="Y49" s="80">
        <v>190.5</v>
      </c>
      <c r="Z49" s="80" t="s">
        <v>52</v>
      </c>
      <c r="AA49" s="80"/>
      <c r="AB49" s="80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289</v>
      </c>
      <c r="AM49" s="173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  <c r="DX49" s="854"/>
      <c r="DY49" s="854"/>
      <c r="DZ49" s="854"/>
      <c r="EA49" s="854"/>
    </row>
    <row r="50" spans="1:140" s="32" customFormat="1" ht="24.95" customHeight="1">
      <c r="A50" s="1307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1162" t="s">
        <v>861</v>
      </c>
      <c r="H50" s="1240" t="s">
        <v>1174</v>
      </c>
      <c r="I50" s="593" t="s">
        <v>1174</v>
      </c>
      <c r="J50" s="1238" t="s">
        <v>874</v>
      </c>
      <c r="K50" s="1200"/>
      <c r="L50" s="593">
        <f t="shared" si="19"/>
        <v>3</v>
      </c>
      <c r="M50" s="591">
        <v>2</v>
      </c>
      <c r="N50" s="591">
        <v>1</v>
      </c>
      <c r="O50" s="591">
        <v>29</v>
      </c>
      <c r="P50" s="593">
        <v>2</v>
      </c>
      <c r="Q50" s="592">
        <f t="shared" si="20"/>
        <v>29</v>
      </c>
      <c r="R50" s="238">
        <v>17</v>
      </c>
      <c r="S50" s="593">
        <v>6</v>
      </c>
      <c r="T50" s="593">
        <v>6</v>
      </c>
      <c r="U50" s="594">
        <v>0</v>
      </c>
      <c r="V50" s="636">
        <f t="shared" si="21"/>
        <v>29</v>
      </c>
      <c r="W50" s="262">
        <v>19</v>
      </c>
      <c r="X50" s="262">
        <v>10</v>
      </c>
      <c r="Y50" s="80">
        <v>148.35</v>
      </c>
      <c r="Z50" s="80" t="s">
        <v>57</v>
      </c>
      <c r="AA50" s="80"/>
      <c r="AB50" s="80"/>
      <c r="AC50" s="80"/>
      <c r="AD50" s="80"/>
      <c r="AE50" s="80"/>
      <c r="AF50" s="80"/>
      <c r="AG50" s="80"/>
      <c r="AH50" s="80"/>
      <c r="AI50" s="80"/>
      <c r="AJ50" s="132">
        <v>1</v>
      </c>
      <c r="AK50" s="80" t="s">
        <v>19</v>
      </c>
      <c r="AL50" s="132" t="s">
        <v>289</v>
      </c>
      <c r="AM50" s="176" t="s">
        <v>458</v>
      </c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  <c r="DX50" s="854"/>
      <c r="DY50" s="854"/>
      <c r="DZ50" s="854"/>
      <c r="EA50" s="854"/>
    </row>
    <row r="51" spans="1:140" s="32" customFormat="1" ht="24.95" customHeight="1">
      <c r="A51" s="1307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1162" t="s">
        <v>68</v>
      </c>
      <c r="H51" s="1240" t="s">
        <v>1174</v>
      </c>
      <c r="I51" s="593" t="s">
        <v>1174</v>
      </c>
      <c r="J51" s="1238" t="s">
        <v>874</v>
      </c>
      <c r="K51" s="1199"/>
      <c r="L51" s="593">
        <f t="shared" si="19"/>
        <v>2</v>
      </c>
      <c r="M51" s="593">
        <v>1</v>
      </c>
      <c r="N51" s="593">
        <v>1</v>
      </c>
      <c r="O51" s="596">
        <v>19</v>
      </c>
      <c r="P51" s="575">
        <v>1</v>
      </c>
      <c r="Q51" s="592">
        <f t="shared" si="20"/>
        <v>18</v>
      </c>
      <c r="R51" s="575">
        <v>17</v>
      </c>
      <c r="S51" s="575">
        <v>1</v>
      </c>
      <c r="T51" s="575">
        <v>0</v>
      </c>
      <c r="U51" s="254">
        <v>0</v>
      </c>
      <c r="V51" s="636">
        <f t="shared" si="21"/>
        <v>18</v>
      </c>
      <c r="W51" s="594">
        <v>17</v>
      </c>
      <c r="X51" s="254">
        <v>1</v>
      </c>
      <c r="Y51" s="132">
        <v>99.62</v>
      </c>
      <c r="Z51" s="80" t="s">
        <v>65</v>
      </c>
      <c r="AA51" s="80"/>
      <c r="AB51" s="80"/>
      <c r="AC51" s="80"/>
      <c r="AD51" s="80"/>
      <c r="AE51" s="80"/>
      <c r="AF51" s="80"/>
      <c r="AG51" s="80"/>
      <c r="AH51" s="80"/>
      <c r="AI51" s="80"/>
      <c r="AJ51" s="132">
        <v>1</v>
      </c>
      <c r="AK51" s="80" t="s">
        <v>19</v>
      </c>
      <c r="AL51" s="132" t="s">
        <v>287</v>
      </c>
      <c r="AM51" s="173"/>
    </row>
    <row r="52" spans="1:140" s="32" customFormat="1" ht="42.75" customHeight="1">
      <c r="A52" s="1307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1162" t="s">
        <v>953</v>
      </c>
      <c r="H52" s="1240" t="s">
        <v>1174</v>
      </c>
      <c r="I52" s="593" t="s">
        <v>1174</v>
      </c>
      <c r="J52" s="1238" t="s">
        <v>874</v>
      </c>
      <c r="K52" s="1199">
        <v>1</v>
      </c>
      <c r="L52" s="593">
        <f t="shared" si="19"/>
        <v>3</v>
      </c>
      <c r="M52" s="593">
        <v>1</v>
      </c>
      <c r="N52" s="593">
        <v>2</v>
      </c>
      <c r="O52" s="591">
        <v>29</v>
      </c>
      <c r="P52" s="593">
        <v>2</v>
      </c>
      <c r="Q52" s="592">
        <f t="shared" si="20"/>
        <v>26</v>
      </c>
      <c r="R52" s="593">
        <v>26</v>
      </c>
      <c r="S52" s="593">
        <v>0</v>
      </c>
      <c r="T52" s="593">
        <v>0</v>
      </c>
      <c r="U52" s="254">
        <v>0</v>
      </c>
      <c r="V52" s="636">
        <f t="shared" si="21"/>
        <v>26</v>
      </c>
      <c r="W52" s="594">
        <v>25</v>
      </c>
      <c r="X52" s="254">
        <v>1</v>
      </c>
      <c r="Y52" s="132">
        <v>193</v>
      </c>
      <c r="Z52" s="80" t="s">
        <v>920</v>
      </c>
      <c r="AA52" s="80"/>
      <c r="AB52" s="80">
        <v>1</v>
      </c>
      <c r="AC52" s="80">
        <v>1</v>
      </c>
      <c r="AD52" s="80"/>
      <c r="AE52" s="80"/>
      <c r="AF52" s="80"/>
      <c r="AG52" s="80"/>
      <c r="AH52" s="80"/>
      <c r="AI52" s="80"/>
      <c r="AJ52" s="132">
        <v>1</v>
      </c>
      <c r="AK52" s="80" t="s">
        <v>903</v>
      </c>
      <c r="AL52" s="132" t="s">
        <v>286</v>
      </c>
      <c r="AM52" s="173" t="s">
        <v>908</v>
      </c>
    </row>
    <row r="53" spans="1:140" s="32" customFormat="1" ht="24.95" customHeight="1">
      <c r="A53" s="1308">
        <v>15</v>
      </c>
      <c r="B53" s="274" t="s">
        <v>741</v>
      </c>
      <c r="C53" s="274" t="s">
        <v>889</v>
      </c>
      <c r="D53" s="274" t="s">
        <v>890</v>
      </c>
      <c r="E53" s="274" t="s">
        <v>891</v>
      </c>
      <c r="F53" s="1354" t="s">
        <v>892</v>
      </c>
      <c r="G53" s="1189" t="s">
        <v>893</v>
      </c>
      <c r="H53" s="1278" t="s">
        <v>1178</v>
      </c>
      <c r="I53" s="279" t="s">
        <v>1178</v>
      </c>
      <c r="J53" s="1238" t="s">
        <v>874</v>
      </c>
      <c r="K53" s="1355"/>
      <c r="L53" s="593">
        <f t="shared" si="19"/>
        <v>2</v>
      </c>
      <c r="M53" s="279">
        <v>1</v>
      </c>
      <c r="N53" s="279">
        <v>1</v>
      </c>
      <c r="O53" s="270">
        <v>19</v>
      </c>
      <c r="P53" s="279">
        <v>1</v>
      </c>
      <c r="Q53" s="592">
        <f t="shared" si="20"/>
        <v>19</v>
      </c>
      <c r="R53" s="279">
        <v>17</v>
      </c>
      <c r="S53" s="279">
        <v>1</v>
      </c>
      <c r="T53" s="279">
        <v>0</v>
      </c>
      <c r="U53" s="566">
        <v>1</v>
      </c>
      <c r="V53" s="636">
        <f t="shared" si="21"/>
        <v>19</v>
      </c>
      <c r="W53" s="566">
        <v>19</v>
      </c>
      <c r="X53" s="566">
        <v>0</v>
      </c>
      <c r="Y53" s="111">
        <v>159.30000000000001</v>
      </c>
      <c r="Z53" s="135" t="s">
        <v>894</v>
      </c>
      <c r="AA53" s="135">
        <v>0</v>
      </c>
      <c r="AB53" s="135"/>
      <c r="AC53" s="135"/>
      <c r="AD53" s="135"/>
      <c r="AE53" s="135"/>
      <c r="AF53" s="135"/>
      <c r="AG53" s="135"/>
      <c r="AH53" s="135"/>
      <c r="AI53" s="135"/>
      <c r="AJ53" s="111"/>
      <c r="AK53" s="135" t="s">
        <v>882</v>
      </c>
      <c r="AL53" s="111" t="s">
        <v>888</v>
      </c>
      <c r="AM53" s="1356" t="s">
        <v>1161</v>
      </c>
    </row>
    <row r="54" spans="1:140" ht="24.95" customHeight="1">
      <c r="A54" s="1546"/>
      <c r="B54" s="145" t="s">
        <v>283</v>
      </c>
      <c r="C54" s="147">
        <v>14</v>
      </c>
      <c r="D54" s="147"/>
      <c r="E54" s="147"/>
      <c r="F54" s="987"/>
      <c r="G54" s="1165"/>
      <c r="H54" s="1242"/>
      <c r="I54" s="147"/>
      <c r="J54" s="1243"/>
      <c r="K54" s="1202">
        <f>SUM(K55:K68)</f>
        <v>14</v>
      </c>
      <c r="L54" s="685">
        <f>SUM(L55:L68)</f>
        <v>47</v>
      </c>
      <c r="M54" s="685">
        <f>SUM(M55:M68)</f>
        <v>31</v>
      </c>
      <c r="N54" s="685">
        <f t="shared" ref="N54:AJ54" si="22">SUM(N55:N68)</f>
        <v>16</v>
      </c>
      <c r="O54" s="147">
        <f>SUM(O55:O68)</f>
        <v>414</v>
      </c>
      <c r="P54" s="147"/>
      <c r="Q54" s="147">
        <f t="shared" si="22"/>
        <v>400</v>
      </c>
      <c r="R54" s="147">
        <f>SUM(R55:R68)</f>
        <v>316</v>
      </c>
      <c r="S54" s="147">
        <f t="shared" si="22"/>
        <v>68</v>
      </c>
      <c r="T54" s="147">
        <f t="shared" si="22"/>
        <v>16</v>
      </c>
      <c r="U54" s="147">
        <f t="shared" si="22"/>
        <v>0</v>
      </c>
      <c r="V54" s="147">
        <f t="shared" si="22"/>
        <v>400</v>
      </c>
      <c r="W54" s="147">
        <f t="shared" si="22"/>
        <v>331</v>
      </c>
      <c r="X54" s="147">
        <f t="shared" si="22"/>
        <v>69</v>
      </c>
      <c r="Y54" s="147"/>
      <c r="Z54" s="147"/>
      <c r="AA54" s="147">
        <f t="shared" si="22"/>
        <v>0</v>
      </c>
      <c r="AB54" s="147">
        <f t="shared" si="22"/>
        <v>0</v>
      </c>
      <c r="AC54" s="147">
        <f t="shared" si="22"/>
        <v>0</v>
      </c>
      <c r="AD54" s="147">
        <f t="shared" si="22"/>
        <v>0</v>
      </c>
      <c r="AE54" s="147">
        <f t="shared" si="22"/>
        <v>0</v>
      </c>
      <c r="AF54" s="147">
        <f t="shared" si="22"/>
        <v>0</v>
      </c>
      <c r="AG54" s="147">
        <f t="shared" si="22"/>
        <v>3</v>
      </c>
      <c r="AH54" s="147">
        <f t="shared" si="22"/>
        <v>1</v>
      </c>
      <c r="AI54" s="147">
        <v>0</v>
      </c>
      <c r="AJ54" s="147">
        <f t="shared" si="22"/>
        <v>14</v>
      </c>
      <c r="AK54" s="147"/>
      <c r="AL54" s="145"/>
      <c r="AM54" s="148"/>
      <c r="AN54" s="57"/>
    </row>
    <row r="55" spans="1:140" s="32" customFormat="1" ht="24.95" customHeight="1">
      <c r="A55" s="1549">
        <v>1</v>
      </c>
      <c r="B55" s="977" t="s">
        <v>84</v>
      </c>
      <c r="C55" s="977" t="s">
        <v>299</v>
      </c>
      <c r="D55" s="977" t="s">
        <v>89</v>
      </c>
      <c r="E55" s="977" t="s">
        <v>862</v>
      </c>
      <c r="F55" s="978" t="s">
        <v>502</v>
      </c>
      <c r="G55" s="1166" t="s">
        <v>90</v>
      </c>
      <c r="H55" s="1244" t="s">
        <v>1178</v>
      </c>
      <c r="I55" s="977" t="s">
        <v>1178</v>
      </c>
      <c r="J55" s="1245" t="s">
        <v>530</v>
      </c>
      <c r="K55" s="1203">
        <v>2</v>
      </c>
      <c r="L55" s="977">
        <f>SUM(M55:N55)</f>
        <v>4</v>
      </c>
      <c r="M55" s="1550">
        <v>4</v>
      </c>
      <c r="N55" s="1550">
        <v>0</v>
      </c>
      <c r="O55" s="1029">
        <v>32</v>
      </c>
      <c r="P55" s="1042">
        <v>3</v>
      </c>
      <c r="Q55" s="1483">
        <f>SUM(R55:U55)</f>
        <v>32</v>
      </c>
      <c r="R55" s="1413">
        <v>24</v>
      </c>
      <c r="S55" s="1413">
        <v>8</v>
      </c>
      <c r="T55" s="1413"/>
      <c r="U55" s="1414"/>
      <c r="V55" s="1368">
        <f>SUM(W55:X55)</f>
        <v>32</v>
      </c>
      <c r="W55" s="1414">
        <v>30</v>
      </c>
      <c r="X55" s="1418">
        <v>2</v>
      </c>
      <c r="Y55" s="1028">
        <v>139.52000000000001</v>
      </c>
      <c r="Z55" s="1033" t="s">
        <v>503</v>
      </c>
      <c r="AA55" s="1033"/>
      <c r="AB55" s="1033"/>
      <c r="AC55" s="1033"/>
      <c r="AD55" s="1033"/>
      <c r="AE55" s="1033"/>
      <c r="AF55" s="1033"/>
      <c r="AG55" s="1033"/>
      <c r="AH55" s="1033"/>
      <c r="AI55" s="1033"/>
      <c r="AJ55" s="1028">
        <v>1</v>
      </c>
      <c r="AK55" s="1033" t="s">
        <v>19</v>
      </c>
      <c r="AL55" s="1028" t="s">
        <v>286</v>
      </c>
      <c r="AM55" s="1034" t="s">
        <v>863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1549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1167" t="s">
        <v>105</v>
      </c>
      <c r="H56" s="1443" t="s">
        <v>1234</v>
      </c>
      <c r="I56" s="1444" t="s">
        <v>1233</v>
      </c>
      <c r="J56" s="1247" t="s">
        <v>530</v>
      </c>
      <c r="K56" s="1194">
        <v>3</v>
      </c>
      <c r="L56" s="977">
        <f t="shared" ref="L56:L68" si="23">SUM(M56:N56)</f>
        <v>3</v>
      </c>
      <c r="M56" s="1409">
        <v>2</v>
      </c>
      <c r="N56" s="1409">
        <v>1</v>
      </c>
      <c r="O56" s="195">
        <v>29</v>
      </c>
      <c r="P56" s="1023">
        <v>2</v>
      </c>
      <c r="Q56" s="1483">
        <f t="shared" ref="Q56:Q68" si="24">SUM(R56:U56)</f>
        <v>26</v>
      </c>
      <c r="R56" s="1415">
        <v>20</v>
      </c>
      <c r="S56" s="1415">
        <v>6</v>
      </c>
      <c r="T56" s="1415"/>
      <c r="U56" s="1416"/>
      <c r="V56" s="1368">
        <f t="shared" ref="V56:V61" si="25">SUM(W56:X56)</f>
        <v>26</v>
      </c>
      <c r="W56" s="1416">
        <v>26</v>
      </c>
      <c r="X56" s="816">
        <v>0</v>
      </c>
      <c r="Y56" s="193">
        <v>99</v>
      </c>
      <c r="Z56" s="193" t="s">
        <v>505</v>
      </c>
      <c r="AA56" s="193"/>
      <c r="AB56" s="193"/>
      <c r="AC56" s="193"/>
      <c r="AD56" s="193"/>
      <c r="AE56" s="193"/>
      <c r="AF56" s="193"/>
      <c r="AG56" s="193"/>
      <c r="AH56" s="193"/>
      <c r="AI56" s="193"/>
      <c r="AJ56" s="193">
        <v>1</v>
      </c>
      <c r="AK56" s="198" t="s">
        <v>19</v>
      </c>
      <c r="AL56" s="193" t="s">
        <v>286</v>
      </c>
      <c r="AM56" s="199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1549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1168" t="s">
        <v>301</v>
      </c>
      <c r="H57" s="1357" t="s">
        <v>1194</v>
      </c>
      <c r="I57" s="869" t="s">
        <v>1194</v>
      </c>
      <c r="J57" s="1248" t="s">
        <v>530</v>
      </c>
      <c r="K57" s="1194">
        <v>0</v>
      </c>
      <c r="L57" s="977">
        <f t="shared" si="23"/>
        <v>4</v>
      </c>
      <c r="M57" s="1409">
        <v>3</v>
      </c>
      <c r="N57" s="1409">
        <v>1</v>
      </c>
      <c r="O57" s="195">
        <v>35</v>
      </c>
      <c r="P57" s="1023">
        <v>3</v>
      </c>
      <c r="Q57" s="1483">
        <f t="shared" si="24"/>
        <v>34</v>
      </c>
      <c r="R57" s="1415">
        <v>19</v>
      </c>
      <c r="S57" s="1415">
        <v>9</v>
      </c>
      <c r="T57" s="1415">
        <v>6</v>
      </c>
      <c r="U57" s="1417"/>
      <c r="V57" s="1368">
        <f t="shared" si="25"/>
        <v>34</v>
      </c>
      <c r="W57" s="1416">
        <v>34</v>
      </c>
      <c r="X57" s="816">
        <v>0</v>
      </c>
      <c r="Y57" s="193">
        <v>165.97499999999999</v>
      </c>
      <c r="Z57" s="198" t="s">
        <v>506</v>
      </c>
      <c r="AA57" s="198"/>
      <c r="AB57" s="198"/>
      <c r="AC57" s="198"/>
      <c r="AD57" s="198"/>
      <c r="AE57" s="198"/>
      <c r="AF57" s="198"/>
      <c r="AG57" s="198">
        <v>1</v>
      </c>
      <c r="AH57" s="198"/>
      <c r="AI57" s="198"/>
      <c r="AJ57" s="193">
        <v>1</v>
      </c>
      <c r="AK57" s="198" t="s">
        <v>19</v>
      </c>
      <c r="AL57" s="193" t="s">
        <v>286</v>
      </c>
      <c r="AM57" s="199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1549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1167" t="s">
        <v>96</v>
      </c>
      <c r="H58" s="1443" t="s">
        <v>1234</v>
      </c>
      <c r="I58" s="1444" t="s">
        <v>1259</v>
      </c>
      <c r="J58" s="1247" t="s">
        <v>530</v>
      </c>
      <c r="K58" s="1194">
        <v>1</v>
      </c>
      <c r="L58" s="977">
        <f t="shared" si="23"/>
        <v>3</v>
      </c>
      <c r="M58" s="1409">
        <v>2</v>
      </c>
      <c r="N58" s="1409">
        <v>1</v>
      </c>
      <c r="O58" s="195">
        <v>29</v>
      </c>
      <c r="P58" s="1023">
        <v>2</v>
      </c>
      <c r="Q58" s="1483">
        <f t="shared" si="24"/>
        <v>29</v>
      </c>
      <c r="R58" s="1415">
        <v>26</v>
      </c>
      <c r="S58" s="1415">
        <v>1</v>
      </c>
      <c r="T58" s="1415">
        <v>2</v>
      </c>
      <c r="U58" s="1417"/>
      <c r="V58" s="1368">
        <f t="shared" si="25"/>
        <v>29</v>
      </c>
      <c r="W58" s="1416">
        <v>26</v>
      </c>
      <c r="X58" s="816">
        <v>3</v>
      </c>
      <c r="Y58" s="193">
        <v>127.68</v>
      </c>
      <c r="Z58" s="198" t="s">
        <v>510</v>
      </c>
      <c r="AA58" s="198"/>
      <c r="AB58" s="198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511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1549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1167" t="s">
        <v>92</v>
      </c>
      <c r="H59" s="1443" t="s">
        <v>1234</v>
      </c>
      <c r="I59" s="1444" t="s">
        <v>1233</v>
      </c>
      <c r="J59" s="1247" t="s">
        <v>530</v>
      </c>
      <c r="K59" s="1194">
        <v>0</v>
      </c>
      <c r="L59" s="977">
        <f t="shared" si="23"/>
        <v>4</v>
      </c>
      <c r="M59" s="1409">
        <v>3</v>
      </c>
      <c r="N59" s="1551">
        <v>1</v>
      </c>
      <c r="O59" s="195">
        <v>32</v>
      </c>
      <c r="P59" s="193">
        <v>3</v>
      </c>
      <c r="Q59" s="1483">
        <f t="shared" si="24"/>
        <v>32</v>
      </c>
      <c r="R59" s="1415">
        <v>28</v>
      </c>
      <c r="S59" s="1415">
        <v>4</v>
      </c>
      <c r="T59" s="1415"/>
      <c r="U59" s="1416"/>
      <c r="V59" s="1368">
        <f t="shared" si="25"/>
        <v>32</v>
      </c>
      <c r="W59" s="1416">
        <v>26</v>
      </c>
      <c r="X59" s="816">
        <v>6</v>
      </c>
      <c r="Y59" s="193">
        <v>112.75</v>
      </c>
      <c r="Z59" s="198" t="s">
        <v>447</v>
      </c>
      <c r="AA59" s="198"/>
      <c r="AB59" s="198"/>
      <c r="AC59" s="198"/>
      <c r="AD59" s="198"/>
      <c r="AE59" s="198"/>
      <c r="AF59" s="198"/>
      <c r="AG59" s="198"/>
      <c r="AH59" s="198"/>
      <c r="AI59" s="198"/>
      <c r="AJ59" s="193">
        <v>1</v>
      </c>
      <c r="AK59" s="198" t="s">
        <v>19</v>
      </c>
      <c r="AL59" s="193" t="s">
        <v>286</v>
      </c>
      <c r="AM59" s="201" t="s">
        <v>863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1549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1167" t="s">
        <v>95</v>
      </c>
      <c r="H60" s="1443" t="s">
        <v>1234</v>
      </c>
      <c r="I60" s="1444" t="s">
        <v>1233</v>
      </c>
      <c r="J60" s="1247" t="s">
        <v>530</v>
      </c>
      <c r="K60" s="1194">
        <v>1</v>
      </c>
      <c r="L60" s="977">
        <f t="shared" si="23"/>
        <v>3</v>
      </c>
      <c r="M60" s="1409">
        <v>2</v>
      </c>
      <c r="N60" s="1409">
        <v>1</v>
      </c>
      <c r="O60" s="195">
        <v>29</v>
      </c>
      <c r="P60" s="1023">
        <v>2</v>
      </c>
      <c r="Q60" s="1483">
        <f t="shared" si="24"/>
        <v>28</v>
      </c>
      <c r="R60" s="1415">
        <v>21</v>
      </c>
      <c r="S60" s="1415">
        <v>7</v>
      </c>
      <c r="T60" s="1415"/>
      <c r="U60" s="1417"/>
      <c r="V60" s="1368">
        <f t="shared" si="25"/>
        <v>28</v>
      </c>
      <c r="W60" s="1416">
        <v>21</v>
      </c>
      <c r="X60" s="816">
        <v>7</v>
      </c>
      <c r="Y60" s="193">
        <v>111.66</v>
      </c>
      <c r="Z60" s="198" t="s">
        <v>514</v>
      </c>
      <c r="AA60" s="198"/>
      <c r="AB60" s="198"/>
      <c r="AC60" s="198"/>
      <c r="AD60" s="198"/>
      <c r="AE60" s="198"/>
      <c r="AF60" s="198"/>
      <c r="AG60" s="198"/>
      <c r="AH60" s="198"/>
      <c r="AI60" s="198"/>
      <c r="AJ60" s="193">
        <v>1</v>
      </c>
      <c r="AK60" s="198" t="s">
        <v>19</v>
      </c>
      <c r="AL60" s="193" t="s">
        <v>286</v>
      </c>
      <c r="AM60" s="201" t="s">
        <v>909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1549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1167" t="s">
        <v>111</v>
      </c>
      <c r="H61" s="1246" t="s">
        <v>1174</v>
      </c>
      <c r="I61" s="444" t="s">
        <v>1174</v>
      </c>
      <c r="J61" s="1247" t="s">
        <v>530</v>
      </c>
      <c r="K61" s="1194">
        <v>0</v>
      </c>
      <c r="L61" s="977">
        <f t="shared" si="23"/>
        <v>3</v>
      </c>
      <c r="M61" s="1410">
        <v>2</v>
      </c>
      <c r="N61" s="1410">
        <v>1</v>
      </c>
      <c r="O61" s="202">
        <v>29</v>
      </c>
      <c r="P61" s="193">
        <v>2</v>
      </c>
      <c r="Q61" s="1483">
        <f t="shared" si="24"/>
        <v>28</v>
      </c>
      <c r="R61" s="1415">
        <v>20</v>
      </c>
      <c r="S61" s="1415">
        <v>6</v>
      </c>
      <c r="T61" s="1415">
        <v>2</v>
      </c>
      <c r="U61" s="1416"/>
      <c r="V61" s="1368">
        <f t="shared" si="25"/>
        <v>28</v>
      </c>
      <c r="W61" s="1416">
        <v>20</v>
      </c>
      <c r="X61" s="816">
        <v>8</v>
      </c>
      <c r="Y61" s="193">
        <v>205</v>
      </c>
      <c r="Z61" s="193" t="s">
        <v>516</v>
      </c>
      <c r="AA61" s="193"/>
      <c r="AB61" s="193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1549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1167" t="s">
        <v>98</v>
      </c>
      <c r="H62" s="1443" t="s">
        <v>1234</v>
      </c>
      <c r="I62" s="1444" t="s">
        <v>1233</v>
      </c>
      <c r="J62" s="1247" t="s">
        <v>1254</v>
      </c>
      <c r="K62" s="1194">
        <v>2</v>
      </c>
      <c r="L62" s="977">
        <f t="shared" si="23"/>
        <v>4</v>
      </c>
      <c r="M62" s="1409">
        <v>3</v>
      </c>
      <c r="N62" s="1409">
        <v>1</v>
      </c>
      <c r="O62" s="195">
        <v>32</v>
      </c>
      <c r="P62" s="1023">
        <v>3</v>
      </c>
      <c r="Q62" s="1483">
        <f t="shared" si="24"/>
        <v>31</v>
      </c>
      <c r="R62" s="1415">
        <v>23</v>
      </c>
      <c r="S62" s="1415">
        <v>8</v>
      </c>
      <c r="T62" s="1415"/>
      <c r="U62" s="1416"/>
      <c r="V62" s="1368">
        <f>SUM(W62:X62)</f>
        <v>31</v>
      </c>
      <c r="W62" s="1416">
        <v>23</v>
      </c>
      <c r="X62" s="816">
        <v>8</v>
      </c>
      <c r="Y62" s="193">
        <v>193.97</v>
      </c>
      <c r="Z62" s="193" t="s">
        <v>518</v>
      </c>
      <c r="AA62" s="193"/>
      <c r="AB62" s="193"/>
      <c r="AC62" s="193"/>
      <c r="AD62" s="193"/>
      <c r="AE62" s="193"/>
      <c r="AF62" s="193"/>
      <c r="AG62" s="193">
        <v>1</v>
      </c>
      <c r="AH62" s="193"/>
      <c r="AI62" s="193"/>
      <c r="AJ62" s="193">
        <v>1</v>
      </c>
      <c r="AK62" s="198" t="s">
        <v>19</v>
      </c>
      <c r="AL62" s="193" t="s">
        <v>287</v>
      </c>
      <c r="AM62" s="201" t="s">
        <v>910</v>
      </c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1549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1167" t="s">
        <v>100</v>
      </c>
      <c r="H63" s="1246" t="s">
        <v>1174</v>
      </c>
      <c r="I63" s="444" t="s">
        <v>1174</v>
      </c>
      <c r="J63" s="1247" t="s">
        <v>530</v>
      </c>
      <c r="K63" s="1194">
        <v>1</v>
      </c>
      <c r="L63" s="977">
        <f t="shared" si="23"/>
        <v>3</v>
      </c>
      <c r="M63" s="1409">
        <v>2</v>
      </c>
      <c r="N63" s="1409">
        <v>1</v>
      </c>
      <c r="O63" s="195">
        <v>25</v>
      </c>
      <c r="P63" s="1023">
        <v>2</v>
      </c>
      <c r="Q63" s="1483">
        <f t="shared" si="24"/>
        <v>19</v>
      </c>
      <c r="R63" s="1415">
        <v>18</v>
      </c>
      <c r="S63" s="1415">
        <v>1</v>
      </c>
      <c r="T63" s="1415"/>
      <c r="U63" s="1416"/>
      <c r="V63" s="1422">
        <f t="shared" ref="V63:V68" si="26">SUM(W63:X63)</f>
        <v>19</v>
      </c>
      <c r="W63" s="1416">
        <v>19</v>
      </c>
      <c r="X63" s="1416">
        <v>0</v>
      </c>
      <c r="Y63" s="193">
        <v>83.4</v>
      </c>
      <c r="Z63" s="193" t="s">
        <v>520</v>
      </c>
      <c r="AA63" s="193"/>
      <c r="AB63" s="193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285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1549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1167" t="s">
        <v>108</v>
      </c>
      <c r="H64" s="1246" t="s">
        <v>1174</v>
      </c>
      <c r="I64" s="444" t="s">
        <v>1174</v>
      </c>
      <c r="J64" s="1247" t="s">
        <v>530</v>
      </c>
      <c r="K64" s="1194">
        <v>0</v>
      </c>
      <c r="L64" s="977">
        <f t="shared" si="23"/>
        <v>2</v>
      </c>
      <c r="M64" s="1409">
        <v>1</v>
      </c>
      <c r="N64" s="1409">
        <v>1</v>
      </c>
      <c r="O64" s="195">
        <v>19</v>
      </c>
      <c r="P64" s="1023">
        <v>1</v>
      </c>
      <c r="Q64" s="1483">
        <f t="shared" si="24"/>
        <v>25</v>
      </c>
      <c r="R64" s="1415">
        <v>25</v>
      </c>
      <c r="S64" s="1415"/>
      <c r="T64" s="1415"/>
      <c r="U64" s="1417"/>
      <c r="V64" s="1422">
        <f t="shared" si="26"/>
        <v>25</v>
      </c>
      <c r="W64" s="1416">
        <v>20</v>
      </c>
      <c r="X64" s="816">
        <v>5</v>
      </c>
      <c r="Y64" s="193">
        <v>144.38999999999999</v>
      </c>
      <c r="Z64" s="193" t="s">
        <v>522</v>
      </c>
      <c r="AA64" s="193"/>
      <c r="AB64" s="193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286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1549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1167" t="s">
        <v>525</v>
      </c>
      <c r="H65" s="1246" t="s">
        <v>1174</v>
      </c>
      <c r="I65" s="444" t="s">
        <v>1174</v>
      </c>
      <c r="J65" s="1247" t="s">
        <v>530</v>
      </c>
      <c r="K65" s="1194">
        <v>0</v>
      </c>
      <c r="L65" s="977">
        <f t="shared" si="23"/>
        <v>4</v>
      </c>
      <c r="M65" s="1409">
        <v>2</v>
      </c>
      <c r="N65" s="1409">
        <v>2</v>
      </c>
      <c r="O65" s="195">
        <v>36</v>
      </c>
      <c r="P65" s="1023">
        <v>3</v>
      </c>
      <c r="Q65" s="1483">
        <f t="shared" si="24"/>
        <v>17</v>
      </c>
      <c r="R65" s="1415">
        <v>16</v>
      </c>
      <c r="S65" s="1415">
        <v>1</v>
      </c>
      <c r="T65" s="1415"/>
      <c r="U65" s="1416"/>
      <c r="V65" s="1422">
        <f t="shared" si="26"/>
        <v>17</v>
      </c>
      <c r="W65" s="1419">
        <v>17</v>
      </c>
      <c r="X65" s="1420">
        <v>0</v>
      </c>
      <c r="Y65" s="193">
        <v>150.37</v>
      </c>
      <c r="Z65" s="198" t="s">
        <v>526</v>
      </c>
      <c r="AA65" s="198"/>
      <c r="AB65" s="198"/>
      <c r="AC65" s="198"/>
      <c r="AD65" s="198"/>
      <c r="AE65" s="198"/>
      <c r="AF65" s="198"/>
      <c r="AG65" s="198">
        <v>1</v>
      </c>
      <c r="AH65" s="198">
        <v>1</v>
      </c>
      <c r="AI65" s="198"/>
      <c r="AJ65" s="193">
        <v>1</v>
      </c>
      <c r="AK65" s="198" t="s">
        <v>19</v>
      </c>
      <c r="AL65" s="193" t="s">
        <v>286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1549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1167" t="s">
        <v>306</v>
      </c>
      <c r="H66" s="1443" t="s">
        <v>1255</v>
      </c>
      <c r="I66" s="444" t="s">
        <v>1256</v>
      </c>
      <c r="J66" s="1247" t="s">
        <v>530</v>
      </c>
      <c r="K66" s="1204">
        <v>2</v>
      </c>
      <c r="L66" s="977">
        <f t="shared" si="23"/>
        <v>4</v>
      </c>
      <c r="M66" s="1409">
        <v>2</v>
      </c>
      <c r="N66" s="1409">
        <v>2</v>
      </c>
      <c r="O66" s="195">
        <v>33</v>
      </c>
      <c r="P66" s="1023">
        <v>3</v>
      </c>
      <c r="Q66" s="1483">
        <f t="shared" si="24"/>
        <v>35</v>
      </c>
      <c r="R66" s="1428">
        <v>26</v>
      </c>
      <c r="S66" s="1428">
        <v>4</v>
      </c>
      <c r="T66" s="1428">
        <v>5</v>
      </c>
      <c r="U66" s="1416"/>
      <c r="V66" s="1422">
        <f t="shared" si="26"/>
        <v>35</v>
      </c>
      <c r="W66" s="1419">
        <v>18</v>
      </c>
      <c r="X66" s="1421">
        <v>17</v>
      </c>
      <c r="Y66" s="193">
        <v>166.5</v>
      </c>
      <c r="Z66" s="193" t="s">
        <v>494</v>
      </c>
      <c r="AA66" s="193"/>
      <c r="AB66" s="193"/>
      <c r="AC66" s="193"/>
      <c r="AD66" s="193"/>
      <c r="AE66" s="193"/>
      <c r="AF66" s="193"/>
      <c r="AG66" s="193"/>
      <c r="AH66" s="193"/>
      <c r="AI66" s="193"/>
      <c r="AJ66" s="193">
        <v>1</v>
      </c>
      <c r="AK66" s="198" t="s">
        <v>19</v>
      </c>
      <c r="AL66" s="193" t="s">
        <v>287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32" customFormat="1" ht="24.95" customHeight="1">
      <c r="A67" s="1549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1167" t="s">
        <v>86</v>
      </c>
      <c r="H67" s="1246" t="s">
        <v>1178</v>
      </c>
      <c r="I67" s="444" t="s">
        <v>1178</v>
      </c>
      <c r="J67" s="1247" t="s">
        <v>530</v>
      </c>
      <c r="K67" s="1204">
        <v>1</v>
      </c>
      <c r="L67" s="977">
        <f t="shared" si="23"/>
        <v>4</v>
      </c>
      <c r="M67" s="1409">
        <v>2</v>
      </c>
      <c r="N67" s="1409">
        <v>2</v>
      </c>
      <c r="O67" s="195">
        <v>35</v>
      </c>
      <c r="P67" s="1023">
        <v>3</v>
      </c>
      <c r="Q67" s="1483">
        <f t="shared" si="24"/>
        <v>33</v>
      </c>
      <c r="R67" s="1415">
        <v>21</v>
      </c>
      <c r="S67" s="1415">
        <v>11</v>
      </c>
      <c r="T67" s="1415">
        <v>1</v>
      </c>
      <c r="U67" s="1416"/>
      <c r="V67" s="1422">
        <f t="shared" si="26"/>
        <v>33</v>
      </c>
      <c r="W67" s="1416">
        <v>23</v>
      </c>
      <c r="X67" s="816">
        <v>10</v>
      </c>
      <c r="Y67" s="193">
        <v>154.97999999999999</v>
      </c>
      <c r="Z67" s="193" t="s">
        <v>529</v>
      </c>
      <c r="AA67" s="193"/>
      <c r="AB67" s="193"/>
      <c r="AC67" s="193"/>
      <c r="AD67" s="193"/>
      <c r="AE67" s="193"/>
      <c r="AF67" s="193"/>
      <c r="AG67" s="193"/>
      <c r="AH67" s="193"/>
      <c r="AI67" s="193"/>
      <c r="AJ67" s="193">
        <v>1</v>
      </c>
      <c r="AK67" s="198" t="s">
        <v>19</v>
      </c>
      <c r="AL67" s="193" t="s">
        <v>287</v>
      </c>
      <c r="AM67" s="199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  <c r="EG67" s="866"/>
      <c r="EH67" s="866"/>
      <c r="EI67" s="866"/>
      <c r="EJ67" s="866"/>
    </row>
    <row r="68" spans="1:140" s="32" customFormat="1" ht="24.95" customHeight="1">
      <c r="A68" s="1549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1167" t="s">
        <v>979</v>
      </c>
      <c r="H68" s="1246" t="s">
        <v>1187</v>
      </c>
      <c r="I68" s="444" t="s">
        <v>1187</v>
      </c>
      <c r="J68" s="1247" t="s">
        <v>530</v>
      </c>
      <c r="K68" s="1204">
        <v>1</v>
      </c>
      <c r="L68" s="977">
        <f t="shared" si="23"/>
        <v>2</v>
      </c>
      <c r="M68" s="1409">
        <v>1</v>
      </c>
      <c r="N68" s="1409">
        <v>1</v>
      </c>
      <c r="O68" s="202">
        <v>19</v>
      </c>
      <c r="P68" s="193">
        <v>1</v>
      </c>
      <c r="Q68" s="1483">
        <f t="shared" si="24"/>
        <v>31</v>
      </c>
      <c r="R68" s="1415">
        <v>29</v>
      </c>
      <c r="S68" s="1415">
        <v>2</v>
      </c>
      <c r="T68" s="1415"/>
      <c r="U68" s="1416"/>
      <c r="V68" s="1422">
        <f t="shared" si="26"/>
        <v>31</v>
      </c>
      <c r="W68" s="1416">
        <v>28</v>
      </c>
      <c r="X68" s="816">
        <v>3</v>
      </c>
      <c r="Y68" s="193">
        <v>144</v>
      </c>
      <c r="Z68" s="193" t="s">
        <v>867</v>
      </c>
      <c r="AA68" s="193"/>
      <c r="AB68" s="193"/>
      <c r="AC68" s="193"/>
      <c r="AD68" s="193"/>
      <c r="AE68" s="193"/>
      <c r="AF68" s="193"/>
      <c r="AG68" s="193"/>
      <c r="AH68" s="193"/>
      <c r="AI68" s="193"/>
      <c r="AJ68" s="193">
        <v>1</v>
      </c>
      <c r="AK68" s="198" t="s">
        <v>19</v>
      </c>
      <c r="AL68" s="193" t="s">
        <v>286</v>
      </c>
      <c r="AM68" s="201" t="s">
        <v>921</v>
      </c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  <c r="EG68" s="866"/>
      <c r="EH68" s="866"/>
      <c r="EI68" s="866"/>
      <c r="EJ68" s="866"/>
    </row>
    <row r="69" spans="1:140" s="13" customFormat="1" ht="24.95" customHeight="1">
      <c r="A69" s="1552"/>
      <c r="B69" s="1019" t="s">
        <v>283</v>
      </c>
      <c r="C69" s="1553">
        <v>42</v>
      </c>
      <c r="D69" s="1554"/>
      <c r="E69" s="1554"/>
      <c r="F69" s="1555" t="s">
        <v>436</v>
      </c>
      <c r="G69" s="1169"/>
      <c r="H69" s="1249"/>
      <c r="I69" s="1019"/>
      <c r="J69" s="1250"/>
      <c r="K69" s="1205">
        <f>SUM(K70:K111)</f>
        <v>30</v>
      </c>
      <c r="L69" s="1556">
        <f>SUM(L70:L111)</f>
        <v>116</v>
      </c>
      <c r="M69" s="1556">
        <f>SUM(M70:M111)</f>
        <v>69</v>
      </c>
      <c r="N69" s="1334">
        <f>SUM(N70:N111)</f>
        <v>47</v>
      </c>
      <c r="O69" s="1334">
        <f>SUM(O70:O111)</f>
        <v>1141</v>
      </c>
      <c r="P69" s="1334"/>
      <c r="Q69" s="1334">
        <f>SUM(Q70:Q111)</f>
        <v>1066</v>
      </c>
      <c r="R69" s="1334">
        <f>SUM(R70:R111)</f>
        <v>826</v>
      </c>
      <c r="S69" s="1334">
        <f t="shared" ref="S69:X69" si="27">SUM(S70:S111)</f>
        <v>186</v>
      </c>
      <c r="T69" s="1334">
        <f t="shared" si="27"/>
        <v>48</v>
      </c>
      <c r="U69" s="1334">
        <f t="shared" si="27"/>
        <v>6</v>
      </c>
      <c r="V69" s="1334">
        <f t="shared" si="27"/>
        <v>1066</v>
      </c>
      <c r="W69" s="1334">
        <f t="shared" si="27"/>
        <v>964</v>
      </c>
      <c r="X69" s="1334">
        <f t="shared" si="27"/>
        <v>102</v>
      </c>
      <c r="Y69" s="1334"/>
      <c r="Z69" s="1334"/>
      <c r="AA69" s="1334">
        <f>SUM(AA70:AA111)</f>
        <v>2</v>
      </c>
      <c r="AB69" s="1334">
        <f t="shared" ref="AB69:AJ69" si="28">SUM(AB70:AB109)</f>
        <v>5</v>
      </c>
      <c r="AC69" s="1334">
        <f t="shared" si="28"/>
        <v>8</v>
      </c>
      <c r="AD69" s="1334">
        <f t="shared" si="28"/>
        <v>2</v>
      </c>
      <c r="AE69" s="1334">
        <f t="shared" si="28"/>
        <v>2</v>
      </c>
      <c r="AF69" s="1334">
        <f t="shared" si="28"/>
        <v>4</v>
      </c>
      <c r="AG69" s="1334">
        <f t="shared" si="28"/>
        <v>1</v>
      </c>
      <c r="AH69" s="1334">
        <f t="shared" si="28"/>
        <v>5</v>
      </c>
      <c r="AI69" s="1334">
        <v>0</v>
      </c>
      <c r="AJ69" s="1334">
        <f t="shared" si="28"/>
        <v>40</v>
      </c>
      <c r="AK69" s="1334"/>
      <c r="AL69" s="1334"/>
      <c r="AM69" s="1334"/>
      <c r="AN69" s="58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</row>
    <row r="70" spans="1:140" s="878" customFormat="1" ht="24.95" customHeight="1">
      <c r="A70" s="879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1170" t="s">
        <v>560</v>
      </c>
      <c r="H70" s="1256" t="s">
        <v>1203</v>
      </c>
      <c r="I70" s="1206" t="s">
        <v>1203</v>
      </c>
      <c r="J70" s="1252"/>
      <c r="K70" s="1206">
        <v>1</v>
      </c>
      <c r="L70" s="616">
        <f>SUM(M70:N70)</f>
        <v>2</v>
      </c>
      <c r="M70" s="616">
        <v>0</v>
      </c>
      <c r="N70" s="616">
        <v>2</v>
      </c>
      <c r="O70" s="614">
        <v>19</v>
      </c>
      <c r="P70" s="616">
        <v>1</v>
      </c>
      <c r="Q70" s="615">
        <f>R70+S70+T70+U70</f>
        <v>19</v>
      </c>
      <c r="R70" s="1378">
        <v>11</v>
      </c>
      <c r="S70" s="616">
        <v>6</v>
      </c>
      <c r="T70" s="616">
        <v>2</v>
      </c>
      <c r="U70" s="617">
        <v>0</v>
      </c>
      <c r="V70" s="1383">
        <f>W70+X70</f>
        <v>19</v>
      </c>
      <c r="W70" s="1377">
        <v>19</v>
      </c>
      <c r="X70" s="617">
        <v>0</v>
      </c>
      <c r="Y70" s="1042">
        <v>60.8</v>
      </c>
      <c r="Z70" s="1043" t="s">
        <v>561</v>
      </c>
      <c r="AA70" s="1044"/>
      <c r="AB70" s="1044"/>
      <c r="AC70" s="1044"/>
      <c r="AD70" s="1044"/>
      <c r="AE70" s="1044"/>
      <c r="AF70" s="1044"/>
      <c r="AG70" s="1044"/>
      <c r="AH70" s="1044"/>
      <c r="AI70" s="1044"/>
      <c r="AJ70" s="1044">
        <v>1</v>
      </c>
      <c r="AK70" s="1045" t="s">
        <v>19</v>
      </c>
      <c r="AL70" s="1046" t="s">
        <v>285</v>
      </c>
      <c r="AM70" s="1047"/>
    </row>
    <row r="71" spans="1:140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1171" t="s">
        <v>563</v>
      </c>
      <c r="H71" s="1258" t="s">
        <v>1203</v>
      </c>
      <c r="I71" s="1206" t="s">
        <v>1203</v>
      </c>
      <c r="J71" s="1252"/>
      <c r="K71" s="1206">
        <v>1</v>
      </c>
      <c r="L71" s="977">
        <f t="shared" ref="L71:L111" si="29">SUM(M71:N71)</f>
        <v>3</v>
      </c>
      <c r="M71" s="616">
        <v>1</v>
      </c>
      <c r="N71" s="616">
        <v>2</v>
      </c>
      <c r="O71" s="605">
        <v>35</v>
      </c>
      <c r="P71" s="582">
        <v>3</v>
      </c>
      <c r="Q71" s="615">
        <f t="shared" ref="Q71:Q111" si="30">R71+S71+T71+U71</f>
        <v>32</v>
      </c>
      <c r="R71" s="582">
        <v>26</v>
      </c>
      <c r="S71" s="582">
        <v>4</v>
      </c>
      <c r="T71" s="582">
        <v>2</v>
      </c>
      <c r="U71" s="583">
        <v>0</v>
      </c>
      <c r="V71" s="1383">
        <f t="shared" ref="V71:V111" si="31">W71+X71</f>
        <v>32</v>
      </c>
      <c r="W71" s="460">
        <v>28</v>
      </c>
      <c r="X71" s="617">
        <v>4</v>
      </c>
      <c r="Y71" s="1023">
        <v>153.31</v>
      </c>
      <c r="Z71" s="1048" t="s">
        <v>564</v>
      </c>
      <c r="AA71" s="1049"/>
      <c r="AB71" s="1049"/>
      <c r="AC71" s="1049"/>
      <c r="AD71" s="1049"/>
      <c r="AE71" s="1049"/>
      <c r="AF71" s="1049"/>
      <c r="AG71" s="1049">
        <v>1</v>
      </c>
      <c r="AH71" s="1049"/>
      <c r="AI71" s="1049"/>
      <c r="AJ71" s="1022">
        <v>1</v>
      </c>
      <c r="AK71" s="1050" t="s">
        <v>19</v>
      </c>
      <c r="AL71" s="1051" t="s">
        <v>286</v>
      </c>
      <c r="AM71" s="1052"/>
    </row>
    <row r="72" spans="1:140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1171" t="s">
        <v>566</v>
      </c>
      <c r="H72" s="1251" t="s">
        <v>1203</v>
      </c>
      <c r="I72" s="1206" t="s">
        <v>1203</v>
      </c>
      <c r="J72" s="1252"/>
      <c r="K72" s="1206"/>
      <c r="L72" s="616">
        <f t="shared" si="29"/>
        <v>3</v>
      </c>
      <c r="M72" s="616">
        <v>0</v>
      </c>
      <c r="N72" s="616">
        <v>3</v>
      </c>
      <c r="O72" s="1327">
        <v>27</v>
      </c>
      <c r="P72" s="582">
        <v>2</v>
      </c>
      <c r="Q72" s="615">
        <f t="shared" si="30"/>
        <v>27</v>
      </c>
      <c r="R72" s="582">
        <v>23</v>
      </c>
      <c r="S72" s="582">
        <v>4</v>
      </c>
      <c r="T72" s="582">
        <v>0</v>
      </c>
      <c r="U72" s="609">
        <v>0</v>
      </c>
      <c r="V72" s="1383">
        <f t="shared" si="31"/>
        <v>27</v>
      </c>
      <c r="W72" s="583">
        <v>20</v>
      </c>
      <c r="X72" s="617">
        <v>7</v>
      </c>
      <c r="Y72" s="1023">
        <v>108.95</v>
      </c>
      <c r="Z72" s="1053" t="s">
        <v>567</v>
      </c>
      <c r="AA72" s="1050"/>
      <c r="AB72" s="1050"/>
      <c r="AC72" s="1050"/>
      <c r="AD72" s="1050"/>
      <c r="AE72" s="1050"/>
      <c r="AF72" s="1050"/>
      <c r="AG72" s="1050"/>
      <c r="AH72" s="1050"/>
      <c r="AI72" s="1050"/>
      <c r="AJ72" s="1022">
        <v>1</v>
      </c>
      <c r="AK72" s="1050" t="s">
        <v>19</v>
      </c>
      <c r="AL72" s="1054" t="s">
        <v>289</v>
      </c>
      <c r="AM72" s="1055" t="s">
        <v>568</v>
      </c>
    </row>
    <row r="73" spans="1:140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1171" t="s">
        <v>573</v>
      </c>
      <c r="H73" s="1251" t="s">
        <v>1203</v>
      </c>
      <c r="I73" s="1206" t="s">
        <v>1203</v>
      </c>
      <c r="J73" s="1252" t="s">
        <v>1229</v>
      </c>
      <c r="K73" s="1206">
        <v>1</v>
      </c>
      <c r="L73" s="616">
        <f t="shared" si="29"/>
        <v>2</v>
      </c>
      <c r="M73" s="616">
        <v>1</v>
      </c>
      <c r="N73" s="616">
        <v>1</v>
      </c>
      <c r="O73" s="605">
        <v>19</v>
      </c>
      <c r="P73" s="582">
        <v>1</v>
      </c>
      <c r="Q73" s="615">
        <f t="shared" si="30"/>
        <v>19</v>
      </c>
      <c r="R73" s="451">
        <v>10</v>
      </c>
      <c r="S73" s="451">
        <v>7</v>
      </c>
      <c r="T73" s="582">
        <v>2</v>
      </c>
      <c r="U73" s="583">
        <v>0</v>
      </c>
      <c r="V73" s="1383">
        <f t="shared" si="31"/>
        <v>19</v>
      </c>
      <c r="W73" s="460">
        <v>19</v>
      </c>
      <c r="X73" s="617">
        <v>0</v>
      </c>
      <c r="Y73" s="1023">
        <v>135.5</v>
      </c>
      <c r="Z73" s="1056" t="s">
        <v>574</v>
      </c>
      <c r="AA73" s="1022"/>
      <c r="AB73" s="1022"/>
      <c r="AC73" s="1022"/>
      <c r="AD73" s="1022"/>
      <c r="AE73" s="1022"/>
      <c r="AF73" s="1022"/>
      <c r="AG73" s="1022"/>
      <c r="AH73" s="1022">
        <v>1</v>
      </c>
      <c r="AI73" s="1022"/>
      <c r="AJ73" s="1022">
        <v>1</v>
      </c>
      <c r="AK73" s="1050" t="s">
        <v>19</v>
      </c>
      <c r="AL73" s="1057" t="s">
        <v>286</v>
      </c>
      <c r="AM73" s="1052"/>
      <c r="AN73" s="881"/>
    </row>
    <row r="74" spans="1:140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1171" t="s">
        <v>577</v>
      </c>
      <c r="H74" s="1251" t="s">
        <v>1203</v>
      </c>
      <c r="I74" s="1206" t="s">
        <v>1203</v>
      </c>
      <c r="J74" s="1252"/>
      <c r="K74" s="1206">
        <v>1</v>
      </c>
      <c r="L74" s="616">
        <f t="shared" si="29"/>
        <v>4</v>
      </c>
      <c r="M74" s="616">
        <v>4</v>
      </c>
      <c r="N74" s="616">
        <v>0</v>
      </c>
      <c r="O74" s="605">
        <v>35</v>
      </c>
      <c r="P74" s="582">
        <v>3</v>
      </c>
      <c r="Q74" s="615">
        <f t="shared" si="30"/>
        <v>34</v>
      </c>
      <c r="R74" s="451">
        <v>22</v>
      </c>
      <c r="S74" s="582">
        <v>10</v>
      </c>
      <c r="T74" s="582">
        <v>2</v>
      </c>
      <c r="U74" s="583">
        <v>0</v>
      </c>
      <c r="V74" s="1383">
        <f t="shared" si="31"/>
        <v>34</v>
      </c>
      <c r="W74" s="460">
        <v>32</v>
      </c>
      <c r="X74" s="617">
        <v>2</v>
      </c>
      <c r="Y74" s="1023">
        <v>202</v>
      </c>
      <c r="Z74" s="1056" t="s">
        <v>578</v>
      </c>
      <c r="AA74" s="1022"/>
      <c r="AB74" s="1022"/>
      <c r="AC74" s="1022"/>
      <c r="AD74" s="1022"/>
      <c r="AE74" s="1022"/>
      <c r="AF74" s="1022"/>
      <c r="AG74" s="1022"/>
      <c r="AH74" s="1022"/>
      <c r="AI74" s="1022"/>
      <c r="AJ74" s="1022">
        <v>1</v>
      </c>
      <c r="AK74" s="1050" t="s">
        <v>19</v>
      </c>
      <c r="AL74" s="1058" t="s">
        <v>451</v>
      </c>
      <c r="AM74" s="1059" t="s">
        <v>1055</v>
      </c>
    </row>
    <row r="75" spans="1:140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1171" t="s">
        <v>1056</v>
      </c>
      <c r="H75" s="1251" t="s">
        <v>1203</v>
      </c>
      <c r="I75" s="1206" t="s">
        <v>1203</v>
      </c>
      <c r="J75" s="1252"/>
      <c r="K75" s="1206"/>
      <c r="L75" s="616">
        <f t="shared" si="29"/>
        <v>2</v>
      </c>
      <c r="M75" s="616">
        <v>1</v>
      </c>
      <c r="N75" s="616">
        <v>1</v>
      </c>
      <c r="O75" s="605">
        <v>19</v>
      </c>
      <c r="P75" s="582">
        <v>1</v>
      </c>
      <c r="Q75" s="615">
        <f t="shared" si="30"/>
        <v>14</v>
      </c>
      <c r="R75" s="582">
        <v>4</v>
      </c>
      <c r="S75" s="582">
        <v>3</v>
      </c>
      <c r="T75" s="582">
        <v>7</v>
      </c>
      <c r="U75" s="609">
        <v>0</v>
      </c>
      <c r="V75" s="1383">
        <f t="shared" si="31"/>
        <v>14</v>
      </c>
      <c r="W75" s="583">
        <v>14</v>
      </c>
      <c r="X75" s="617">
        <v>0</v>
      </c>
      <c r="Y75" s="1023">
        <v>178.99</v>
      </c>
      <c r="Z75" s="1056" t="s">
        <v>586</v>
      </c>
      <c r="AA75" s="1022"/>
      <c r="AB75" s="1022"/>
      <c r="AC75" s="1022"/>
      <c r="AD75" s="1022">
        <v>1</v>
      </c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0" t="s">
        <v>286</v>
      </c>
      <c r="AM75" s="1052" t="s">
        <v>1057</v>
      </c>
      <c r="AN75" s="883"/>
    </row>
    <row r="76" spans="1:140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1171" t="s">
        <v>583</v>
      </c>
      <c r="H76" s="1251" t="s">
        <v>1203</v>
      </c>
      <c r="I76" s="1206" t="s">
        <v>1203</v>
      </c>
      <c r="J76" s="1252"/>
      <c r="K76" s="1206">
        <v>1</v>
      </c>
      <c r="L76" s="616">
        <f t="shared" si="29"/>
        <v>3</v>
      </c>
      <c r="M76" s="616">
        <v>2</v>
      </c>
      <c r="N76" s="616">
        <v>1</v>
      </c>
      <c r="O76" s="605">
        <v>29</v>
      </c>
      <c r="P76" s="582">
        <v>2</v>
      </c>
      <c r="Q76" s="615">
        <f t="shared" si="30"/>
        <v>29</v>
      </c>
      <c r="R76" s="582">
        <v>22</v>
      </c>
      <c r="S76" s="582">
        <v>5</v>
      </c>
      <c r="T76" s="582">
        <v>2</v>
      </c>
      <c r="U76" s="609">
        <v>0</v>
      </c>
      <c r="V76" s="1383">
        <f t="shared" si="31"/>
        <v>29</v>
      </c>
      <c r="W76" s="583">
        <v>27</v>
      </c>
      <c r="X76" s="617">
        <v>2</v>
      </c>
      <c r="Y76" s="1023">
        <v>110.88</v>
      </c>
      <c r="Z76" s="1056" t="s">
        <v>584</v>
      </c>
      <c r="AA76" s="1022"/>
      <c r="AB76" s="1022"/>
      <c r="AC76" s="1022"/>
      <c r="AD76" s="1022"/>
      <c r="AE76" s="1022"/>
      <c r="AF76" s="1022">
        <v>1</v>
      </c>
      <c r="AG76" s="1022"/>
      <c r="AH76" s="1022"/>
      <c r="AI76" s="1022"/>
      <c r="AJ76" s="1022">
        <v>1</v>
      </c>
      <c r="AK76" s="1050" t="s">
        <v>19</v>
      </c>
      <c r="AL76" s="1051" t="s">
        <v>286</v>
      </c>
      <c r="AM76" s="1052"/>
    </row>
    <row r="77" spans="1:140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1171" t="s">
        <v>588</v>
      </c>
      <c r="H77" s="1251" t="s">
        <v>1199</v>
      </c>
      <c r="I77" s="1206" t="s">
        <v>1203</v>
      </c>
      <c r="J77" s="1252"/>
      <c r="K77" s="1206">
        <v>1</v>
      </c>
      <c r="L77" s="616">
        <f t="shared" si="29"/>
        <v>3</v>
      </c>
      <c r="M77" s="616">
        <v>3</v>
      </c>
      <c r="N77" s="616">
        <v>0</v>
      </c>
      <c r="O77" s="605">
        <v>29</v>
      </c>
      <c r="P77" s="582">
        <v>2</v>
      </c>
      <c r="Q77" s="615">
        <f t="shared" si="30"/>
        <v>25</v>
      </c>
      <c r="R77" s="582">
        <v>19</v>
      </c>
      <c r="S77" s="582">
        <v>6</v>
      </c>
      <c r="T77" s="582">
        <v>0</v>
      </c>
      <c r="U77" s="583">
        <v>0</v>
      </c>
      <c r="V77" s="1383">
        <f t="shared" si="31"/>
        <v>25</v>
      </c>
      <c r="W77" s="583">
        <v>21</v>
      </c>
      <c r="X77" s="617">
        <v>4</v>
      </c>
      <c r="Y77" s="1023">
        <v>99.44</v>
      </c>
      <c r="Z77" s="1048" t="s">
        <v>1060</v>
      </c>
      <c r="AA77" s="1049"/>
      <c r="AB77" s="1049">
        <v>1</v>
      </c>
      <c r="AC77" s="1049"/>
      <c r="AD77" s="1049"/>
      <c r="AE77" s="1049"/>
      <c r="AF77" s="1049">
        <v>1</v>
      </c>
      <c r="AG77" s="1049"/>
      <c r="AH77" s="1022"/>
      <c r="AI77" s="1022"/>
      <c r="AJ77" s="1022">
        <v>1</v>
      </c>
      <c r="AK77" s="1061" t="s">
        <v>501</v>
      </c>
      <c r="AL77" s="1062" t="s">
        <v>286</v>
      </c>
      <c r="AM77" s="1052" t="s">
        <v>1061</v>
      </c>
    </row>
    <row r="78" spans="1:140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1171" t="s">
        <v>591</v>
      </c>
      <c r="H78" s="1251" t="s">
        <v>1203</v>
      </c>
      <c r="I78" s="1206" t="s">
        <v>1203</v>
      </c>
      <c r="J78" s="1252"/>
      <c r="K78" s="1206"/>
      <c r="L78" s="616">
        <f t="shared" si="29"/>
        <v>4</v>
      </c>
      <c r="M78" s="616">
        <v>2</v>
      </c>
      <c r="N78" s="616">
        <v>2</v>
      </c>
      <c r="O78" s="605">
        <v>35</v>
      </c>
      <c r="P78" s="582">
        <v>3</v>
      </c>
      <c r="Q78" s="615">
        <f t="shared" si="30"/>
        <v>32</v>
      </c>
      <c r="R78" s="582">
        <v>25</v>
      </c>
      <c r="S78" s="582">
        <v>6</v>
      </c>
      <c r="T78" s="582">
        <v>1</v>
      </c>
      <c r="U78" s="609">
        <v>0</v>
      </c>
      <c r="V78" s="1383">
        <f t="shared" si="31"/>
        <v>32</v>
      </c>
      <c r="W78" s="583">
        <v>31</v>
      </c>
      <c r="X78" s="617">
        <v>1</v>
      </c>
      <c r="Y78" s="1023">
        <v>144.56</v>
      </c>
      <c r="Z78" s="1056" t="s">
        <v>592</v>
      </c>
      <c r="AA78" s="1022"/>
      <c r="AB78" s="1022"/>
      <c r="AC78" s="1022"/>
      <c r="AD78" s="1022"/>
      <c r="AE78" s="1022"/>
      <c r="AF78" s="1022"/>
      <c r="AG78" s="1022"/>
      <c r="AH78" s="1022"/>
      <c r="AI78" s="1022"/>
      <c r="AJ78" s="1022">
        <v>1</v>
      </c>
      <c r="AK78" s="1050" t="s">
        <v>19</v>
      </c>
      <c r="AL78" s="1062" t="s">
        <v>286</v>
      </c>
      <c r="AM78" s="1052"/>
      <c r="AN78" s="881"/>
    </row>
    <row r="79" spans="1:140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1171" t="s">
        <v>594</v>
      </c>
      <c r="H79" s="1251" t="s">
        <v>1203</v>
      </c>
      <c r="I79" s="1206" t="s">
        <v>1203</v>
      </c>
      <c r="J79" s="1252"/>
      <c r="K79" s="1206">
        <v>1</v>
      </c>
      <c r="L79" s="616">
        <f t="shared" si="29"/>
        <v>2</v>
      </c>
      <c r="M79" s="616">
        <v>1</v>
      </c>
      <c r="N79" s="616">
        <v>1</v>
      </c>
      <c r="O79" s="605">
        <v>19</v>
      </c>
      <c r="P79" s="582">
        <v>1</v>
      </c>
      <c r="Q79" s="615">
        <f t="shared" si="30"/>
        <v>19</v>
      </c>
      <c r="R79" s="582">
        <v>16</v>
      </c>
      <c r="S79" s="582">
        <v>3</v>
      </c>
      <c r="T79" s="582">
        <v>0</v>
      </c>
      <c r="U79" s="609">
        <v>0</v>
      </c>
      <c r="V79" s="1383">
        <f t="shared" si="31"/>
        <v>19</v>
      </c>
      <c r="W79" s="583">
        <v>15</v>
      </c>
      <c r="X79" s="617">
        <v>4</v>
      </c>
      <c r="Y79" s="1023">
        <v>106.2</v>
      </c>
      <c r="Z79" s="1048" t="s">
        <v>595</v>
      </c>
      <c r="AA79" s="1049"/>
      <c r="AB79" s="1049"/>
      <c r="AC79" s="1049">
        <v>1</v>
      </c>
      <c r="AD79" s="1049"/>
      <c r="AE79" s="1049"/>
      <c r="AF79" s="1049"/>
      <c r="AG79" s="1049"/>
      <c r="AH79" s="1049"/>
      <c r="AI79" s="1049"/>
      <c r="AJ79" s="1022">
        <v>1</v>
      </c>
      <c r="AK79" s="1050" t="s">
        <v>501</v>
      </c>
      <c r="AL79" s="1063" t="s">
        <v>286</v>
      </c>
      <c r="AM79" s="1064" t="s">
        <v>1063</v>
      </c>
    </row>
    <row r="80" spans="1:140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1171" t="s">
        <v>597</v>
      </c>
      <c r="H80" s="1251" t="s">
        <v>1199</v>
      </c>
      <c r="I80" s="1206" t="s">
        <v>1203</v>
      </c>
      <c r="J80" s="1252"/>
      <c r="K80" s="1206">
        <v>1</v>
      </c>
      <c r="L80" s="616">
        <f t="shared" si="29"/>
        <v>2</v>
      </c>
      <c r="M80" s="616">
        <v>1</v>
      </c>
      <c r="N80" s="616">
        <v>1</v>
      </c>
      <c r="O80" s="605">
        <v>19</v>
      </c>
      <c r="P80" s="582">
        <v>1</v>
      </c>
      <c r="Q80" s="615">
        <f t="shared" si="30"/>
        <v>15</v>
      </c>
      <c r="R80" s="451">
        <v>15</v>
      </c>
      <c r="S80" s="582">
        <v>0</v>
      </c>
      <c r="T80" s="582">
        <v>0</v>
      </c>
      <c r="U80" s="583">
        <v>0</v>
      </c>
      <c r="V80" s="1383">
        <f t="shared" si="31"/>
        <v>15</v>
      </c>
      <c r="W80" s="460">
        <v>11</v>
      </c>
      <c r="X80" s="617">
        <v>4</v>
      </c>
      <c r="Y80" s="1023">
        <v>131</v>
      </c>
      <c r="Z80" s="1056" t="s">
        <v>57</v>
      </c>
      <c r="AA80" s="1022"/>
      <c r="AB80" s="1022"/>
      <c r="AC80" s="1022"/>
      <c r="AD80" s="1022"/>
      <c r="AE80" s="1022"/>
      <c r="AF80" s="1022">
        <v>1</v>
      </c>
      <c r="AG80" s="1022"/>
      <c r="AH80" s="1022"/>
      <c r="AI80" s="1022"/>
      <c r="AJ80" s="1022">
        <v>1</v>
      </c>
      <c r="AK80" s="1050" t="s">
        <v>19</v>
      </c>
      <c r="AL80" s="1065" t="s">
        <v>286</v>
      </c>
      <c r="AM80" s="1052"/>
    </row>
    <row r="81" spans="1:140" s="841" customFormat="1" ht="24.95" customHeight="1">
      <c r="A81" s="879">
        <v>12</v>
      </c>
      <c r="B81" s="690" t="s">
        <v>229</v>
      </c>
      <c r="C81" s="607" t="s">
        <v>247</v>
      </c>
      <c r="D81" s="669" t="s">
        <v>39</v>
      </c>
      <c r="E81" s="669" t="s">
        <v>274</v>
      </c>
      <c r="F81" s="884" t="s">
        <v>1120</v>
      </c>
      <c r="G81" s="1171" t="s">
        <v>598</v>
      </c>
      <c r="H81" s="1251" t="s">
        <v>1203</v>
      </c>
      <c r="I81" s="1206" t="s">
        <v>1203</v>
      </c>
      <c r="J81" s="1252"/>
      <c r="K81" s="1206">
        <v>1</v>
      </c>
      <c r="L81" s="616">
        <f t="shared" si="29"/>
        <v>3</v>
      </c>
      <c r="M81" s="616">
        <v>2</v>
      </c>
      <c r="N81" s="616">
        <v>1</v>
      </c>
      <c r="O81" s="605">
        <v>25</v>
      </c>
      <c r="P81" s="582">
        <v>2</v>
      </c>
      <c r="Q81" s="1401">
        <f t="shared" si="30"/>
        <v>25</v>
      </c>
      <c r="R81" s="582">
        <v>21</v>
      </c>
      <c r="S81" s="582">
        <v>4</v>
      </c>
      <c r="T81" s="582">
        <v>0</v>
      </c>
      <c r="U81" s="609">
        <v>0</v>
      </c>
      <c r="V81" s="1394">
        <f>SUBTOTAL(9,W81:X81)</f>
        <v>25</v>
      </c>
      <c r="W81" s="583">
        <v>25</v>
      </c>
      <c r="X81" s="617">
        <v>0</v>
      </c>
      <c r="Y81" s="1023">
        <v>110.86</v>
      </c>
      <c r="Z81" s="1048" t="s">
        <v>599</v>
      </c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22">
        <v>1</v>
      </c>
      <c r="AK81" s="1050" t="s">
        <v>19</v>
      </c>
      <c r="AL81" s="1066" t="s">
        <v>286</v>
      </c>
      <c r="AM81" s="1052"/>
    </row>
    <row r="82" spans="1:140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1171" t="s">
        <v>601</v>
      </c>
      <c r="H82" s="1251" t="s">
        <v>1203</v>
      </c>
      <c r="I82" s="1206" t="s">
        <v>1203</v>
      </c>
      <c r="J82" s="1252"/>
      <c r="K82" s="1206">
        <v>1</v>
      </c>
      <c r="L82" s="616">
        <f t="shared" si="29"/>
        <v>4</v>
      </c>
      <c r="M82" s="616">
        <v>3</v>
      </c>
      <c r="N82" s="616">
        <v>1</v>
      </c>
      <c r="O82" s="605">
        <v>35</v>
      </c>
      <c r="P82" s="582">
        <v>3</v>
      </c>
      <c r="Q82" s="615">
        <f t="shared" si="30"/>
        <v>33</v>
      </c>
      <c r="R82" s="582">
        <v>26</v>
      </c>
      <c r="S82" s="582">
        <v>7</v>
      </c>
      <c r="T82" s="582">
        <v>0</v>
      </c>
      <c r="U82" s="583">
        <v>0</v>
      </c>
      <c r="V82" s="1383">
        <f t="shared" si="31"/>
        <v>33</v>
      </c>
      <c r="W82" s="583">
        <v>30</v>
      </c>
      <c r="X82" s="617">
        <v>3</v>
      </c>
      <c r="Y82" s="1023">
        <v>118</v>
      </c>
      <c r="Z82" s="1048" t="s">
        <v>599</v>
      </c>
      <c r="AA82" s="1049"/>
      <c r="AB82" s="1049"/>
      <c r="AC82" s="1049"/>
      <c r="AD82" s="1049"/>
      <c r="AE82" s="1049"/>
      <c r="AF82" s="1049"/>
      <c r="AG82" s="1049"/>
      <c r="AH82" s="1049"/>
      <c r="AI82" s="1049"/>
      <c r="AJ82" s="1022">
        <v>1</v>
      </c>
      <c r="AK82" s="1050" t="s">
        <v>19</v>
      </c>
      <c r="AL82" s="1066" t="s">
        <v>286</v>
      </c>
      <c r="AM82" s="1052"/>
    </row>
    <row r="83" spans="1:140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669" t="s">
        <v>1242</v>
      </c>
      <c r="F83" s="874" t="s">
        <v>1064</v>
      </c>
      <c r="G83" s="1171" t="s">
        <v>980</v>
      </c>
      <c r="H83" s="1251" t="s">
        <v>1199</v>
      </c>
      <c r="I83" s="1206" t="s">
        <v>1203</v>
      </c>
      <c r="J83" s="1252"/>
      <c r="K83" s="1206"/>
      <c r="L83" s="616">
        <f t="shared" si="29"/>
        <v>4</v>
      </c>
      <c r="M83" s="616">
        <v>3</v>
      </c>
      <c r="N83" s="616">
        <v>1</v>
      </c>
      <c r="O83" s="605">
        <v>35</v>
      </c>
      <c r="P83" s="582">
        <v>3</v>
      </c>
      <c r="Q83" s="615">
        <f t="shared" si="30"/>
        <v>34</v>
      </c>
      <c r="R83" s="451">
        <v>28</v>
      </c>
      <c r="S83" s="582">
        <v>4</v>
      </c>
      <c r="T83" s="582">
        <v>0</v>
      </c>
      <c r="U83" s="452">
        <v>2</v>
      </c>
      <c r="V83" s="1383">
        <f t="shared" si="31"/>
        <v>34</v>
      </c>
      <c r="W83" s="460">
        <v>32</v>
      </c>
      <c r="X83" s="617">
        <v>2</v>
      </c>
      <c r="Y83" s="1023">
        <v>207.69</v>
      </c>
      <c r="Z83" s="1056" t="s">
        <v>602</v>
      </c>
      <c r="AA83" s="1022"/>
      <c r="AB83" s="1022"/>
      <c r="AC83" s="1022">
        <v>1</v>
      </c>
      <c r="AD83" s="1022"/>
      <c r="AE83" s="1022"/>
      <c r="AF83" s="1022"/>
      <c r="AG83" s="1022"/>
      <c r="AH83" s="1022"/>
      <c r="AI83" s="1022"/>
      <c r="AJ83" s="1022">
        <v>1</v>
      </c>
      <c r="AK83" s="1050" t="s">
        <v>501</v>
      </c>
      <c r="AL83" s="1062" t="s">
        <v>287</v>
      </c>
      <c r="AM83" s="1064" t="s">
        <v>1063</v>
      </c>
    </row>
    <row r="84" spans="1:140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1171" t="s">
        <v>604</v>
      </c>
      <c r="H84" s="1251" t="s">
        <v>1199</v>
      </c>
      <c r="I84" s="1206" t="s">
        <v>1203</v>
      </c>
      <c r="J84" s="1252"/>
      <c r="K84" s="1206">
        <v>1</v>
      </c>
      <c r="L84" s="977">
        <f t="shared" si="29"/>
        <v>3</v>
      </c>
      <c r="M84" s="616">
        <v>1</v>
      </c>
      <c r="N84" s="616">
        <v>2</v>
      </c>
      <c r="O84" s="605">
        <v>29</v>
      </c>
      <c r="P84" s="582">
        <v>2</v>
      </c>
      <c r="Q84" s="615">
        <f t="shared" si="30"/>
        <v>29</v>
      </c>
      <c r="R84" s="582">
        <v>25</v>
      </c>
      <c r="S84" s="582">
        <v>3</v>
      </c>
      <c r="T84" s="582">
        <v>1</v>
      </c>
      <c r="U84" s="583">
        <v>0</v>
      </c>
      <c r="V84" s="1383">
        <f t="shared" si="31"/>
        <v>29</v>
      </c>
      <c r="W84" s="583">
        <v>27</v>
      </c>
      <c r="X84" s="617">
        <v>2</v>
      </c>
      <c r="Y84" s="1023">
        <v>128.42500000000001</v>
      </c>
      <c r="Z84" s="1056" t="s">
        <v>605</v>
      </c>
      <c r="AA84" s="1022"/>
      <c r="AB84" s="1022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7" t="s">
        <v>286</v>
      </c>
      <c r="AM84" s="1064" t="s">
        <v>1063</v>
      </c>
      <c r="AN84" s="881"/>
    </row>
    <row r="85" spans="1:140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1171" t="s">
        <v>607</v>
      </c>
      <c r="H85" s="1251" t="s">
        <v>1203</v>
      </c>
      <c r="I85" s="1206" t="s">
        <v>1203</v>
      </c>
      <c r="J85" s="1252" t="s">
        <v>1230</v>
      </c>
      <c r="K85" s="1206">
        <v>1</v>
      </c>
      <c r="L85" s="977">
        <f t="shared" si="29"/>
        <v>2</v>
      </c>
      <c r="M85" s="616">
        <v>0</v>
      </c>
      <c r="N85" s="616">
        <v>2</v>
      </c>
      <c r="O85" s="605">
        <v>29</v>
      </c>
      <c r="P85" s="582">
        <v>2</v>
      </c>
      <c r="Q85" s="615">
        <f t="shared" si="30"/>
        <v>26</v>
      </c>
      <c r="R85" s="582">
        <v>18</v>
      </c>
      <c r="S85" s="582">
        <v>8</v>
      </c>
      <c r="T85" s="582">
        <v>0</v>
      </c>
      <c r="U85" s="609">
        <v>0</v>
      </c>
      <c r="V85" s="1383">
        <f t="shared" si="31"/>
        <v>26</v>
      </c>
      <c r="W85" s="583">
        <v>26</v>
      </c>
      <c r="X85" s="617">
        <v>0</v>
      </c>
      <c r="Y85" s="1023">
        <v>100.8</v>
      </c>
      <c r="Z85" s="1056" t="s">
        <v>608</v>
      </c>
      <c r="AA85" s="1022"/>
      <c r="AB85" s="1022"/>
      <c r="AC85" s="1022"/>
      <c r="AD85" s="1022"/>
      <c r="AE85" s="1022"/>
      <c r="AF85" s="1022"/>
      <c r="AG85" s="1022"/>
      <c r="AH85" s="1022">
        <v>1</v>
      </c>
      <c r="AI85" s="1022"/>
      <c r="AJ85" s="1022">
        <v>1</v>
      </c>
      <c r="AK85" s="1050" t="s">
        <v>19</v>
      </c>
      <c r="AL85" s="1065" t="s">
        <v>286</v>
      </c>
      <c r="AM85" s="1052"/>
    </row>
    <row r="86" spans="1:140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1171" t="s">
        <v>610</v>
      </c>
      <c r="H86" s="1251" t="s">
        <v>1203</v>
      </c>
      <c r="I86" s="1206" t="s">
        <v>1203</v>
      </c>
      <c r="J86" s="1252"/>
      <c r="K86" s="1206">
        <v>1</v>
      </c>
      <c r="L86" s="977">
        <f t="shared" si="29"/>
        <v>1</v>
      </c>
      <c r="M86" s="616">
        <v>0</v>
      </c>
      <c r="N86" s="616">
        <v>1</v>
      </c>
      <c r="O86" s="605">
        <v>19</v>
      </c>
      <c r="P86" s="582">
        <v>1</v>
      </c>
      <c r="Q86" s="615">
        <f t="shared" si="30"/>
        <v>16</v>
      </c>
      <c r="R86" s="582">
        <v>13</v>
      </c>
      <c r="S86" s="582">
        <v>2</v>
      </c>
      <c r="T86" s="582">
        <v>1</v>
      </c>
      <c r="U86" s="583">
        <v>0</v>
      </c>
      <c r="V86" s="1383">
        <f t="shared" si="31"/>
        <v>16</v>
      </c>
      <c r="W86" s="583">
        <v>14</v>
      </c>
      <c r="X86" s="617">
        <v>2</v>
      </c>
      <c r="Y86" s="1023">
        <v>106.5</v>
      </c>
      <c r="Z86" s="1056" t="s">
        <v>611</v>
      </c>
      <c r="AA86" s="1022"/>
      <c r="AB86" s="1022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5" t="s">
        <v>286</v>
      </c>
      <c r="AM86" s="1052"/>
    </row>
    <row r="87" spans="1:140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1172" t="s">
        <v>1068</v>
      </c>
      <c r="H87" s="1253" t="s">
        <v>1199</v>
      </c>
      <c r="I87" s="1206" t="s">
        <v>1203</v>
      </c>
      <c r="J87" s="1254"/>
      <c r="K87" s="1206">
        <v>1</v>
      </c>
      <c r="L87" s="616">
        <f t="shared" si="29"/>
        <v>3</v>
      </c>
      <c r="M87" s="616">
        <v>2</v>
      </c>
      <c r="N87" s="616">
        <v>1</v>
      </c>
      <c r="O87" s="1325">
        <v>28</v>
      </c>
      <c r="P87" s="578">
        <v>2</v>
      </c>
      <c r="Q87" s="615">
        <f t="shared" si="30"/>
        <v>28</v>
      </c>
      <c r="R87" s="517">
        <v>27</v>
      </c>
      <c r="S87" s="582">
        <v>1</v>
      </c>
      <c r="T87" s="578">
        <v>0</v>
      </c>
      <c r="U87" s="579">
        <v>0</v>
      </c>
      <c r="V87" s="1383">
        <f t="shared" si="31"/>
        <v>28</v>
      </c>
      <c r="W87" s="518">
        <v>25</v>
      </c>
      <c r="X87" s="617">
        <v>3</v>
      </c>
      <c r="Y87" s="1023">
        <v>110</v>
      </c>
      <c r="Z87" s="1048" t="s">
        <v>1069</v>
      </c>
      <c r="AA87" s="1049"/>
      <c r="AB87" s="1049"/>
      <c r="AC87" s="1049">
        <v>1</v>
      </c>
      <c r="AD87" s="1049"/>
      <c r="AE87" s="1049"/>
      <c r="AF87" s="1049"/>
      <c r="AG87" s="1049"/>
      <c r="AH87" s="1049"/>
      <c r="AI87" s="1049"/>
      <c r="AJ87" s="1022">
        <v>1</v>
      </c>
      <c r="AK87" s="1050" t="s">
        <v>501</v>
      </c>
      <c r="AL87" s="1069" t="s">
        <v>286</v>
      </c>
      <c r="AM87" s="1052" t="s">
        <v>1061</v>
      </c>
      <c r="AN87" s="881"/>
    </row>
    <row r="88" spans="1:140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1171" t="s">
        <v>614</v>
      </c>
      <c r="H88" s="1251" t="s">
        <v>1203</v>
      </c>
      <c r="I88" s="1206" t="s">
        <v>1203</v>
      </c>
      <c r="J88" s="1252"/>
      <c r="K88" s="1206">
        <v>1</v>
      </c>
      <c r="L88" s="616">
        <f t="shared" si="29"/>
        <v>2</v>
      </c>
      <c r="M88" s="616">
        <v>0</v>
      </c>
      <c r="N88" s="616">
        <v>2</v>
      </c>
      <c r="O88" s="605">
        <v>19</v>
      </c>
      <c r="P88" s="582">
        <v>1</v>
      </c>
      <c r="Q88" s="615">
        <f t="shared" si="30"/>
        <v>17</v>
      </c>
      <c r="R88" s="582">
        <v>17</v>
      </c>
      <c r="S88" s="582">
        <v>0</v>
      </c>
      <c r="T88" s="582">
        <v>0</v>
      </c>
      <c r="U88" s="609">
        <v>0</v>
      </c>
      <c r="V88" s="1383">
        <f t="shared" si="31"/>
        <v>17</v>
      </c>
      <c r="W88" s="583">
        <v>12</v>
      </c>
      <c r="X88" s="617">
        <v>5</v>
      </c>
      <c r="Y88" s="1023">
        <v>151.19999999999999</v>
      </c>
      <c r="Z88" s="1056" t="s">
        <v>615</v>
      </c>
      <c r="AA88" s="1022"/>
      <c r="AB88" s="1022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66" t="s">
        <v>286</v>
      </c>
      <c r="AM88" s="1052"/>
    </row>
    <row r="89" spans="1:140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1173" t="s">
        <v>981</v>
      </c>
      <c r="H89" s="1251" t="s">
        <v>1203</v>
      </c>
      <c r="I89" s="1206" t="s">
        <v>1203</v>
      </c>
      <c r="J89" s="1255" t="s">
        <v>1231</v>
      </c>
      <c r="K89" s="1206">
        <v>1</v>
      </c>
      <c r="L89" s="616">
        <f t="shared" si="29"/>
        <v>2</v>
      </c>
      <c r="M89" s="616">
        <v>1</v>
      </c>
      <c r="N89" s="616">
        <v>1</v>
      </c>
      <c r="O89" s="623">
        <v>19</v>
      </c>
      <c r="P89" s="624">
        <v>1</v>
      </c>
      <c r="Q89" s="615">
        <f t="shared" si="30"/>
        <v>19</v>
      </c>
      <c r="R89" s="624">
        <v>17</v>
      </c>
      <c r="S89" s="624">
        <v>2</v>
      </c>
      <c r="T89" s="582">
        <v>0</v>
      </c>
      <c r="U89" s="625">
        <v>0</v>
      </c>
      <c r="V89" s="1383">
        <f t="shared" si="31"/>
        <v>19</v>
      </c>
      <c r="W89" s="583">
        <v>19</v>
      </c>
      <c r="X89" s="617">
        <v>0</v>
      </c>
      <c r="Y89" s="1071">
        <v>82.65</v>
      </c>
      <c r="Z89" s="1072" t="s">
        <v>660</v>
      </c>
      <c r="AA89" s="1071"/>
      <c r="AB89" s="1071"/>
      <c r="AC89" s="1071"/>
      <c r="AD89" s="1071"/>
      <c r="AE89" s="1071"/>
      <c r="AF89" s="1071"/>
      <c r="AG89" s="1071"/>
      <c r="AH89" s="1022">
        <v>1</v>
      </c>
      <c r="AI89" s="1071"/>
      <c r="AJ89" s="1071">
        <v>1</v>
      </c>
      <c r="AK89" s="1073" t="s">
        <v>19</v>
      </c>
      <c r="AL89" s="1071" t="s">
        <v>438</v>
      </c>
      <c r="AM89" s="1074"/>
    </row>
    <row r="90" spans="1:140" s="841" customFormat="1" ht="24.95" customHeight="1">
      <c r="A90" s="879">
        <v>21</v>
      </c>
      <c r="B90" s="690" t="s">
        <v>229</v>
      </c>
      <c r="C90" s="690" t="s">
        <v>258</v>
      </c>
      <c r="D90" s="1395" t="s">
        <v>259</v>
      </c>
      <c r="E90" s="1395" t="s">
        <v>259</v>
      </c>
      <c r="F90" s="1557" t="s">
        <v>616</v>
      </c>
      <c r="G90" s="1171" t="s">
        <v>617</v>
      </c>
      <c r="H90" s="1251" t="s">
        <v>1203</v>
      </c>
      <c r="I90" s="1206" t="s">
        <v>1203</v>
      </c>
      <c r="J90" s="1257"/>
      <c r="K90" s="1207">
        <v>1</v>
      </c>
      <c r="L90" s="616">
        <f t="shared" si="29"/>
        <v>2</v>
      </c>
      <c r="M90" s="582">
        <v>1</v>
      </c>
      <c r="N90" s="582">
        <v>1</v>
      </c>
      <c r="O90" s="605">
        <v>23</v>
      </c>
      <c r="P90" s="582">
        <v>2</v>
      </c>
      <c r="Q90" s="615">
        <f t="shared" si="30"/>
        <v>18</v>
      </c>
      <c r="R90" s="582">
        <v>14</v>
      </c>
      <c r="S90" s="582">
        <v>3</v>
      </c>
      <c r="T90" s="582">
        <v>0</v>
      </c>
      <c r="U90" s="583">
        <v>1</v>
      </c>
      <c r="V90" s="1383">
        <f t="shared" si="31"/>
        <v>18</v>
      </c>
      <c r="W90" s="583">
        <v>18</v>
      </c>
      <c r="X90" s="583">
        <v>0</v>
      </c>
      <c r="Y90" s="1023">
        <v>116.7</v>
      </c>
      <c r="Z90" s="1056" t="s">
        <v>618</v>
      </c>
      <c r="AA90" s="1022"/>
      <c r="AB90" s="1022"/>
      <c r="AC90" s="1022"/>
      <c r="AD90" s="1022"/>
      <c r="AE90" s="1022"/>
      <c r="AF90" s="1022"/>
      <c r="AG90" s="1022"/>
      <c r="AH90" s="1022"/>
      <c r="AI90" s="1022"/>
      <c r="AJ90" s="1022">
        <v>1</v>
      </c>
      <c r="AK90" s="1050" t="s">
        <v>19</v>
      </c>
      <c r="AL90" s="1075" t="s">
        <v>286</v>
      </c>
      <c r="AM90" s="1052" t="s">
        <v>1063</v>
      </c>
    </row>
    <row r="91" spans="1:140" s="841" customFormat="1" ht="24.95" customHeight="1">
      <c r="A91" s="879">
        <v>22</v>
      </c>
      <c r="B91" s="690" t="s">
        <v>229</v>
      </c>
      <c r="C91" s="690" t="s">
        <v>261</v>
      </c>
      <c r="D91" s="1395" t="s">
        <v>1247</v>
      </c>
      <c r="E91" s="1395" t="s">
        <v>262</v>
      </c>
      <c r="F91" s="1557" t="s">
        <v>1072</v>
      </c>
      <c r="G91" s="1171" t="s">
        <v>619</v>
      </c>
      <c r="H91" s="1251" t="s">
        <v>1203</v>
      </c>
      <c r="I91" s="1206" t="s">
        <v>1203</v>
      </c>
      <c r="J91" s="1257"/>
      <c r="K91" s="1207">
        <v>1</v>
      </c>
      <c r="L91" s="616">
        <f t="shared" si="29"/>
        <v>3</v>
      </c>
      <c r="M91" s="582">
        <v>1</v>
      </c>
      <c r="N91" s="582">
        <v>2</v>
      </c>
      <c r="O91" s="605">
        <v>29</v>
      </c>
      <c r="P91" s="582">
        <v>2</v>
      </c>
      <c r="Q91" s="615">
        <f t="shared" si="30"/>
        <v>28</v>
      </c>
      <c r="R91" s="582">
        <v>20</v>
      </c>
      <c r="S91" s="582">
        <v>4</v>
      </c>
      <c r="T91" s="582">
        <v>4</v>
      </c>
      <c r="U91" s="583">
        <v>0</v>
      </c>
      <c r="V91" s="1383">
        <f t="shared" si="31"/>
        <v>28</v>
      </c>
      <c r="W91" s="583">
        <v>24</v>
      </c>
      <c r="X91" s="583">
        <v>4</v>
      </c>
      <c r="Y91" s="1023">
        <v>91.9</v>
      </c>
      <c r="Z91" s="1048" t="s">
        <v>1251</v>
      </c>
      <c r="AA91" s="1022"/>
      <c r="AB91" s="1022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76" t="s">
        <v>286</v>
      </c>
      <c r="AM91" s="738" t="s">
        <v>1257</v>
      </c>
    </row>
    <row r="92" spans="1:140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669" t="s">
        <v>1248</v>
      </c>
      <c r="F92" s="880" t="s">
        <v>1225</v>
      </c>
      <c r="G92" s="1170" t="s">
        <v>621</v>
      </c>
      <c r="H92" s="1251" t="s">
        <v>1203</v>
      </c>
      <c r="I92" s="1206" t="s">
        <v>1203</v>
      </c>
      <c r="J92" s="1252"/>
      <c r="K92" s="1206">
        <v>1</v>
      </c>
      <c r="L92" s="977">
        <f t="shared" si="29"/>
        <v>3</v>
      </c>
      <c r="M92" s="616">
        <v>3</v>
      </c>
      <c r="N92" s="616">
        <v>0</v>
      </c>
      <c r="O92" s="1435">
        <v>32</v>
      </c>
      <c r="P92" s="616">
        <v>3</v>
      </c>
      <c r="Q92" s="615">
        <f t="shared" si="30"/>
        <v>32</v>
      </c>
      <c r="R92" s="616">
        <v>18</v>
      </c>
      <c r="S92" s="616">
        <v>10</v>
      </c>
      <c r="T92" s="616">
        <v>4</v>
      </c>
      <c r="U92" s="627">
        <v>0</v>
      </c>
      <c r="V92" s="1383">
        <f t="shared" si="31"/>
        <v>32</v>
      </c>
      <c r="W92" s="617">
        <v>28</v>
      </c>
      <c r="X92" s="617">
        <v>4</v>
      </c>
      <c r="Y92" s="1042">
        <v>215.08</v>
      </c>
      <c r="Z92" s="1077" t="s">
        <v>1252</v>
      </c>
      <c r="AA92" s="1078"/>
      <c r="AB92" s="1078">
        <v>1</v>
      </c>
      <c r="AC92" s="1078">
        <v>1</v>
      </c>
      <c r="AD92" s="1078"/>
      <c r="AE92" s="1078"/>
      <c r="AF92" s="1078"/>
      <c r="AG92" s="1078"/>
      <c r="AH92" s="1078"/>
      <c r="AI92" s="1078"/>
      <c r="AJ92" s="1044">
        <v>1</v>
      </c>
      <c r="AK92" s="1061" t="s">
        <v>501</v>
      </c>
      <c r="AL92" s="1079" t="s">
        <v>286</v>
      </c>
      <c r="AM92" s="1080" t="s">
        <v>1224</v>
      </c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  <c r="EG92" s="878"/>
      <c r="EH92" s="878"/>
      <c r="EI92" s="878"/>
      <c r="EJ92" s="878"/>
    </row>
    <row r="93" spans="1:140" s="841" customFormat="1" ht="24.95" customHeight="1">
      <c r="A93" s="879">
        <v>24</v>
      </c>
      <c r="B93" s="690" t="s">
        <v>229</v>
      </c>
      <c r="C93" s="690" t="s">
        <v>933</v>
      </c>
      <c r="D93" s="670" t="s">
        <v>1077</v>
      </c>
      <c r="E93" s="669" t="s">
        <v>779</v>
      </c>
      <c r="F93" s="889" t="s">
        <v>1113</v>
      </c>
      <c r="G93" s="1171" t="s">
        <v>622</v>
      </c>
      <c r="H93" s="1251" t="s">
        <v>1203</v>
      </c>
      <c r="I93" s="1206" t="s">
        <v>1203</v>
      </c>
      <c r="J93" s="1252"/>
      <c r="K93" s="1206">
        <v>1</v>
      </c>
      <c r="L93" s="977">
        <f t="shared" si="29"/>
        <v>2</v>
      </c>
      <c r="M93" s="616">
        <v>0</v>
      </c>
      <c r="N93" s="616">
        <v>2</v>
      </c>
      <c r="O93" s="608">
        <v>19</v>
      </c>
      <c r="P93" s="582">
        <v>1</v>
      </c>
      <c r="Q93" s="615">
        <f t="shared" si="30"/>
        <v>17</v>
      </c>
      <c r="R93" s="582">
        <v>10</v>
      </c>
      <c r="S93" s="582">
        <v>4</v>
      </c>
      <c r="T93" s="582">
        <v>2</v>
      </c>
      <c r="U93" s="609">
        <v>1</v>
      </c>
      <c r="V93" s="1383">
        <f t="shared" si="31"/>
        <v>17</v>
      </c>
      <c r="W93" s="583">
        <v>16</v>
      </c>
      <c r="X93" s="617">
        <v>1</v>
      </c>
      <c r="Y93" s="1023">
        <v>172.9</v>
      </c>
      <c r="Z93" s="1081" t="s">
        <v>1253</v>
      </c>
      <c r="AA93" s="1082"/>
      <c r="AB93" s="1082"/>
      <c r="AC93" s="1082"/>
      <c r="AD93" s="1082"/>
      <c r="AE93" s="1082"/>
      <c r="AF93" s="1082"/>
      <c r="AG93" s="1082"/>
      <c r="AH93" s="1082"/>
      <c r="AI93" s="1082"/>
      <c r="AJ93" s="1022">
        <v>1</v>
      </c>
      <c r="AK93" s="1050" t="s">
        <v>19</v>
      </c>
      <c r="AL93" s="1083" t="s">
        <v>286</v>
      </c>
      <c r="AM93" s="1052"/>
    </row>
    <row r="94" spans="1:140" s="841" customFormat="1" ht="24.95" customHeight="1">
      <c r="A94" s="879">
        <v>25</v>
      </c>
      <c r="B94" s="690" t="s">
        <v>229</v>
      </c>
      <c r="C94" s="690" t="s">
        <v>934</v>
      </c>
      <c r="D94" s="669" t="s">
        <v>264</v>
      </c>
      <c r="E94" s="669" t="s">
        <v>264</v>
      </c>
      <c r="F94" s="874" t="s">
        <v>1078</v>
      </c>
      <c r="G94" s="1171" t="s">
        <v>624</v>
      </c>
      <c r="H94" s="1251" t="s">
        <v>1203</v>
      </c>
      <c r="I94" s="1206" t="s">
        <v>1203</v>
      </c>
      <c r="J94" s="1252"/>
      <c r="K94" s="1206">
        <v>1</v>
      </c>
      <c r="L94" s="977">
        <f t="shared" si="29"/>
        <v>2</v>
      </c>
      <c r="M94" s="616">
        <v>0</v>
      </c>
      <c r="N94" s="616">
        <v>2</v>
      </c>
      <c r="O94" s="608">
        <v>19</v>
      </c>
      <c r="P94" s="582">
        <v>1</v>
      </c>
      <c r="Q94" s="615">
        <f t="shared" si="30"/>
        <v>19</v>
      </c>
      <c r="R94" s="582">
        <v>16</v>
      </c>
      <c r="S94" s="582">
        <v>3</v>
      </c>
      <c r="T94" s="582">
        <v>0</v>
      </c>
      <c r="U94" s="583">
        <v>0</v>
      </c>
      <c r="V94" s="1383">
        <f t="shared" si="31"/>
        <v>19</v>
      </c>
      <c r="W94" s="583">
        <v>18</v>
      </c>
      <c r="X94" s="617">
        <v>1</v>
      </c>
      <c r="Y94" s="1023">
        <v>78.680000000000007</v>
      </c>
      <c r="Z94" s="1056" t="s">
        <v>625</v>
      </c>
      <c r="AA94" s="1022"/>
      <c r="AB94" s="1022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62" t="s">
        <v>285</v>
      </c>
      <c r="AM94" s="1052"/>
    </row>
    <row r="95" spans="1:140" s="841" customFormat="1" ht="24.95" customHeight="1">
      <c r="A95" s="879">
        <v>26</v>
      </c>
      <c r="B95" s="690" t="s">
        <v>229</v>
      </c>
      <c r="C95" s="690" t="s">
        <v>265</v>
      </c>
      <c r="D95" s="669" t="s">
        <v>266</v>
      </c>
      <c r="E95" s="669" t="s">
        <v>1079</v>
      </c>
      <c r="F95" s="874" t="s">
        <v>1080</v>
      </c>
      <c r="G95" s="1171" t="s">
        <v>626</v>
      </c>
      <c r="H95" s="1251" t="s">
        <v>1203</v>
      </c>
      <c r="I95" s="1206" t="s">
        <v>1203</v>
      </c>
      <c r="J95" s="1252"/>
      <c r="K95" s="1206">
        <v>1</v>
      </c>
      <c r="L95" s="977">
        <f t="shared" si="29"/>
        <v>4</v>
      </c>
      <c r="M95" s="616">
        <v>3</v>
      </c>
      <c r="N95" s="616">
        <v>1</v>
      </c>
      <c r="O95" s="608">
        <v>34</v>
      </c>
      <c r="P95" s="582">
        <v>3</v>
      </c>
      <c r="Q95" s="615">
        <f t="shared" si="30"/>
        <v>34</v>
      </c>
      <c r="R95" s="582">
        <v>24</v>
      </c>
      <c r="S95" s="582">
        <v>9</v>
      </c>
      <c r="T95" s="582">
        <v>1</v>
      </c>
      <c r="U95" s="583">
        <v>0</v>
      </c>
      <c r="V95" s="1383">
        <f t="shared" si="31"/>
        <v>34</v>
      </c>
      <c r="W95" s="583">
        <v>28</v>
      </c>
      <c r="X95" s="617">
        <v>6</v>
      </c>
      <c r="Y95" s="1023">
        <v>119.83</v>
      </c>
      <c r="Z95" s="1056" t="s">
        <v>627</v>
      </c>
      <c r="AA95" s="1022"/>
      <c r="AB95" s="1022"/>
      <c r="AC95" s="1022"/>
      <c r="AD95" s="1022"/>
      <c r="AE95" s="1022">
        <v>1</v>
      </c>
      <c r="AF95" s="1022"/>
      <c r="AG95" s="1022"/>
      <c r="AH95" s="1022"/>
      <c r="AI95" s="1022"/>
      <c r="AJ95" s="1022">
        <v>1</v>
      </c>
      <c r="AK95" s="1050" t="s">
        <v>19</v>
      </c>
      <c r="AL95" s="1062" t="s">
        <v>287</v>
      </c>
      <c r="AM95" s="1052"/>
    </row>
    <row r="96" spans="1:140" s="841" customFormat="1" ht="24.95" customHeight="1">
      <c r="A96" s="879">
        <v>27</v>
      </c>
      <c r="B96" s="690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1170" t="s">
        <v>631</v>
      </c>
      <c r="H96" s="1251" t="s">
        <v>1203</v>
      </c>
      <c r="I96" s="1206" t="s">
        <v>1203</v>
      </c>
      <c r="J96" s="1252"/>
      <c r="K96" s="1206"/>
      <c r="L96" s="977">
        <f t="shared" si="29"/>
        <v>2</v>
      </c>
      <c r="M96" s="616">
        <v>2</v>
      </c>
      <c r="N96" s="616">
        <v>0</v>
      </c>
      <c r="O96" s="608">
        <v>25</v>
      </c>
      <c r="P96" s="582">
        <v>2</v>
      </c>
      <c r="Q96" s="615">
        <f t="shared" si="30"/>
        <v>22</v>
      </c>
      <c r="R96" s="582">
        <v>16</v>
      </c>
      <c r="S96" s="582">
        <v>6</v>
      </c>
      <c r="T96" s="582">
        <v>0</v>
      </c>
      <c r="U96" s="609">
        <v>0</v>
      </c>
      <c r="V96" s="1383">
        <f t="shared" si="31"/>
        <v>22</v>
      </c>
      <c r="W96" s="583">
        <v>16</v>
      </c>
      <c r="X96" s="617">
        <v>6</v>
      </c>
      <c r="Y96" s="1023">
        <v>148.74</v>
      </c>
      <c r="Z96" s="1056" t="s">
        <v>1104</v>
      </c>
      <c r="AA96" s="1022"/>
      <c r="AB96" s="1022"/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19</v>
      </c>
      <c r="AL96" s="1076" t="s">
        <v>286</v>
      </c>
      <c r="AM96" s="1064" t="s">
        <v>1063</v>
      </c>
    </row>
    <row r="97" spans="1:40" s="841" customFormat="1" ht="24.95" customHeight="1">
      <c r="A97" s="879">
        <v>28</v>
      </c>
      <c r="B97" s="690" t="s">
        <v>229</v>
      </c>
      <c r="C97" s="607" t="s">
        <v>269</v>
      </c>
      <c r="D97" s="669" t="s">
        <v>270</v>
      </c>
      <c r="E97" s="669" t="s">
        <v>270</v>
      </c>
      <c r="F97" s="874" t="s">
        <v>633</v>
      </c>
      <c r="G97" s="1171" t="s">
        <v>634</v>
      </c>
      <c r="H97" s="1251" t="s">
        <v>1203</v>
      </c>
      <c r="I97" s="1206" t="s">
        <v>1203</v>
      </c>
      <c r="J97" s="1257"/>
      <c r="K97" s="1208"/>
      <c r="L97" s="977">
        <f t="shared" si="29"/>
        <v>3</v>
      </c>
      <c r="M97" s="616">
        <v>2</v>
      </c>
      <c r="N97" s="616">
        <v>1</v>
      </c>
      <c r="O97" s="608">
        <v>27</v>
      </c>
      <c r="P97" s="578">
        <v>1</v>
      </c>
      <c r="Q97" s="1401">
        <f t="shared" si="30"/>
        <v>26</v>
      </c>
      <c r="R97" s="582">
        <v>20</v>
      </c>
      <c r="S97" s="582">
        <v>6</v>
      </c>
      <c r="T97" s="582">
        <v>0</v>
      </c>
      <c r="U97" s="583">
        <v>0</v>
      </c>
      <c r="V97" s="1394">
        <f t="shared" si="31"/>
        <v>26</v>
      </c>
      <c r="W97" s="583">
        <v>22</v>
      </c>
      <c r="X97" s="617">
        <v>4</v>
      </c>
      <c r="Y97" s="1022">
        <v>92.6</v>
      </c>
      <c r="Z97" s="1056" t="s">
        <v>1110</v>
      </c>
      <c r="AA97" s="1022"/>
      <c r="AB97" s="1022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286</v>
      </c>
      <c r="AM97" s="1052"/>
    </row>
    <row r="98" spans="1:40" s="841" customFormat="1" ht="24.95" customHeight="1">
      <c r="A98" s="879">
        <v>29</v>
      </c>
      <c r="B98" s="690" t="s">
        <v>229</v>
      </c>
      <c r="C98" s="690" t="s">
        <v>1082</v>
      </c>
      <c r="D98" s="669" t="s">
        <v>1083</v>
      </c>
      <c r="E98" s="669" t="s">
        <v>236</v>
      </c>
      <c r="F98" s="880" t="s">
        <v>570</v>
      </c>
      <c r="G98" s="1171" t="s">
        <v>571</v>
      </c>
      <c r="H98" s="1251" t="s">
        <v>1203</v>
      </c>
      <c r="I98" s="1206" t="s">
        <v>1203</v>
      </c>
      <c r="J98" s="1252"/>
      <c r="K98" s="1206"/>
      <c r="L98" s="977">
        <f t="shared" si="29"/>
        <v>2</v>
      </c>
      <c r="M98" s="616">
        <v>1</v>
      </c>
      <c r="N98" s="616">
        <v>1</v>
      </c>
      <c r="O98" s="608">
        <v>19</v>
      </c>
      <c r="P98" s="582">
        <v>2</v>
      </c>
      <c r="Q98" s="615">
        <f t="shared" si="30"/>
        <v>17</v>
      </c>
      <c r="R98" s="582">
        <v>15</v>
      </c>
      <c r="S98" s="582">
        <v>2</v>
      </c>
      <c r="T98" s="582">
        <v>0</v>
      </c>
      <c r="U98" s="583">
        <v>0</v>
      </c>
      <c r="V98" s="1383">
        <f t="shared" si="31"/>
        <v>17</v>
      </c>
      <c r="W98" s="583">
        <v>15</v>
      </c>
      <c r="X98" s="617">
        <v>2</v>
      </c>
      <c r="Y98" s="1023">
        <v>104</v>
      </c>
      <c r="Z98" s="1056" t="s">
        <v>632</v>
      </c>
      <c r="AA98" s="1022"/>
      <c r="AB98" s="1022">
        <v>1</v>
      </c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501</v>
      </c>
      <c r="AL98" s="1069" t="s">
        <v>286</v>
      </c>
      <c r="AM98" s="1052" t="s">
        <v>1085</v>
      </c>
    </row>
    <row r="99" spans="1:40" s="841" customFormat="1" ht="24.95" customHeight="1">
      <c r="A99" s="879">
        <v>30</v>
      </c>
      <c r="B99" s="690" t="s">
        <v>229</v>
      </c>
      <c r="C99" s="690" t="s">
        <v>930</v>
      </c>
      <c r="D99" s="669" t="s">
        <v>307</v>
      </c>
      <c r="E99" s="669" t="s">
        <v>1086</v>
      </c>
      <c r="F99" s="880" t="s">
        <v>579</v>
      </c>
      <c r="G99" s="1171" t="s">
        <v>580</v>
      </c>
      <c r="H99" s="1251" t="s">
        <v>1203</v>
      </c>
      <c r="I99" s="1206" t="s">
        <v>1203</v>
      </c>
      <c r="J99" s="1252"/>
      <c r="K99" s="1206">
        <v>1</v>
      </c>
      <c r="L99" s="977">
        <f t="shared" si="29"/>
        <v>4</v>
      </c>
      <c r="M99" s="616">
        <v>3</v>
      </c>
      <c r="N99" s="616">
        <v>1</v>
      </c>
      <c r="O99" s="608">
        <v>35</v>
      </c>
      <c r="P99" s="582">
        <v>2</v>
      </c>
      <c r="Q99" s="615">
        <f t="shared" si="30"/>
        <v>32</v>
      </c>
      <c r="R99" s="451">
        <v>26</v>
      </c>
      <c r="S99" s="582">
        <v>6</v>
      </c>
      <c r="T99" s="582">
        <v>0</v>
      </c>
      <c r="U99" s="583">
        <v>0</v>
      </c>
      <c r="V99" s="1383">
        <f t="shared" si="31"/>
        <v>32</v>
      </c>
      <c r="W99" s="460">
        <v>32</v>
      </c>
      <c r="X99" s="617">
        <v>0</v>
      </c>
      <c r="Y99" s="1023">
        <v>125.96</v>
      </c>
      <c r="Z99" s="1056" t="s">
        <v>635</v>
      </c>
      <c r="AA99" s="1022"/>
      <c r="AB99" s="1022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54" t="s">
        <v>287</v>
      </c>
      <c r="AM99" s="1085" t="s">
        <v>1087</v>
      </c>
    </row>
    <row r="100" spans="1:40" s="841" customFormat="1" ht="24.95" customHeight="1">
      <c r="A100" s="879">
        <v>31</v>
      </c>
      <c r="B100" s="690" t="s">
        <v>229</v>
      </c>
      <c r="C100" s="690" t="s">
        <v>935</v>
      </c>
      <c r="D100" s="669" t="s">
        <v>271</v>
      </c>
      <c r="E100" s="669" t="s">
        <v>272</v>
      </c>
      <c r="F100" s="874" t="s">
        <v>636</v>
      </c>
      <c r="G100" s="1171" t="s">
        <v>637</v>
      </c>
      <c r="H100" s="1251" t="s">
        <v>1203</v>
      </c>
      <c r="I100" s="1206" t="s">
        <v>1203</v>
      </c>
      <c r="J100" s="1252"/>
      <c r="K100" s="1206">
        <v>1</v>
      </c>
      <c r="L100" s="977">
        <f t="shared" si="29"/>
        <v>2</v>
      </c>
      <c r="M100" s="616">
        <v>1</v>
      </c>
      <c r="N100" s="616">
        <v>1</v>
      </c>
      <c r="O100" s="608">
        <v>15</v>
      </c>
      <c r="P100" s="582">
        <v>1</v>
      </c>
      <c r="Q100" s="615">
        <f t="shared" si="30"/>
        <v>14</v>
      </c>
      <c r="R100" s="582">
        <v>11</v>
      </c>
      <c r="S100" s="451">
        <v>2</v>
      </c>
      <c r="T100" s="582">
        <v>1</v>
      </c>
      <c r="U100" s="609">
        <v>0</v>
      </c>
      <c r="V100" s="1383">
        <f t="shared" si="31"/>
        <v>14</v>
      </c>
      <c r="W100" s="460">
        <v>14</v>
      </c>
      <c r="X100" s="617">
        <v>0</v>
      </c>
      <c r="Y100" s="1023">
        <v>104.5</v>
      </c>
      <c r="Z100" s="1056" t="s">
        <v>1084</v>
      </c>
      <c r="AA100" s="1022"/>
      <c r="AB100" s="1022"/>
      <c r="AC100" s="1022"/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19</v>
      </c>
      <c r="AL100" s="1084" t="s">
        <v>287</v>
      </c>
      <c r="AM100" s="1052"/>
    </row>
    <row r="101" spans="1:40" s="841" customFormat="1" ht="24.95" customHeight="1">
      <c r="A101" s="879">
        <v>32</v>
      </c>
      <c r="B101" s="690" t="s">
        <v>229</v>
      </c>
      <c r="C101" s="690" t="s">
        <v>273</v>
      </c>
      <c r="D101" s="669" t="s">
        <v>274</v>
      </c>
      <c r="E101" s="669" t="s">
        <v>639</v>
      </c>
      <c r="F101" s="874" t="s">
        <v>1088</v>
      </c>
      <c r="G101" s="1171" t="s">
        <v>640</v>
      </c>
      <c r="H101" s="1251" t="s">
        <v>1203</v>
      </c>
      <c r="I101" s="1206" t="s">
        <v>1203</v>
      </c>
      <c r="J101" s="1252"/>
      <c r="K101" s="1206"/>
      <c r="L101" s="977">
        <f t="shared" si="29"/>
        <v>4</v>
      </c>
      <c r="M101" s="1378">
        <v>4</v>
      </c>
      <c r="N101" s="1378">
        <v>0</v>
      </c>
      <c r="O101" s="608">
        <v>38</v>
      </c>
      <c r="P101" s="582">
        <v>3</v>
      </c>
      <c r="Q101" s="615">
        <f t="shared" si="30"/>
        <v>33</v>
      </c>
      <c r="R101" s="582">
        <v>23</v>
      </c>
      <c r="S101" s="582">
        <v>4</v>
      </c>
      <c r="T101" s="582">
        <v>6</v>
      </c>
      <c r="U101" s="583">
        <v>0</v>
      </c>
      <c r="V101" s="1383">
        <f t="shared" si="31"/>
        <v>33</v>
      </c>
      <c r="W101" s="583">
        <v>33</v>
      </c>
      <c r="X101" s="617">
        <v>0</v>
      </c>
      <c r="Y101" s="1023">
        <v>258.7</v>
      </c>
      <c r="Z101" s="1056" t="s">
        <v>581</v>
      </c>
      <c r="AA101" s="1022"/>
      <c r="AB101" s="1022"/>
      <c r="AC101" s="1022"/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19</v>
      </c>
      <c r="AL101" s="1086" t="s">
        <v>287</v>
      </c>
      <c r="AM101" s="1052"/>
    </row>
    <row r="102" spans="1:40" s="841" customFormat="1" ht="24.95" customHeight="1">
      <c r="A102" s="879">
        <v>33</v>
      </c>
      <c r="B102" s="690" t="s">
        <v>229</v>
      </c>
      <c r="C102" s="690" t="s">
        <v>1089</v>
      </c>
      <c r="D102" s="669" t="s">
        <v>313</v>
      </c>
      <c r="E102" s="669" t="s">
        <v>314</v>
      </c>
      <c r="F102" s="874" t="s">
        <v>642</v>
      </c>
      <c r="G102" s="1171" t="s">
        <v>643</v>
      </c>
      <c r="H102" s="1251" t="s">
        <v>1199</v>
      </c>
      <c r="I102" s="1206" t="s">
        <v>1203</v>
      </c>
      <c r="J102" s="1252"/>
      <c r="K102" s="1206">
        <v>1</v>
      </c>
      <c r="L102" s="977">
        <f t="shared" si="29"/>
        <v>2</v>
      </c>
      <c r="M102" s="616">
        <v>1</v>
      </c>
      <c r="N102" s="616">
        <v>1</v>
      </c>
      <c r="O102" s="608">
        <v>18</v>
      </c>
      <c r="P102" s="582">
        <v>1</v>
      </c>
      <c r="Q102" s="615">
        <f t="shared" si="30"/>
        <v>15</v>
      </c>
      <c r="R102" s="582">
        <v>11</v>
      </c>
      <c r="S102" s="582">
        <v>1</v>
      </c>
      <c r="T102" s="582">
        <v>3</v>
      </c>
      <c r="U102" s="609">
        <v>0</v>
      </c>
      <c r="V102" s="1383">
        <f t="shared" si="31"/>
        <v>15</v>
      </c>
      <c r="W102" s="583">
        <v>15</v>
      </c>
      <c r="X102" s="617">
        <v>0</v>
      </c>
      <c r="Y102" s="1023">
        <v>95.59</v>
      </c>
      <c r="Z102" s="1056" t="s">
        <v>638</v>
      </c>
      <c r="AA102" s="1022"/>
      <c r="AB102" s="1022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7" t="s">
        <v>452</v>
      </c>
      <c r="AM102" s="1052"/>
    </row>
    <row r="103" spans="1:40" s="841" customFormat="1" ht="24.95" customHeight="1">
      <c r="A103" s="879">
        <v>34</v>
      </c>
      <c r="B103" s="690" t="s">
        <v>229</v>
      </c>
      <c r="C103" s="690" t="s">
        <v>275</v>
      </c>
      <c r="D103" s="669" t="s">
        <v>276</v>
      </c>
      <c r="E103" s="669" t="s">
        <v>276</v>
      </c>
      <c r="F103" s="874" t="s">
        <v>1090</v>
      </c>
      <c r="G103" s="1171" t="s">
        <v>645</v>
      </c>
      <c r="H103" s="1251" t="s">
        <v>1203</v>
      </c>
      <c r="I103" s="1206" t="s">
        <v>1203</v>
      </c>
      <c r="J103" s="1252"/>
      <c r="K103" s="1206">
        <v>1</v>
      </c>
      <c r="L103" s="977">
        <f t="shared" si="29"/>
        <v>3</v>
      </c>
      <c r="M103" s="616">
        <v>2</v>
      </c>
      <c r="N103" s="616">
        <v>1</v>
      </c>
      <c r="O103" s="608">
        <v>33</v>
      </c>
      <c r="P103" s="582">
        <v>3</v>
      </c>
      <c r="Q103" s="615">
        <f t="shared" si="30"/>
        <v>29</v>
      </c>
      <c r="R103" s="582">
        <v>20</v>
      </c>
      <c r="S103" s="582">
        <v>7</v>
      </c>
      <c r="T103" s="582">
        <v>2</v>
      </c>
      <c r="U103" s="609">
        <v>0</v>
      </c>
      <c r="V103" s="1383">
        <f t="shared" si="31"/>
        <v>29</v>
      </c>
      <c r="W103" s="583">
        <v>24</v>
      </c>
      <c r="X103" s="617">
        <v>5</v>
      </c>
      <c r="Y103" s="1023">
        <v>181.5</v>
      </c>
      <c r="Z103" s="1056" t="s">
        <v>641</v>
      </c>
      <c r="AA103" s="1022"/>
      <c r="AB103" s="1022"/>
      <c r="AC103" s="1022"/>
      <c r="AD103" s="1022"/>
      <c r="AE103" s="1022">
        <v>1</v>
      </c>
      <c r="AF103" s="1022"/>
      <c r="AG103" s="1022"/>
      <c r="AH103" s="1022"/>
      <c r="AI103" s="1022"/>
      <c r="AJ103" s="1022">
        <v>1</v>
      </c>
      <c r="AK103" s="1050" t="s">
        <v>19</v>
      </c>
      <c r="AL103" s="1088" t="s">
        <v>287</v>
      </c>
      <c r="AM103" s="1064" t="s">
        <v>1063</v>
      </c>
    </row>
    <row r="104" spans="1:40" s="841" customFormat="1" ht="24.95" customHeight="1">
      <c r="A104" s="879">
        <v>35</v>
      </c>
      <c r="B104" s="690" t="s">
        <v>229</v>
      </c>
      <c r="C104" s="690" t="s">
        <v>277</v>
      </c>
      <c r="D104" s="669" t="s">
        <v>311</v>
      </c>
      <c r="E104" s="669" t="s">
        <v>1091</v>
      </c>
      <c r="F104" s="874" t="s">
        <v>1092</v>
      </c>
      <c r="G104" s="1171" t="s">
        <v>647</v>
      </c>
      <c r="H104" s="1251" t="s">
        <v>1199</v>
      </c>
      <c r="I104" s="1206" t="s">
        <v>1203</v>
      </c>
      <c r="J104" s="1252"/>
      <c r="K104" s="1206"/>
      <c r="L104" s="977">
        <f t="shared" si="29"/>
        <v>4</v>
      </c>
      <c r="M104" s="616">
        <v>3</v>
      </c>
      <c r="N104" s="616">
        <v>1</v>
      </c>
      <c r="O104" s="608">
        <v>39</v>
      </c>
      <c r="P104" s="582">
        <v>1</v>
      </c>
      <c r="Q104" s="615">
        <f t="shared" si="30"/>
        <v>35</v>
      </c>
      <c r="R104" s="582">
        <v>34</v>
      </c>
      <c r="S104" s="582">
        <v>0</v>
      </c>
      <c r="T104" s="582">
        <v>0</v>
      </c>
      <c r="U104" s="583">
        <v>1</v>
      </c>
      <c r="V104" s="1383">
        <f t="shared" si="31"/>
        <v>35</v>
      </c>
      <c r="W104" s="583">
        <v>33</v>
      </c>
      <c r="X104" s="617">
        <v>2</v>
      </c>
      <c r="Y104" s="1023">
        <v>180.36</v>
      </c>
      <c r="Z104" s="1056" t="s">
        <v>644</v>
      </c>
      <c r="AA104" s="1022"/>
      <c r="AB104" s="1022"/>
      <c r="AC104" s="1022">
        <v>1</v>
      </c>
      <c r="AD104" s="1022"/>
      <c r="AE104" s="1022"/>
      <c r="AF104" s="1022"/>
      <c r="AG104" s="1022"/>
      <c r="AH104" s="1022"/>
      <c r="AI104" s="1022"/>
      <c r="AJ104" s="1022">
        <v>1</v>
      </c>
      <c r="AK104" s="1050" t="s">
        <v>501</v>
      </c>
      <c r="AL104" s="1089" t="s">
        <v>287</v>
      </c>
      <c r="AM104" s="1052"/>
    </row>
    <row r="105" spans="1:40" s="841" customFormat="1" ht="24.95" customHeight="1">
      <c r="A105" s="879">
        <v>36</v>
      </c>
      <c r="B105" s="690" t="s">
        <v>229</v>
      </c>
      <c r="C105" s="690" t="s">
        <v>278</v>
      </c>
      <c r="D105" s="669" t="s">
        <v>279</v>
      </c>
      <c r="E105" s="669" t="s">
        <v>279</v>
      </c>
      <c r="F105" s="880" t="s">
        <v>649</v>
      </c>
      <c r="G105" s="1171" t="s">
        <v>650</v>
      </c>
      <c r="H105" s="1251" t="s">
        <v>1203</v>
      </c>
      <c r="I105" s="1206" t="s">
        <v>1203</v>
      </c>
      <c r="J105" s="1252"/>
      <c r="K105" s="1206"/>
      <c r="L105" s="977">
        <f t="shared" si="29"/>
        <v>3</v>
      </c>
      <c r="M105" s="616">
        <v>3</v>
      </c>
      <c r="N105" s="616">
        <v>0</v>
      </c>
      <c r="O105" s="608">
        <v>34</v>
      </c>
      <c r="P105" s="582">
        <v>3</v>
      </c>
      <c r="Q105" s="615">
        <f t="shared" si="30"/>
        <v>32</v>
      </c>
      <c r="R105" s="451">
        <v>23</v>
      </c>
      <c r="S105" s="582">
        <v>8</v>
      </c>
      <c r="T105" s="582">
        <v>0</v>
      </c>
      <c r="U105" s="609">
        <v>1</v>
      </c>
      <c r="V105" s="1383">
        <f t="shared" si="31"/>
        <v>32</v>
      </c>
      <c r="W105" s="460">
        <v>29</v>
      </c>
      <c r="X105" s="617">
        <v>3</v>
      </c>
      <c r="Y105" s="1023">
        <v>149.59</v>
      </c>
      <c r="Z105" s="1056" t="s">
        <v>646</v>
      </c>
      <c r="AA105" s="1022"/>
      <c r="AB105" s="1022"/>
      <c r="AC105" s="1022"/>
      <c r="AD105" s="1022"/>
      <c r="AE105" s="1022"/>
      <c r="AF105" s="1022">
        <v>1</v>
      </c>
      <c r="AG105" s="1022"/>
      <c r="AH105" s="1022"/>
      <c r="AI105" s="1022"/>
      <c r="AJ105" s="1022">
        <v>1</v>
      </c>
      <c r="AK105" s="1050" t="s">
        <v>19</v>
      </c>
      <c r="AL105" s="1090" t="s">
        <v>286</v>
      </c>
      <c r="AM105" s="1064" t="s">
        <v>1063</v>
      </c>
    </row>
    <row r="106" spans="1:40" s="841" customFormat="1" ht="24.95" customHeight="1">
      <c r="A106" s="879">
        <v>37</v>
      </c>
      <c r="B106" s="690" t="s">
        <v>229</v>
      </c>
      <c r="C106" s="690" t="s">
        <v>936</v>
      </c>
      <c r="D106" s="669" t="s">
        <v>280</v>
      </c>
      <c r="E106" s="669" t="s">
        <v>1093</v>
      </c>
      <c r="F106" s="880" t="s">
        <v>652</v>
      </c>
      <c r="G106" s="1171" t="s">
        <v>653</v>
      </c>
      <c r="H106" s="1251" t="s">
        <v>1203</v>
      </c>
      <c r="I106" s="1206" t="s">
        <v>1203</v>
      </c>
      <c r="J106" s="1252"/>
      <c r="K106" s="1206"/>
      <c r="L106" s="977">
        <f t="shared" si="29"/>
        <v>3</v>
      </c>
      <c r="M106" s="616">
        <v>2</v>
      </c>
      <c r="N106" s="616">
        <v>1</v>
      </c>
      <c r="O106" s="608">
        <v>27</v>
      </c>
      <c r="P106" s="582">
        <v>3</v>
      </c>
      <c r="Q106" s="615">
        <f t="shared" si="30"/>
        <v>27</v>
      </c>
      <c r="R106" s="582">
        <v>27</v>
      </c>
      <c r="S106" s="582">
        <v>0</v>
      </c>
      <c r="T106" s="582">
        <v>0</v>
      </c>
      <c r="U106" s="583">
        <v>0</v>
      </c>
      <c r="V106" s="1383">
        <f t="shared" si="31"/>
        <v>27</v>
      </c>
      <c r="W106" s="583">
        <v>26</v>
      </c>
      <c r="X106" s="617">
        <v>1</v>
      </c>
      <c r="Y106" s="1023">
        <v>193.04</v>
      </c>
      <c r="Z106" s="1056" t="s">
        <v>648</v>
      </c>
      <c r="AA106" s="1049"/>
      <c r="AB106" s="1049"/>
      <c r="AC106" s="1049"/>
      <c r="AD106" s="1049"/>
      <c r="AE106" s="1049"/>
      <c r="AF106" s="1049"/>
      <c r="AG106" s="1049"/>
      <c r="AH106" s="1049"/>
      <c r="AI106" s="1049"/>
      <c r="AJ106" s="1022">
        <v>1</v>
      </c>
      <c r="AK106" s="1050" t="s">
        <v>19</v>
      </c>
      <c r="AL106" s="1091" t="s">
        <v>286</v>
      </c>
      <c r="AM106" s="1052" t="s">
        <v>1173</v>
      </c>
    </row>
    <row r="107" spans="1:40" s="841" customFormat="1" ht="24.95" customHeight="1">
      <c r="A107" s="879">
        <v>38</v>
      </c>
      <c r="B107" s="690" t="s">
        <v>229</v>
      </c>
      <c r="C107" s="690" t="s">
        <v>453</v>
      </c>
      <c r="D107" s="669" t="s">
        <v>281</v>
      </c>
      <c r="E107" s="669" t="s">
        <v>281</v>
      </c>
      <c r="F107" s="880" t="s">
        <v>654</v>
      </c>
      <c r="G107" s="1171" t="s">
        <v>655</v>
      </c>
      <c r="H107" s="1251" t="s">
        <v>1203</v>
      </c>
      <c r="I107" s="1206" t="s">
        <v>1203</v>
      </c>
      <c r="J107" s="1252" t="s">
        <v>1212</v>
      </c>
      <c r="K107" s="1206">
        <v>1</v>
      </c>
      <c r="L107" s="977">
        <f t="shared" si="29"/>
        <v>4</v>
      </c>
      <c r="M107" s="616">
        <v>1</v>
      </c>
      <c r="N107" s="616">
        <v>3</v>
      </c>
      <c r="O107" s="608">
        <v>35</v>
      </c>
      <c r="P107" s="582">
        <v>3</v>
      </c>
      <c r="Q107" s="615">
        <f t="shared" si="30"/>
        <v>31</v>
      </c>
      <c r="R107" s="582">
        <v>20</v>
      </c>
      <c r="S107" s="582">
        <v>10</v>
      </c>
      <c r="T107" s="582">
        <v>1</v>
      </c>
      <c r="U107" s="609">
        <v>0</v>
      </c>
      <c r="V107" s="1383">
        <f t="shared" si="31"/>
        <v>31</v>
      </c>
      <c r="W107" s="583">
        <v>30</v>
      </c>
      <c r="X107" s="617">
        <v>1</v>
      </c>
      <c r="Y107" s="1023">
        <v>109.18</v>
      </c>
      <c r="Z107" s="1056" t="s">
        <v>651</v>
      </c>
      <c r="AA107" s="1022"/>
      <c r="AB107" s="1022"/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19</v>
      </c>
      <c r="AL107" s="1091" t="s">
        <v>286</v>
      </c>
      <c r="AM107" s="1064" t="s">
        <v>1063</v>
      </c>
    </row>
    <row r="108" spans="1:40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1174" t="s">
        <v>569</v>
      </c>
      <c r="H108" s="1251" t="s">
        <v>1203</v>
      </c>
      <c r="I108" s="1206" t="s">
        <v>1203</v>
      </c>
      <c r="J108" s="1252"/>
      <c r="K108" s="1206">
        <v>1</v>
      </c>
      <c r="L108" s="977">
        <f t="shared" si="29"/>
        <v>2</v>
      </c>
      <c r="M108" s="1379">
        <v>2</v>
      </c>
      <c r="N108" s="661">
        <v>0</v>
      </c>
      <c r="O108" s="1436">
        <v>29</v>
      </c>
      <c r="P108" s="582">
        <v>2</v>
      </c>
      <c r="Q108" s="615">
        <f t="shared" si="30"/>
        <v>27</v>
      </c>
      <c r="R108" s="631">
        <v>24</v>
      </c>
      <c r="S108" s="631">
        <v>3</v>
      </c>
      <c r="T108" s="631">
        <v>0</v>
      </c>
      <c r="U108" s="632">
        <v>0</v>
      </c>
      <c r="V108" s="1383">
        <f t="shared" si="31"/>
        <v>27</v>
      </c>
      <c r="W108" s="1331">
        <v>23</v>
      </c>
      <c r="X108" s="893">
        <v>4</v>
      </c>
      <c r="Y108" s="1023">
        <v>86.7</v>
      </c>
      <c r="Z108" s="1048" t="s">
        <v>599</v>
      </c>
      <c r="AA108" s="1094"/>
      <c r="AB108" s="1094">
        <v>1</v>
      </c>
      <c r="AC108" s="1094">
        <v>1</v>
      </c>
      <c r="AD108" s="1094">
        <v>1</v>
      </c>
      <c r="AE108" s="1094"/>
      <c r="AF108" s="1094"/>
      <c r="AG108" s="1094"/>
      <c r="AH108" s="1094"/>
      <c r="AI108" s="1094"/>
      <c r="AJ108" s="1071">
        <v>1</v>
      </c>
      <c r="AK108" s="1095" t="s">
        <v>501</v>
      </c>
      <c r="AL108" s="1096" t="s">
        <v>286</v>
      </c>
      <c r="AM108" s="1097" t="s">
        <v>1099</v>
      </c>
    </row>
    <row r="109" spans="1:40" s="32" customFormat="1" ht="24.95" customHeight="1">
      <c r="A109" s="879">
        <v>40</v>
      </c>
      <c r="B109" s="607" t="s">
        <v>229</v>
      </c>
      <c r="C109" s="690" t="s">
        <v>316</v>
      </c>
      <c r="D109" s="1558" t="s">
        <v>1100</v>
      </c>
      <c r="E109" s="1558" t="s">
        <v>282</v>
      </c>
      <c r="F109" s="1559" t="s">
        <v>657</v>
      </c>
      <c r="G109" s="1168" t="s">
        <v>658</v>
      </c>
      <c r="H109" s="1251" t="s">
        <v>1199</v>
      </c>
      <c r="I109" s="1206" t="s">
        <v>1203</v>
      </c>
      <c r="J109" s="1259" t="s">
        <v>1216</v>
      </c>
      <c r="K109" s="1206">
        <v>1</v>
      </c>
      <c r="L109" s="977">
        <f t="shared" si="29"/>
        <v>4</v>
      </c>
      <c r="M109" s="582">
        <v>2</v>
      </c>
      <c r="N109" s="582">
        <v>2</v>
      </c>
      <c r="O109" s="608">
        <v>40</v>
      </c>
      <c r="P109" s="582">
        <v>3</v>
      </c>
      <c r="Q109" s="615">
        <f t="shared" si="30"/>
        <v>38</v>
      </c>
      <c r="R109" s="443">
        <v>22</v>
      </c>
      <c r="S109" s="444">
        <v>12</v>
      </c>
      <c r="T109" s="444">
        <v>4</v>
      </c>
      <c r="U109" s="606">
        <v>0</v>
      </c>
      <c r="V109" s="1383">
        <f t="shared" si="31"/>
        <v>38</v>
      </c>
      <c r="W109" s="448">
        <v>34</v>
      </c>
      <c r="X109" s="583">
        <v>4</v>
      </c>
      <c r="Y109" s="1023">
        <v>258.3</v>
      </c>
      <c r="Z109" s="1056" t="s">
        <v>656</v>
      </c>
      <c r="AA109" s="1022"/>
      <c r="AB109" s="1022">
        <v>1</v>
      </c>
      <c r="AC109" s="1022"/>
      <c r="AD109" s="1022"/>
      <c r="AE109" s="1022"/>
      <c r="AF109" s="1022"/>
      <c r="AG109" s="1022"/>
      <c r="AH109" s="1022">
        <v>1</v>
      </c>
      <c r="AI109" s="1022"/>
      <c r="AJ109" s="1022">
        <v>1</v>
      </c>
      <c r="AK109" s="1050" t="s">
        <v>501</v>
      </c>
      <c r="AL109" s="1098" t="s">
        <v>287</v>
      </c>
      <c r="AM109" s="1052" t="s">
        <v>1085</v>
      </c>
    </row>
    <row r="110" spans="1:40" s="841" customFormat="1" ht="24.95" customHeight="1">
      <c r="A110" s="897" t="s">
        <v>1101</v>
      </c>
      <c r="B110" s="858" t="s">
        <v>229</v>
      </c>
      <c r="C110" s="964" t="s">
        <v>267</v>
      </c>
      <c r="D110" s="936" t="s">
        <v>1096</v>
      </c>
      <c r="E110" s="936" t="s">
        <v>1102</v>
      </c>
      <c r="F110" s="937" t="s">
        <v>1103</v>
      </c>
      <c r="G110" s="1175" t="s">
        <v>628</v>
      </c>
      <c r="H110" s="1261" t="s">
        <v>1203</v>
      </c>
      <c r="I110" s="957" t="s">
        <v>1203</v>
      </c>
      <c r="J110" s="1260"/>
      <c r="K110" s="1209">
        <v>1</v>
      </c>
      <c r="L110" s="1380">
        <f t="shared" si="29"/>
        <v>2</v>
      </c>
      <c r="M110" s="941">
        <v>2</v>
      </c>
      <c r="N110" s="941">
        <v>0</v>
      </c>
      <c r="O110" s="942">
        <v>29</v>
      </c>
      <c r="P110" s="940">
        <v>2</v>
      </c>
      <c r="Q110" s="1381">
        <f t="shared" si="30"/>
        <v>29</v>
      </c>
      <c r="R110" s="944">
        <v>28</v>
      </c>
      <c r="S110" s="944">
        <v>1</v>
      </c>
      <c r="T110" s="944">
        <v>0</v>
      </c>
      <c r="U110" s="945">
        <v>0</v>
      </c>
      <c r="V110" s="1384">
        <f t="shared" si="31"/>
        <v>29</v>
      </c>
      <c r="W110" s="945">
        <v>20</v>
      </c>
      <c r="X110" s="947">
        <v>9</v>
      </c>
      <c r="Y110" s="1102">
        <v>148.74</v>
      </c>
      <c r="Z110" s="1103" t="s">
        <v>1104</v>
      </c>
      <c r="AA110" s="1104">
        <v>1</v>
      </c>
      <c r="AB110" s="1104"/>
      <c r="AC110" s="1104"/>
      <c r="AD110" s="1104"/>
      <c r="AE110" s="1104"/>
      <c r="AF110" s="1104"/>
      <c r="AG110" s="1104"/>
      <c r="AH110" s="1104"/>
      <c r="AI110" s="1104"/>
      <c r="AJ110" s="1105"/>
      <c r="AK110" s="1106" t="s">
        <v>19</v>
      </c>
      <c r="AL110" s="1107" t="s">
        <v>286</v>
      </c>
      <c r="AM110" s="1108" t="s">
        <v>1105</v>
      </c>
    </row>
    <row r="111" spans="1:40" s="841" customFormat="1" ht="24.95" customHeight="1">
      <c r="A111" s="897" t="s">
        <v>1101</v>
      </c>
      <c r="B111" s="858" t="s">
        <v>229</v>
      </c>
      <c r="C111" s="960" t="s">
        <v>1106</v>
      </c>
      <c r="D111" s="960" t="s">
        <v>1107</v>
      </c>
      <c r="E111" s="960" t="s">
        <v>1107</v>
      </c>
      <c r="F111" s="1560" t="s">
        <v>1108</v>
      </c>
      <c r="G111" s="1176" t="s">
        <v>1109</v>
      </c>
      <c r="H111" s="1261" t="s">
        <v>1203</v>
      </c>
      <c r="I111" s="1337" t="s">
        <v>1203</v>
      </c>
      <c r="J111" s="1262"/>
      <c r="K111" s="1210"/>
      <c r="L111" s="1380">
        <f t="shared" si="29"/>
        <v>2</v>
      </c>
      <c r="M111" s="944">
        <v>2</v>
      </c>
      <c r="N111" s="944">
        <v>0</v>
      </c>
      <c r="O111" s="958">
        <v>19</v>
      </c>
      <c r="P111" s="944">
        <v>3</v>
      </c>
      <c r="Q111" s="1381">
        <f t="shared" si="30"/>
        <v>19</v>
      </c>
      <c r="R111" s="960">
        <v>19</v>
      </c>
      <c r="S111" s="960">
        <v>0</v>
      </c>
      <c r="T111" s="960">
        <v>0</v>
      </c>
      <c r="U111" s="961">
        <v>0</v>
      </c>
      <c r="V111" s="1384">
        <f t="shared" si="31"/>
        <v>19</v>
      </c>
      <c r="W111" s="962">
        <v>19</v>
      </c>
      <c r="X111" s="961">
        <v>0</v>
      </c>
      <c r="Y111" s="1109">
        <v>92.6</v>
      </c>
      <c r="Z111" s="1112" t="s">
        <v>1110</v>
      </c>
      <c r="AA111" s="1113">
        <v>1</v>
      </c>
      <c r="AB111" s="1113"/>
      <c r="AC111" s="1113"/>
      <c r="AD111" s="1113"/>
      <c r="AE111" s="1113"/>
      <c r="AF111" s="1113"/>
      <c r="AG111" s="1113"/>
      <c r="AH111" s="1113"/>
      <c r="AI111" s="1113"/>
      <c r="AJ111" s="1113"/>
      <c r="AK111" s="1114" t="s">
        <v>19</v>
      </c>
      <c r="AL111" s="1115" t="s">
        <v>286</v>
      </c>
      <c r="AM111" s="1116" t="s">
        <v>1111</v>
      </c>
    </row>
    <row r="112" spans="1:40" s="32" customFormat="1" ht="24.95" customHeight="1" thickBot="1">
      <c r="A112" s="1561"/>
      <c r="B112" s="1020" t="s">
        <v>283</v>
      </c>
      <c r="C112" s="1562">
        <v>33</v>
      </c>
      <c r="D112" s="1562"/>
      <c r="E112" s="1562"/>
      <c r="F112" s="1563"/>
      <c r="G112" s="1177"/>
      <c r="H112" s="1263"/>
      <c r="I112" s="1020"/>
      <c r="J112" s="1445"/>
      <c r="K112" s="1211">
        <f>SUM(K113:K145)</f>
        <v>31</v>
      </c>
      <c r="L112" s="1020">
        <f>SUM(L113:L145)</f>
        <v>97</v>
      </c>
      <c r="M112" s="1020">
        <f t="shared" ref="M112:AJ112" si="32">SUM(M113:M145)</f>
        <v>46</v>
      </c>
      <c r="N112" s="1335">
        <f t="shared" si="32"/>
        <v>51</v>
      </c>
      <c r="O112" s="1335">
        <f>SUM(O113:O145)</f>
        <v>902</v>
      </c>
      <c r="P112" s="1335"/>
      <c r="Q112" s="1335">
        <f t="shared" si="32"/>
        <v>838</v>
      </c>
      <c r="R112" s="1335">
        <f>SUM(R113:R145)</f>
        <v>615</v>
      </c>
      <c r="S112" s="1335">
        <f t="shared" si="32"/>
        <v>177</v>
      </c>
      <c r="T112" s="1335">
        <f t="shared" si="32"/>
        <v>38</v>
      </c>
      <c r="U112" s="1335">
        <f t="shared" si="32"/>
        <v>8</v>
      </c>
      <c r="V112" s="1335">
        <f t="shared" si="32"/>
        <v>838</v>
      </c>
      <c r="W112" s="1335">
        <f t="shared" si="32"/>
        <v>687</v>
      </c>
      <c r="X112" s="1335">
        <f t="shared" si="32"/>
        <v>151</v>
      </c>
      <c r="Y112" s="1335"/>
      <c r="Z112" s="1335"/>
      <c r="AA112" s="1335">
        <f t="shared" si="32"/>
        <v>0</v>
      </c>
      <c r="AB112" s="1335">
        <f t="shared" si="32"/>
        <v>15</v>
      </c>
      <c r="AC112" s="1335">
        <f t="shared" si="32"/>
        <v>14</v>
      </c>
      <c r="AD112" s="1335">
        <f t="shared" si="32"/>
        <v>1</v>
      </c>
      <c r="AE112" s="1335">
        <f t="shared" si="32"/>
        <v>0</v>
      </c>
      <c r="AF112" s="1335">
        <f t="shared" si="32"/>
        <v>8</v>
      </c>
      <c r="AG112" s="1335">
        <f t="shared" si="32"/>
        <v>2</v>
      </c>
      <c r="AH112" s="1335">
        <f t="shared" si="32"/>
        <v>4</v>
      </c>
      <c r="AI112" s="1335">
        <v>0</v>
      </c>
      <c r="AJ112" s="1335">
        <f t="shared" si="32"/>
        <v>33</v>
      </c>
      <c r="AK112" s="1335"/>
      <c r="AL112" s="1335"/>
      <c r="AM112" s="1564"/>
      <c r="AN112" s="3"/>
    </row>
    <row r="113" spans="1:39" s="32" customFormat="1" ht="24.95" customHeight="1">
      <c r="A113" s="1307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1178" t="s">
        <v>662</v>
      </c>
      <c r="H113" s="1320" t="s">
        <v>1202</v>
      </c>
      <c r="I113" s="1321" t="s">
        <v>1202</v>
      </c>
      <c r="J113" s="1565"/>
      <c r="K113" s="1212">
        <v>3</v>
      </c>
      <c r="L113" s="279">
        <f>SUM(M113:N113)</f>
        <v>2</v>
      </c>
      <c r="M113" s="279">
        <v>1</v>
      </c>
      <c r="N113" s="279">
        <v>1</v>
      </c>
      <c r="O113" s="635">
        <v>19</v>
      </c>
      <c r="P113" s="274">
        <v>1</v>
      </c>
      <c r="Q113" s="1437">
        <f>SUM(R113:U113)</f>
        <v>13</v>
      </c>
      <c r="R113" s="281">
        <v>12</v>
      </c>
      <c r="S113" s="274">
        <v>1</v>
      </c>
      <c r="T113" s="274">
        <v>0</v>
      </c>
      <c r="U113" s="566">
        <v>0</v>
      </c>
      <c r="V113" s="1374">
        <f>SUM(W113:X113)</f>
        <v>13</v>
      </c>
      <c r="W113" s="260">
        <v>11</v>
      </c>
      <c r="X113" s="566">
        <v>2</v>
      </c>
      <c r="Y113" s="111">
        <v>157.1</v>
      </c>
      <c r="Z113" s="210" t="s">
        <v>116</v>
      </c>
      <c r="AA113" s="210"/>
      <c r="AB113" s="210"/>
      <c r="AC113" s="210"/>
      <c r="AD113" s="210"/>
      <c r="AE113" s="210"/>
      <c r="AF113" s="210"/>
      <c r="AG113" s="210"/>
      <c r="AH113" s="210"/>
      <c r="AI113" s="210"/>
      <c r="AJ113" s="132">
        <v>1</v>
      </c>
      <c r="AK113" s="209" t="s">
        <v>19</v>
      </c>
      <c r="AL113" s="132" t="s">
        <v>286</v>
      </c>
      <c r="AM113" s="1353" t="s">
        <v>948</v>
      </c>
    </row>
    <row r="114" spans="1:39" s="32" customFormat="1" ht="24.95" customHeight="1">
      <c r="A114" s="1307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1179" t="s">
        <v>117</v>
      </c>
      <c r="H114" s="1312" t="s">
        <v>1203</v>
      </c>
      <c r="I114" s="638" t="s">
        <v>1203</v>
      </c>
      <c r="J114" s="1311"/>
      <c r="K114" s="1212">
        <v>1</v>
      </c>
      <c r="L114" s="279">
        <f t="shared" ref="L114:L145" si="33">SUM(M114:N114)</f>
        <v>2</v>
      </c>
      <c r="M114" s="279">
        <v>1</v>
      </c>
      <c r="N114" s="279">
        <v>1</v>
      </c>
      <c r="O114" s="635">
        <v>19</v>
      </c>
      <c r="P114" s="274">
        <v>1</v>
      </c>
      <c r="Q114" s="1437">
        <f t="shared" ref="Q114:Q145" si="34">SUM(R114:U114)</f>
        <v>16</v>
      </c>
      <c r="R114" s="1501">
        <v>13</v>
      </c>
      <c r="S114" s="274">
        <v>1</v>
      </c>
      <c r="T114" s="274">
        <v>0</v>
      </c>
      <c r="U114" s="566">
        <v>2</v>
      </c>
      <c r="V114" s="1374">
        <f t="shared" ref="V114:V145" si="35">SUM(W114:X114)</f>
        <v>16</v>
      </c>
      <c r="W114" s="1503">
        <v>15</v>
      </c>
      <c r="X114" s="566">
        <v>1</v>
      </c>
      <c r="Y114" s="111">
        <v>174.29</v>
      </c>
      <c r="Z114" s="210" t="s">
        <v>118</v>
      </c>
      <c r="AA114" s="210"/>
      <c r="AB114" s="210"/>
      <c r="AC114" s="210">
        <v>1</v>
      </c>
      <c r="AD114" s="1"/>
      <c r="AE114" s="210"/>
      <c r="AF114" s="210"/>
      <c r="AG114" s="210"/>
      <c r="AH114" s="210"/>
      <c r="AI114" s="210"/>
      <c r="AJ114" s="132">
        <v>1</v>
      </c>
      <c r="AK114" s="209" t="s">
        <v>666</v>
      </c>
      <c r="AL114" s="132" t="s">
        <v>287</v>
      </c>
      <c r="AM114" s="212" t="s">
        <v>986</v>
      </c>
    </row>
    <row r="115" spans="1:39" s="32" customFormat="1" ht="24.95" customHeight="1">
      <c r="A115" s="1307">
        <v>3</v>
      </c>
      <c r="B115" s="274" t="s">
        <v>112</v>
      </c>
      <c r="C115" s="638" t="s">
        <v>119</v>
      </c>
      <c r="D115" s="638" t="s">
        <v>120</v>
      </c>
      <c r="E115" s="638" t="s">
        <v>120</v>
      </c>
      <c r="F115" s="283" t="s">
        <v>667</v>
      </c>
      <c r="G115" s="1179" t="s">
        <v>668</v>
      </c>
      <c r="H115" s="1312" t="s">
        <v>1204</v>
      </c>
      <c r="I115" s="638" t="s">
        <v>1204</v>
      </c>
      <c r="J115" s="1313"/>
      <c r="K115" s="1212">
        <v>2</v>
      </c>
      <c r="L115" s="279">
        <f t="shared" si="33"/>
        <v>2</v>
      </c>
      <c r="M115" s="279">
        <v>1</v>
      </c>
      <c r="N115" s="279">
        <v>1</v>
      </c>
      <c r="O115" s="635">
        <v>25</v>
      </c>
      <c r="P115" s="274">
        <v>2</v>
      </c>
      <c r="Q115" s="1437">
        <f t="shared" si="34"/>
        <v>20</v>
      </c>
      <c r="R115" s="274">
        <v>15</v>
      </c>
      <c r="S115" s="274">
        <v>5</v>
      </c>
      <c r="T115" s="274">
        <v>0</v>
      </c>
      <c r="U115" s="566">
        <v>0</v>
      </c>
      <c r="V115" s="1374">
        <f t="shared" si="35"/>
        <v>20</v>
      </c>
      <c r="W115" s="566">
        <v>16</v>
      </c>
      <c r="X115" s="566">
        <v>4</v>
      </c>
      <c r="Y115" s="111">
        <v>101.4</v>
      </c>
      <c r="Z115" s="210" t="s">
        <v>669</v>
      </c>
      <c r="AA115" s="210"/>
      <c r="AB115" s="210"/>
      <c r="AC115" s="210"/>
      <c r="AD115" s="210"/>
      <c r="AE115" s="210"/>
      <c r="AF115" s="210">
        <v>1</v>
      </c>
      <c r="AG115" s="210"/>
      <c r="AH115" s="210"/>
      <c r="AI115" s="210"/>
      <c r="AJ115" s="132">
        <v>1</v>
      </c>
      <c r="AK115" s="135" t="s">
        <v>19</v>
      </c>
      <c r="AL115" s="132" t="s">
        <v>286</v>
      </c>
      <c r="AM115" s="212" t="s">
        <v>944</v>
      </c>
    </row>
    <row r="116" spans="1:39" s="32" customFormat="1" ht="24.95" customHeight="1">
      <c r="A116" s="1307">
        <v>4</v>
      </c>
      <c r="B116" s="274" t="s">
        <v>112</v>
      </c>
      <c r="C116" s="279" t="s">
        <v>990</v>
      </c>
      <c r="D116" s="638" t="s">
        <v>991</v>
      </c>
      <c r="E116" s="638" t="s">
        <v>992</v>
      </c>
      <c r="F116" s="283" t="s">
        <v>993</v>
      </c>
      <c r="G116" s="1179" t="s">
        <v>711</v>
      </c>
      <c r="H116" s="1312" t="s">
        <v>1199</v>
      </c>
      <c r="I116" s="638" t="s">
        <v>1199</v>
      </c>
      <c r="J116" s="1313"/>
      <c r="K116" s="1212">
        <v>2</v>
      </c>
      <c r="L116" s="279">
        <f t="shared" si="33"/>
        <v>4</v>
      </c>
      <c r="M116" s="279">
        <v>3</v>
      </c>
      <c r="N116" s="279">
        <v>1</v>
      </c>
      <c r="O116" s="635">
        <v>33</v>
      </c>
      <c r="P116" s="274">
        <v>3</v>
      </c>
      <c r="Q116" s="1437">
        <f t="shared" si="34"/>
        <v>31</v>
      </c>
      <c r="R116" s="1501">
        <v>26</v>
      </c>
      <c r="S116" s="1438">
        <v>5</v>
      </c>
      <c r="T116" s="274">
        <v>0</v>
      </c>
      <c r="U116" s="1397">
        <v>0</v>
      </c>
      <c r="V116" s="1374">
        <f t="shared" si="35"/>
        <v>31</v>
      </c>
      <c r="W116" s="1503">
        <v>24</v>
      </c>
      <c r="X116" s="1503">
        <v>7</v>
      </c>
      <c r="Y116" s="111">
        <v>114.66</v>
      </c>
      <c r="Z116" s="210" t="s">
        <v>994</v>
      </c>
      <c r="AA116" s="210"/>
      <c r="AB116" s="210">
        <v>1</v>
      </c>
      <c r="AC116" s="210">
        <v>1</v>
      </c>
      <c r="AD116" s="210"/>
      <c r="AE116" s="210"/>
      <c r="AF116" s="210"/>
      <c r="AG116" s="210"/>
      <c r="AH116" s="210"/>
      <c r="AI116" s="210"/>
      <c r="AJ116" s="132">
        <v>1</v>
      </c>
      <c r="AK116" s="209" t="s">
        <v>995</v>
      </c>
      <c r="AL116" s="132" t="s">
        <v>286</v>
      </c>
      <c r="AM116" s="1119" t="s">
        <v>943</v>
      </c>
    </row>
    <row r="117" spans="1:39" s="32" customFormat="1" ht="24.95" customHeight="1">
      <c r="A117" s="1307">
        <v>5</v>
      </c>
      <c r="B117" s="274" t="s">
        <v>112</v>
      </c>
      <c r="C117" s="638" t="s">
        <v>996</v>
      </c>
      <c r="D117" s="638" t="s">
        <v>991</v>
      </c>
      <c r="E117" s="638" t="s">
        <v>154</v>
      </c>
      <c r="F117" s="283" t="s">
        <v>730</v>
      </c>
      <c r="G117" s="1179" t="s">
        <v>731</v>
      </c>
      <c r="H117" s="1312" t="s">
        <v>1200</v>
      </c>
      <c r="I117" s="638" t="s">
        <v>1200</v>
      </c>
      <c r="J117" s="1313" t="s">
        <v>1205</v>
      </c>
      <c r="K117" s="1212">
        <v>1</v>
      </c>
      <c r="L117" s="279">
        <f t="shared" si="33"/>
        <v>4</v>
      </c>
      <c r="M117" s="279">
        <v>2</v>
      </c>
      <c r="N117" s="279">
        <v>2</v>
      </c>
      <c r="O117" s="635">
        <v>31</v>
      </c>
      <c r="P117" s="274">
        <v>3</v>
      </c>
      <c r="Q117" s="1437">
        <f t="shared" si="34"/>
        <v>31</v>
      </c>
      <c r="R117" s="281">
        <v>21</v>
      </c>
      <c r="S117" s="281">
        <v>7</v>
      </c>
      <c r="T117" s="274">
        <v>3</v>
      </c>
      <c r="U117" s="566">
        <v>0</v>
      </c>
      <c r="V117" s="1374">
        <f t="shared" si="35"/>
        <v>31</v>
      </c>
      <c r="W117" s="566">
        <v>26</v>
      </c>
      <c r="X117" s="566">
        <v>5</v>
      </c>
      <c r="Y117" s="111">
        <v>93.6</v>
      </c>
      <c r="Z117" s="210" t="s">
        <v>994</v>
      </c>
      <c r="AA117" s="210"/>
      <c r="AB117" s="210">
        <v>1</v>
      </c>
      <c r="AC117" s="210">
        <v>1</v>
      </c>
      <c r="AD117" s="210"/>
      <c r="AE117" s="210"/>
      <c r="AF117" s="210"/>
      <c r="AG117" s="210"/>
      <c r="AH117" s="210"/>
      <c r="AI117" s="210"/>
      <c r="AJ117" s="132">
        <v>1</v>
      </c>
      <c r="AK117" s="209" t="s">
        <v>995</v>
      </c>
      <c r="AL117" s="132" t="s">
        <v>286</v>
      </c>
      <c r="AM117" s="1119" t="s">
        <v>944</v>
      </c>
    </row>
    <row r="118" spans="1:39" s="32" customFormat="1" ht="24.95" customHeight="1">
      <c r="A118" s="1307">
        <v>6</v>
      </c>
      <c r="B118" s="274" t="s">
        <v>112</v>
      </c>
      <c r="C118" s="638" t="s">
        <v>997</v>
      </c>
      <c r="D118" s="638" t="s">
        <v>991</v>
      </c>
      <c r="E118" s="638" t="s">
        <v>155</v>
      </c>
      <c r="F118" s="283" t="s">
        <v>732</v>
      </c>
      <c r="G118" s="1179" t="s">
        <v>733</v>
      </c>
      <c r="H118" s="1312" t="s">
        <v>1206</v>
      </c>
      <c r="I118" s="638" t="s">
        <v>1206</v>
      </c>
      <c r="J118" s="1313"/>
      <c r="K118" s="1212">
        <v>0</v>
      </c>
      <c r="L118" s="279">
        <f t="shared" si="33"/>
        <v>3</v>
      </c>
      <c r="M118" s="279">
        <v>2</v>
      </c>
      <c r="N118" s="279">
        <v>1</v>
      </c>
      <c r="O118" s="635">
        <v>29</v>
      </c>
      <c r="P118" s="274">
        <v>2</v>
      </c>
      <c r="Q118" s="1437">
        <f t="shared" si="34"/>
        <v>28</v>
      </c>
      <c r="R118" s="1501">
        <v>19</v>
      </c>
      <c r="S118" s="1438">
        <v>7</v>
      </c>
      <c r="T118" s="1438">
        <v>2</v>
      </c>
      <c r="U118" s="566">
        <v>0</v>
      </c>
      <c r="V118" s="1374">
        <f t="shared" si="35"/>
        <v>28</v>
      </c>
      <c r="W118" s="1503">
        <v>25</v>
      </c>
      <c r="X118" s="1439">
        <v>3</v>
      </c>
      <c r="Y118" s="111">
        <v>118.56</v>
      </c>
      <c r="Z118" s="210" t="s">
        <v>994</v>
      </c>
      <c r="AA118" s="210"/>
      <c r="AB118" s="210">
        <v>1</v>
      </c>
      <c r="AC118" s="210">
        <v>1</v>
      </c>
      <c r="AD118" s="210"/>
      <c r="AE118" s="210"/>
      <c r="AF118" s="210"/>
      <c r="AG118" s="210"/>
      <c r="AH118" s="210"/>
      <c r="AI118" s="210"/>
      <c r="AJ118" s="132">
        <v>1</v>
      </c>
      <c r="AK118" s="135" t="s">
        <v>995</v>
      </c>
      <c r="AL118" s="132" t="s">
        <v>286</v>
      </c>
      <c r="AM118" s="212" t="s">
        <v>948</v>
      </c>
    </row>
    <row r="119" spans="1:39" s="32" customFormat="1" ht="24.95" customHeight="1">
      <c r="A119" s="1307">
        <v>7</v>
      </c>
      <c r="B119" s="274" t="s">
        <v>112</v>
      </c>
      <c r="C119" s="638" t="s">
        <v>998</v>
      </c>
      <c r="D119" s="638" t="s">
        <v>999</v>
      </c>
      <c r="E119" s="638" t="s">
        <v>1000</v>
      </c>
      <c r="F119" s="283" t="s">
        <v>685</v>
      </c>
      <c r="G119" s="1179" t="s">
        <v>686</v>
      </c>
      <c r="H119" s="1312" t="s">
        <v>1200</v>
      </c>
      <c r="I119" s="638" t="s">
        <v>1207</v>
      </c>
      <c r="J119" s="1313" t="s">
        <v>1208</v>
      </c>
      <c r="K119" s="1212">
        <v>1</v>
      </c>
      <c r="L119" s="279">
        <f t="shared" si="33"/>
        <v>4</v>
      </c>
      <c r="M119" s="279">
        <v>2</v>
      </c>
      <c r="N119" s="279">
        <v>2</v>
      </c>
      <c r="O119" s="635">
        <v>32</v>
      </c>
      <c r="P119" s="274">
        <v>3</v>
      </c>
      <c r="Q119" s="1437">
        <f t="shared" si="34"/>
        <v>32</v>
      </c>
      <c r="R119" s="274">
        <v>32</v>
      </c>
      <c r="S119" s="274">
        <v>0</v>
      </c>
      <c r="T119" s="274">
        <v>0</v>
      </c>
      <c r="U119" s="566">
        <v>0</v>
      </c>
      <c r="V119" s="1374">
        <f t="shared" si="35"/>
        <v>32</v>
      </c>
      <c r="W119" s="566">
        <v>23</v>
      </c>
      <c r="X119" s="566">
        <v>9</v>
      </c>
      <c r="Y119" s="111">
        <v>170.02</v>
      </c>
      <c r="Z119" s="210" t="s">
        <v>1001</v>
      </c>
      <c r="AA119" s="210"/>
      <c r="AB119" s="210">
        <v>1</v>
      </c>
      <c r="AC119" s="210"/>
      <c r="AD119" s="210"/>
      <c r="AE119" s="210"/>
      <c r="AF119" s="210"/>
      <c r="AG119" s="210"/>
      <c r="AH119" s="210"/>
      <c r="AI119" s="210"/>
      <c r="AJ119" s="132">
        <v>1</v>
      </c>
      <c r="AK119" s="209" t="s">
        <v>1002</v>
      </c>
      <c r="AL119" s="132" t="s">
        <v>286</v>
      </c>
      <c r="AM119" s="212" t="s">
        <v>943</v>
      </c>
    </row>
    <row r="120" spans="1:39" s="32" customFormat="1" ht="24.95" customHeight="1">
      <c r="A120" s="1307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1179" t="s">
        <v>671</v>
      </c>
      <c r="H120" s="1312" t="s">
        <v>1199</v>
      </c>
      <c r="I120" s="638" t="s">
        <v>1199</v>
      </c>
      <c r="J120" s="1313" t="s">
        <v>1209</v>
      </c>
      <c r="K120" s="1212">
        <v>1</v>
      </c>
      <c r="L120" s="279">
        <f t="shared" si="33"/>
        <v>2</v>
      </c>
      <c r="M120" s="279">
        <v>1</v>
      </c>
      <c r="N120" s="279">
        <v>1</v>
      </c>
      <c r="O120" s="635">
        <v>19</v>
      </c>
      <c r="P120" s="274">
        <v>1</v>
      </c>
      <c r="Q120" s="1437">
        <f t="shared" si="34"/>
        <v>19</v>
      </c>
      <c r="R120" s="274">
        <v>17</v>
      </c>
      <c r="S120" s="274">
        <v>2</v>
      </c>
      <c r="T120" s="274">
        <v>0</v>
      </c>
      <c r="U120" s="1397">
        <v>0</v>
      </c>
      <c r="V120" s="1374">
        <f t="shared" si="35"/>
        <v>19</v>
      </c>
      <c r="W120" s="566">
        <v>16</v>
      </c>
      <c r="X120" s="566">
        <v>3</v>
      </c>
      <c r="Y120" s="111">
        <v>130.19999999999999</v>
      </c>
      <c r="Z120" s="210" t="s">
        <v>317</v>
      </c>
      <c r="AA120" s="210"/>
      <c r="AB120" s="210"/>
      <c r="AC120" s="210"/>
      <c r="AD120" s="210"/>
      <c r="AE120" s="210"/>
      <c r="AF120" s="210"/>
      <c r="AG120" s="210"/>
      <c r="AH120" s="210"/>
      <c r="AI120" s="210"/>
      <c r="AJ120" s="132">
        <v>1</v>
      </c>
      <c r="AK120" s="135" t="s">
        <v>19</v>
      </c>
      <c r="AL120" s="132" t="s">
        <v>286</v>
      </c>
      <c r="AM120" s="212" t="s">
        <v>986</v>
      </c>
    </row>
    <row r="121" spans="1:39" s="32" customFormat="1" ht="24.95" customHeight="1">
      <c r="A121" s="1307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1179" t="s">
        <v>673</v>
      </c>
      <c r="H121" s="1312" t="s">
        <v>1210</v>
      </c>
      <c r="I121" s="638" t="s">
        <v>1211</v>
      </c>
      <c r="J121" s="1313" t="s">
        <v>1212</v>
      </c>
      <c r="K121" s="1212">
        <v>3</v>
      </c>
      <c r="L121" s="279">
        <f t="shared" si="33"/>
        <v>4</v>
      </c>
      <c r="M121" s="279">
        <v>1</v>
      </c>
      <c r="N121" s="279">
        <v>3</v>
      </c>
      <c r="O121" s="635">
        <v>35</v>
      </c>
      <c r="P121" s="274">
        <v>3</v>
      </c>
      <c r="Q121" s="1437">
        <f t="shared" si="34"/>
        <v>34</v>
      </c>
      <c r="R121" s="274">
        <v>27</v>
      </c>
      <c r="S121" s="274">
        <v>5</v>
      </c>
      <c r="T121" s="274">
        <v>2</v>
      </c>
      <c r="U121" s="566">
        <v>0</v>
      </c>
      <c r="V121" s="1374">
        <f t="shared" si="35"/>
        <v>34</v>
      </c>
      <c r="W121" s="274">
        <v>27</v>
      </c>
      <c r="X121" s="274">
        <v>7</v>
      </c>
      <c r="Y121" s="111">
        <v>205.69</v>
      </c>
      <c r="Z121" s="210" t="s">
        <v>674</v>
      </c>
      <c r="AA121" s="210"/>
      <c r="AB121" s="210"/>
      <c r="AC121" s="210"/>
      <c r="AD121" s="210"/>
      <c r="AE121" s="210"/>
      <c r="AF121" s="210">
        <v>1</v>
      </c>
      <c r="AG121" s="210"/>
      <c r="AH121" s="210">
        <v>1</v>
      </c>
      <c r="AI121" s="210"/>
      <c r="AJ121" s="132">
        <v>1</v>
      </c>
      <c r="AK121" s="209" t="s">
        <v>19</v>
      </c>
      <c r="AL121" s="132" t="s">
        <v>287</v>
      </c>
      <c r="AM121" s="1353" t="s">
        <v>1250</v>
      </c>
    </row>
    <row r="122" spans="1:39" s="32" customFormat="1" ht="24.95" customHeight="1">
      <c r="A122" s="1307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1179" t="s">
        <v>680</v>
      </c>
      <c r="H122" s="1312" t="s">
        <v>1213</v>
      </c>
      <c r="I122" s="638" t="s">
        <v>1199</v>
      </c>
      <c r="J122" s="1313" t="s">
        <v>1214</v>
      </c>
      <c r="K122" s="1212">
        <v>1</v>
      </c>
      <c r="L122" s="279">
        <f t="shared" si="33"/>
        <v>4</v>
      </c>
      <c r="M122" s="279">
        <v>1</v>
      </c>
      <c r="N122" s="279">
        <v>3</v>
      </c>
      <c r="O122" s="635">
        <v>35</v>
      </c>
      <c r="P122" s="274">
        <v>3</v>
      </c>
      <c r="Q122" s="1437">
        <f t="shared" si="34"/>
        <v>33</v>
      </c>
      <c r="R122" s="274">
        <v>24</v>
      </c>
      <c r="S122" s="274">
        <v>8</v>
      </c>
      <c r="T122" s="274">
        <v>1</v>
      </c>
      <c r="U122" s="566">
        <v>0</v>
      </c>
      <c r="V122" s="1374">
        <f t="shared" si="35"/>
        <v>33</v>
      </c>
      <c r="W122" s="566">
        <v>30</v>
      </c>
      <c r="X122" s="566">
        <v>3</v>
      </c>
      <c r="Y122" s="111">
        <v>139.49</v>
      </c>
      <c r="Z122" s="209" t="s">
        <v>126</v>
      </c>
      <c r="AA122" s="210"/>
      <c r="AB122" s="209"/>
      <c r="AC122" s="209"/>
      <c r="AD122" s="209"/>
      <c r="AE122" s="209"/>
      <c r="AF122" s="209">
        <v>1</v>
      </c>
      <c r="AG122" s="209"/>
      <c r="AH122" s="209">
        <v>1</v>
      </c>
      <c r="AI122" s="209"/>
      <c r="AJ122" s="132">
        <v>1</v>
      </c>
      <c r="AK122" s="135" t="s">
        <v>19</v>
      </c>
      <c r="AL122" s="132" t="s">
        <v>286</v>
      </c>
      <c r="AM122" s="905" t="s">
        <v>942</v>
      </c>
    </row>
    <row r="123" spans="1:39" s="32" customFormat="1" ht="24.95" customHeight="1">
      <c r="A123" s="1307">
        <v>11</v>
      </c>
      <c r="B123" s="274" t="s">
        <v>112</v>
      </c>
      <c r="C123" s="279" t="s">
        <v>162</v>
      </c>
      <c r="D123" s="279" t="s">
        <v>321</v>
      </c>
      <c r="E123" s="638" t="s">
        <v>163</v>
      </c>
      <c r="F123" s="283" t="s">
        <v>1114</v>
      </c>
      <c r="G123" s="1179" t="s">
        <v>687</v>
      </c>
      <c r="H123" s="1312" t="s">
        <v>1174</v>
      </c>
      <c r="I123" s="638" t="s">
        <v>1174</v>
      </c>
      <c r="J123" s="1313"/>
      <c r="K123" s="1212">
        <v>1</v>
      </c>
      <c r="L123" s="279">
        <f t="shared" si="33"/>
        <v>3</v>
      </c>
      <c r="M123" s="279">
        <v>2</v>
      </c>
      <c r="N123" s="279">
        <v>1</v>
      </c>
      <c r="O123" s="635">
        <v>25</v>
      </c>
      <c r="P123" s="274">
        <v>2</v>
      </c>
      <c r="Q123" s="1437">
        <f t="shared" si="34"/>
        <v>25</v>
      </c>
      <c r="R123" s="274">
        <v>20</v>
      </c>
      <c r="S123" s="274">
        <v>3</v>
      </c>
      <c r="T123" s="274">
        <v>1</v>
      </c>
      <c r="U123" s="566">
        <v>1</v>
      </c>
      <c r="V123" s="1374">
        <f t="shared" si="35"/>
        <v>25</v>
      </c>
      <c r="W123" s="1439">
        <v>22</v>
      </c>
      <c r="X123" s="1439">
        <v>3</v>
      </c>
      <c r="Y123" s="111">
        <v>100.348</v>
      </c>
      <c r="Z123" s="209" t="s">
        <v>322</v>
      </c>
      <c r="AA123" s="210"/>
      <c r="AB123" s="209">
        <v>1</v>
      </c>
      <c r="AC123" s="209"/>
      <c r="AD123" s="209"/>
      <c r="AE123" s="209"/>
      <c r="AF123" s="209">
        <v>1</v>
      </c>
      <c r="AG123" s="209"/>
      <c r="AH123" s="209"/>
      <c r="AI123" s="209"/>
      <c r="AJ123" s="132">
        <v>1</v>
      </c>
      <c r="AK123" s="209" t="s">
        <v>19</v>
      </c>
      <c r="AL123" s="132" t="s">
        <v>286</v>
      </c>
      <c r="AM123" s="1353" t="s">
        <v>943</v>
      </c>
    </row>
    <row r="124" spans="1:39" s="841" customFormat="1" ht="24.95" customHeight="1">
      <c r="A124" s="1307">
        <v>12</v>
      </c>
      <c r="B124" s="274" t="s">
        <v>112</v>
      </c>
      <c r="C124" s="638" t="s">
        <v>128</v>
      </c>
      <c r="D124" s="638" t="s">
        <v>129</v>
      </c>
      <c r="E124" s="638" t="s">
        <v>129</v>
      </c>
      <c r="F124" s="283" t="s">
        <v>1003</v>
      </c>
      <c r="G124" s="1179" t="s">
        <v>688</v>
      </c>
      <c r="H124" s="1312" t="s">
        <v>1199</v>
      </c>
      <c r="I124" s="638" t="s">
        <v>1199</v>
      </c>
      <c r="J124" s="1313"/>
      <c r="K124" s="1212">
        <v>0</v>
      </c>
      <c r="L124" s="279">
        <f t="shared" si="33"/>
        <v>3</v>
      </c>
      <c r="M124" s="279">
        <v>1</v>
      </c>
      <c r="N124" s="279">
        <v>2</v>
      </c>
      <c r="O124" s="635">
        <v>29</v>
      </c>
      <c r="P124" s="274">
        <v>2</v>
      </c>
      <c r="Q124" s="1437">
        <f t="shared" si="34"/>
        <v>27</v>
      </c>
      <c r="R124" s="281">
        <v>24</v>
      </c>
      <c r="S124" s="274">
        <v>2</v>
      </c>
      <c r="T124" s="274">
        <v>1</v>
      </c>
      <c r="U124" s="1397">
        <v>0</v>
      </c>
      <c r="V124" s="1374">
        <f t="shared" si="35"/>
        <v>27</v>
      </c>
      <c r="W124" s="260">
        <v>23</v>
      </c>
      <c r="X124" s="566">
        <v>4</v>
      </c>
      <c r="Y124" s="111">
        <v>170.28</v>
      </c>
      <c r="Z124" s="210" t="s">
        <v>130</v>
      </c>
      <c r="AA124" s="210"/>
      <c r="AB124" s="210"/>
      <c r="AC124" s="210"/>
      <c r="AD124" s="210"/>
      <c r="AE124" s="210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286</v>
      </c>
      <c r="AM124" s="1353" t="s">
        <v>946</v>
      </c>
    </row>
    <row r="125" spans="1:39" s="32" customFormat="1" ht="24.95" customHeight="1">
      <c r="A125" s="1307">
        <v>13</v>
      </c>
      <c r="B125" s="274" t="s">
        <v>112</v>
      </c>
      <c r="C125" s="638" t="s">
        <v>131</v>
      </c>
      <c r="D125" s="638" t="s">
        <v>132</v>
      </c>
      <c r="E125" s="638" t="s">
        <v>132</v>
      </c>
      <c r="F125" s="283" t="s">
        <v>1115</v>
      </c>
      <c r="G125" s="1179" t="s">
        <v>689</v>
      </c>
      <c r="H125" s="1312" t="s">
        <v>1210</v>
      </c>
      <c r="I125" s="638" t="s">
        <v>1200</v>
      </c>
      <c r="J125" s="1313" t="s">
        <v>1209</v>
      </c>
      <c r="K125" s="1212">
        <v>0</v>
      </c>
      <c r="L125" s="279">
        <f t="shared" si="33"/>
        <v>3</v>
      </c>
      <c r="M125" s="967">
        <v>1</v>
      </c>
      <c r="N125" s="279">
        <v>2</v>
      </c>
      <c r="O125" s="635">
        <v>25</v>
      </c>
      <c r="P125" s="274">
        <v>2</v>
      </c>
      <c r="Q125" s="1437">
        <f t="shared" si="34"/>
        <v>22</v>
      </c>
      <c r="R125" s="274">
        <v>11</v>
      </c>
      <c r="S125" s="274">
        <v>9</v>
      </c>
      <c r="T125" s="274">
        <v>1</v>
      </c>
      <c r="U125" s="566">
        <v>1</v>
      </c>
      <c r="V125" s="1374">
        <f t="shared" si="35"/>
        <v>22</v>
      </c>
      <c r="W125" s="566">
        <v>21</v>
      </c>
      <c r="X125" s="566">
        <v>1</v>
      </c>
      <c r="Y125" s="111">
        <v>91.83</v>
      </c>
      <c r="Z125" s="210" t="s">
        <v>133</v>
      </c>
      <c r="AA125" s="210"/>
      <c r="AB125" s="210"/>
      <c r="AC125" s="210"/>
      <c r="AD125" s="210"/>
      <c r="AE125" s="210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286</v>
      </c>
      <c r="AM125" s="905" t="s">
        <v>942</v>
      </c>
    </row>
    <row r="126" spans="1:39" s="841" customFormat="1" ht="24.95" customHeight="1">
      <c r="A126" s="1307">
        <v>14</v>
      </c>
      <c r="B126" s="575" t="s">
        <v>112</v>
      </c>
      <c r="C126" s="279" t="s">
        <v>134</v>
      </c>
      <c r="D126" s="717" t="s">
        <v>690</v>
      </c>
      <c r="E126" s="717" t="s">
        <v>691</v>
      </c>
      <c r="F126" s="674" t="s">
        <v>692</v>
      </c>
      <c r="G126" s="1180" t="s">
        <v>693</v>
      </c>
      <c r="H126" s="1312" t="s">
        <v>1199</v>
      </c>
      <c r="I126" s="717" t="s">
        <v>1199</v>
      </c>
      <c r="J126" s="1314"/>
      <c r="K126" s="1212">
        <v>1</v>
      </c>
      <c r="L126" s="279">
        <f t="shared" si="33"/>
        <v>2</v>
      </c>
      <c r="M126" s="279">
        <v>1</v>
      </c>
      <c r="N126" s="279">
        <v>1</v>
      </c>
      <c r="O126" s="635">
        <v>19</v>
      </c>
      <c r="P126" s="274">
        <v>1</v>
      </c>
      <c r="Q126" s="1437">
        <f t="shared" si="34"/>
        <v>14</v>
      </c>
      <c r="R126" s="281">
        <v>11</v>
      </c>
      <c r="S126" s="274">
        <v>3</v>
      </c>
      <c r="T126" s="274">
        <v>0</v>
      </c>
      <c r="U126" s="566">
        <v>0</v>
      </c>
      <c r="V126" s="1374">
        <f t="shared" si="35"/>
        <v>14</v>
      </c>
      <c r="W126" s="260">
        <v>10</v>
      </c>
      <c r="X126" s="566">
        <v>4</v>
      </c>
      <c r="Y126" s="132">
        <v>153.63200000000001</v>
      </c>
      <c r="Z126" s="721" t="s">
        <v>54</v>
      </c>
      <c r="AA126" s="721"/>
      <c r="AB126" s="721"/>
      <c r="AC126" s="721">
        <v>1</v>
      </c>
      <c r="AD126" s="721"/>
      <c r="AE126" s="721"/>
      <c r="AF126" s="721"/>
      <c r="AG126" s="721"/>
      <c r="AH126" s="721"/>
      <c r="AI126" s="721"/>
      <c r="AJ126" s="132">
        <v>1</v>
      </c>
      <c r="AK126" s="80" t="s">
        <v>315</v>
      </c>
      <c r="AL126" s="132" t="s">
        <v>287</v>
      </c>
      <c r="AM126" s="905" t="s">
        <v>946</v>
      </c>
    </row>
    <row r="127" spans="1:39" s="32" customFormat="1" ht="24.95" customHeight="1">
      <c r="A127" s="1307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1179" t="s">
        <v>695</v>
      </c>
      <c r="H127" s="1312" t="s">
        <v>1213</v>
      </c>
      <c r="I127" s="638" t="s">
        <v>1213</v>
      </c>
      <c r="J127" s="1313"/>
      <c r="K127" s="1212">
        <v>5</v>
      </c>
      <c r="L127" s="279">
        <f t="shared" si="33"/>
        <v>3</v>
      </c>
      <c r="M127" s="279">
        <v>1</v>
      </c>
      <c r="N127" s="279">
        <v>2</v>
      </c>
      <c r="O127" s="635">
        <v>29</v>
      </c>
      <c r="P127" s="274">
        <v>2</v>
      </c>
      <c r="Q127" s="1437">
        <f t="shared" si="34"/>
        <v>28</v>
      </c>
      <c r="R127" s="274">
        <v>19</v>
      </c>
      <c r="S127" s="274">
        <v>6</v>
      </c>
      <c r="T127" s="274">
        <v>3</v>
      </c>
      <c r="U127" s="566">
        <v>0</v>
      </c>
      <c r="V127" s="1374">
        <f t="shared" si="35"/>
        <v>28</v>
      </c>
      <c r="W127" s="566">
        <v>20</v>
      </c>
      <c r="X127" s="566">
        <v>8</v>
      </c>
      <c r="Y127" s="111">
        <v>182.24</v>
      </c>
      <c r="Z127" s="210" t="s">
        <v>166</v>
      </c>
      <c r="AA127" s="210"/>
      <c r="AB127" s="210"/>
      <c r="AC127" s="210"/>
      <c r="AD127" s="210"/>
      <c r="AE127" s="210"/>
      <c r="AF127" s="210"/>
      <c r="AG127" s="210"/>
      <c r="AH127" s="210"/>
      <c r="AI127" s="210"/>
      <c r="AJ127" s="132">
        <v>1</v>
      </c>
      <c r="AK127" s="209" t="s">
        <v>19</v>
      </c>
      <c r="AL127" s="132" t="s">
        <v>285</v>
      </c>
      <c r="AM127" s="905" t="s">
        <v>942</v>
      </c>
    </row>
    <row r="128" spans="1:39" s="32" customFormat="1" ht="24.95" customHeight="1">
      <c r="A128" s="1307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1179" t="s">
        <v>698</v>
      </c>
      <c r="H128" s="1312" t="s">
        <v>1215</v>
      </c>
      <c r="I128" s="638" t="s">
        <v>1215</v>
      </c>
      <c r="J128" s="1313" t="s">
        <v>1216</v>
      </c>
      <c r="K128" s="1212">
        <v>0</v>
      </c>
      <c r="L128" s="279">
        <f t="shared" si="33"/>
        <v>4</v>
      </c>
      <c r="M128" s="279">
        <v>2</v>
      </c>
      <c r="N128" s="279">
        <v>2</v>
      </c>
      <c r="O128" s="635">
        <v>39</v>
      </c>
      <c r="P128" s="274">
        <v>3</v>
      </c>
      <c r="Q128" s="1437">
        <f t="shared" si="34"/>
        <v>39</v>
      </c>
      <c r="R128" s="281">
        <v>22</v>
      </c>
      <c r="S128" s="274">
        <v>12</v>
      </c>
      <c r="T128" s="274">
        <v>3</v>
      </c>
      <c r="U128" s="566">
        <v>2</v>
      </c>
      <c r="V128" s="1374">
        <f t="shared" si="35"/>
        <v>39</v>
      </c>
      <c r="W128" s="260">
        <v>32</v>
      </c>
      <c r="X128" s="260">
        <v>7</v>
      </c>
      <c r="Y128" s="111">
        <v>158.97</v>
      </c>
      <c r="Z128" s="210" t="s">
        <v>699</v>
      </c>
      <c r="AA128" s="210"/>
      <c r="AB128" s="210"/>
      <c r="AC128" s="210"/>
      <c r="AD128" s="210"/>
      <c r="AE128" s="210"/>
      <c r="AF128" s="210">
        <v>1</v>
      </c>
      <c r="AG128" s="210"/>
      <c r="AH128" s="210">
        <v>1</v>
      </c>
      <c r="AI128" s="210"/>
      <c r="AJ128" s="132">
        <v>1</v>
      </c>
      <c r="AK128" s="209" t="s">
        <v>19</v>
      </c>
      <c r="AL128" s="132" t="s">
        <v>287</v>
      </c>
      <c r="AM128" s="906" t="s">
        <v>947</v>
      </c>
    </row>
    <row r="129" spans="1:39" s="32" customFormat="1" ht="24.95" customHeight="1">
      <c r="A129" s="1308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1179" t="s">
        <v>702</v>
      </c>
      <c r="H129" s="1312" t="s">
        <v>1215</v>
      </c>
      <c r="I129" s="638" t="s">
        <v>1215</v>
      </c>
      <c r="J129" s="1313" t="s">
        <v>1201</v>
      </c>
      <c r="K129" s="1212">
        <v>2</v>
      </c>
      <c r="L129" s="279">
        <f t="shared" si="33"/>
        <v>4</v>
      </c>
      <c r="M129" s="279">
        <v>3</v>
      </c>
      <c r="N129" s="279">
        <v>1</v>
      </c>
      <c r="O129" s="1347">
        <v>39</v>
      </c>
      <c r="P129" s="274">
        <v>3</v>
      </c>
      <c r="Q129" s="1437">
        <f t="shared" si="34"/>
        <v>35</v>
      </c>
      <c r="R129" s="281">
        <v>22</v>
      </c>
      <c r="S129" s="281">
        <v>8</v>
      </c>
      <c r="T129" s="274">
        <v>4</v>
      </c>
      <c r="U129" s="1397">
        <v>1</v>
      </c>
      <c r="V129" s="1374">
        <f t="shared" si="35"/>
        <v>35</v>
      </c>
      <c r="W129" s="1503">
        <v>25</v>
      </c>
      <c r="X129" s="1503">
        <v>10</v>
      </c>
      <c r="Y129" s="111" t="s">
        <v>137</v>
      </c>
      <c r="Z129" s="210" t="s">
        <v>138</v>
      </c>
      <c r="AA129" s="210"/>
      <c r="AB129" s="210">
        <v>1</v>
      </c>
      <c r="AC129" s="210">
        <v>1</v>
      </c>
      <c r="AD129" s="210"/>
      <c r="AE129" s="210"/>
      <c r="AF129" s="210">
        <v>1</v>
      </c>
      <c r="AG129" s="210"/>
      <c r="AH129" s="210">
        <v>1</v>
      </c>
      <c r="AI129" s="210"/>
      <c r="AJ129" s="132">
        <v>1</v>
      </c>
      <c r="AK129" s="135" t="s">
        <v>666</v>
      </c>
      <c r="AL129" s="132" t="s">
        <v>286</v>
      </c>
      <c r="AM129" s="906" t="s">
        <v>946</v>
      </c>
    </row>
    <row r="130" spans="1:39" s="32" customFormat="1" ht="24.95" customHeight="1">
      <c r="A130" s="1308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1179" t="s">
        <v>143</v>
      </c>
      <c r="H130" s="1312" t="s">
        <v>1217</v>
      </c>
      <c r="I130" s="638" t="s">
        <v>1217</v>
      </c>
      <c r="J130" s="1313"/>
      <c r="K130" s="1212">
        <v>0</v>
      </c>
      <c r="L130" s="279">
        <f t="shared" si="33"/>
        <v>2</v>
      </c>
      <c r="M130" s="279">
        <v>1</v>
      </c>
      <c r="N130" s="279">
        <v>1</v>
      </c>
      <c r="O130" s="635">
        <v>19</v>
      </c>
      <c r="P130" s="274">
        <v>1</v>
      </c>
      <c r="Q130" s="1437">
        <f t="shared" si="34"/>
        <v>19</v>
      </c>
      <c r="R130" s="274">
        <v>9</v>
      </c>
      <c r="S130" s="274">
        <v>6</v>
      </c>
      <c r="T130" s="274">
        <v>4</v>
      </c>
      <c r="U130" s="566">
        <v>0</v>
      </c>
      <c r="V130" s="1374">
        <f t="shared" si="35"/>
        <v>19</v>
      </c>
      <c r="W130" s="566">
        <v>16</v>
      </c>
      <c r="X130" s="566">
        <v>3</v>
      </c>
      <c r="Y130" s="215">
        <v>93.79</v>
      </c>
      <c r="Z130" s="210" t="s">
        <v>144</v>
      </c>
      <c r="AA130" s="210"/>
      <c r="AB130" s="210"/>
      <c r="AC130" s="210"/>
      <c r="AD130" s="210"/>
      <c r="AE130" s="210"/>
      <c r="AF130" s="210"/>
      <c r="AG130" s="210">
        <v>1</v>
      </c>
      <c r="AH130" s="210"/>
      <c r="AI130" s="210"/>
      <c r="AJ130" s="132">
        <v>1</v>
      </c>
      <c r="AK130" s="209" t="s">
        <v>19</v>
      </c>
      <c r="AL130" s="132" t="s">
        <v>286</v>
      </c>
      <c r="AM130" s="906" t="s">
        <v>986</v>
      </c>
    </row>
    <row r="131" spans="1:39" s="32" customFormat="1" ht="24.95" customHeight="1">
      <c r="A131" s="1308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1179" t="s">
        <v>707</v>
      </c>
      <c r="H131" s="1312" t="s">
        <v>1202</v>
      </c>
      <c r="I131" s="638" t="s">
        <v>1202</v>
      </c>
      <c r="J131" s="1313"/>
      <c r="K131" s="1212">
        <v>0</v>
      </c>
      <c r="L131" s="279">
        <f t="shared" si="33"/>
        <v>2</v>
      </c>
      <c r="M131" s="279">
        <v>1</v>
      </c>
      <c r="N131" s="279">
        <v>1</v>
      </c>
      <c r="O131" s="635">
        <v>19</v>
      </c>
      <c r="P131" s="274">
        <v>1</v>
      </c>
      <c r="Q131" s="1437">
        <f t="shared" si="34"/>
        <v>19</v>
      </c>
      <c r="R131" s="274">
        <v>18</v>
      </c>
      <c r="S131" s="274">
        <v>1</v>
      </c>
      <c r="T131" s="274">
        <v>0</v>
      </c>
      <c r="U131" s="566">
        <v>0</v>
      </c>
      <c r="V131" s="1374">
        <f t="shared" si="35"/>
        <v>19</v>
      </c>
      <c r="W131" s="566">
        <v>16</v>
      </c>
      <c r="X131" s="566">
        <v>3</v>
      </c>
      <c r="Y131" s="111">
        <v>70.98</v>
      </c>
      <c r="Z131" s="210" t="s">
        <v>708</v>
      </c>
      <c r="AA131" s="210"/>
      <c r="AB131" s="210"/>
      <c r="AC131" s="210"/>
      <c r="AD131" s="210"/>
      <c r="AE131" s="210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285</v>
      </c>
      <c r="AM131" s="1353" t="s">
        <v>945</v>
      </c>
    </row>
    <row r="132" spans="1:39" s="32" customFormat="1" ht="24.95" customHeight="1">
      <c r="A132" s="1308">
        <v>20</v>
      </c>
      <c r="B132" s="274" t="s">
        <v>112</v>
      </c>
      <c r="C132" s="279" t="s">
        <v>167</v>
      </c>
      <c r="D132" s="279" t="s">
        <v>168</v>
      </c>
      <c r="E132" s="279" t="s">
        <v>1243</v>
      </c>
      <c r="F132" s="283" t="s">
        <v>709</v>
      </c>
      <c r="G132" s="1178" t="s">
        <v>710</v>
      </c>
      <c r="H132" s="1315" t="s">
        <v>1199</v>
      </c>
      <c r="I132" s="904" t="s">
        <v>1199</v>
      </c>
      <c r="J132" s="1316"/>
      <c r="K132" s="1212">
        <v>0</v>
      </c>
      <c r="L132" s="279">
        <f t="shared" si="33"/>
        <v>2</v>
      </c>
      <c r="M132" s="279">
        <v>1</v>
      </c>
      <c r="N132" s="279">
        <v>1</v>
      </c>
      <c r="O132" s="635">
        <v>29</v>
      </c>
      <c r="P132" s="274">
        <v>2</v>
      </c>
      <c r="Q132" s="1437">
        <f t="shared" si="34"/>
        <v>22</v>
      </c>
      <c r="R132" s="281">
        <v>11</v>
      </c>
      <c r="S132" s="274">
        <v>10</v>
      </c>
      <c r="T132" s="274">
        <v>1</v>
      </c>
      <c r="U132" s="566">
        <v>0</v>
      </c>
      <c r="V132" s="1374">
        <f t="shared" si="35"/>
        <v>22</v>
      </c>
      <c r="W132" s="260">
        <v>17</v>
      </c>
      <c r="X132" s="1439">
        <v>5</v>
      </c>
      <c r="Y132" s="111">
        <v>120.1</v>
      </c>
      <c r="Z132" s="210" t="s">
        <v>169</v>
      </c>
      <c r="AA132" s="210"/>
      <c r="AB132" s="210"/>
      <c r="AC132" s="210"/>
      <c r="AD132" s="210"/>
      <c r="AE132" s="210"/>
      <c r="AF132" s="210"/>
      <c r="AG132" s="210"/>
      <c r="AH132" s="210"/>
      <c r="AI132" s="210"/>
      <c r="AJ132" s="132">
        <v>1</v>
      </c>
      <c r="AK132" s="209" t="s">
        <v>19</v>
      </c>
      <c r="AL132" s="132" t="s">
        <v>286</v>
      </c>
      <c r="AM132" s="1353" t="s">
        <v>944</v>
      </c>
    </row>
    <row r="133" spans="1:39" s="32" customFormat="1" ht="24.95" customHeight="1">
      <c r="A133" s="1308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1179" t="s">
        <v>713</v>
      </c>
      <c r="H133" s="1312" t="s">
        <v>1210</v>
      </c>
      <c r="I133" s="638" t="s">
        <v>1210</v>
      </c>
      <c r="J133" s="1313" t="s">
        <v>1209</v>
      </c>
      <c r="K133" s="1212">
        <v>0</v>
      </c>
      <c r="L133" s="279">
        <f t="shared" si="33"/>
        <v>2</v>
      </c>
      <c r="M133" s="279">
        <v>0</v>
      </c>
      <c r="N133" s="279">
        <v>2</v>
      </c>
      <c r="O133" s="635">
        <v>19</v>
      </c>
      <c r="P133" s="274">
        <v>1</v>
      </c>
      <c r="Q133" s="1437">
        <f t="shared" si="34"/>
        <v>16</v>
      </c>
      <c r="R133" s="281">
        <v>7</v>
      </c>
      <c r="S133" s="274">
        <v>9</v>
      </c>
      <c r="T133" s="274">
        <v>0</v>
      </c>
      <c r="U133" s="566">
        <v>0</v>
      </c>
      <c r="V133" s="1374">
        <f t="shared" si="35"/>
        <v>16</v>
      </c>
      <c r="W133" s="1503">
        <v>13</v>
      </c>
      <c r="X133" s="566">
        <v>3</v>
      </c>
      <c r="Y133" s="111">
        <v>103.56</v>
      </c>
      <c r="Z133" s="210" t="s">
        <v>148</v>
      </c>
      <c r="AA133" s="210"/>
      <c r="AB133" s="210"/>
      <c r="AC133" s="210"/>
      <c r="AD133" s="210"/>
      <c r="AE133" s="210"/>
      <c r="AF133" s="210"/>
      <c r="AG133" s="210"/>
      <c r="AH133" s="210"/>
      <c r="AI133" s="210"/>
      <c r="AJ133" s="132">
        <v>1</v>
      </c>
      <c r="AK133" s="209" t="s">
        <v>19</v>
      </c>
      <c r="AL133" s="132" t="s">
        <v>289</v>
      </c>
      <c r="AM133" s="906" t="s">
        <v>943</v>
      </c>
    </row>
    <row r="134" spans="1:39" s="32" customFormat="1" ht="24.95" customHeight="1">
      <c r="A134" s="1308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1179" t="s">
        <v>724</v>
      </c>
      <c r="H134" s="1312" t="s">
        <v>1199</v>
      </c>
      <c r="I134" s="638" t="s">
        <v>1212</v>
      </c>
      <c r="J134" s="1313"/>
      <c r="K134" s="1212">
        <v>2</v>
      </c>
      <c r="L134" s="279">
        <f t="shared" si="33"/>
        <v>4</v>
      </c>
      <c r="M134" s="279">
        <v>4</v>
      </c>
      <c r="N134" s="279">
        <v>0</v>
      </c>
      <c r="O134" s="635">
        <v>35</v>
      </c>
      <c r="P134" s="274">
        <v>3</v>
      </c>
      <c r="Q134" s="1437">
        <f t="shared" si="34"/>
        <v>34</v>
      </c>
      <c r="R134" s="281">
        <v>21</v>
      </c>
      <c r="S134" s="281">
        <v>12</v>
      </c>
      <c r="T134" s="274">
        <v>1</v>
      </c>
      <c r="U134" s="566">
        <v>0</v>
      </c>
      <c r="V134" s="1374">
        <f t="shared" si="35"/>
        <v>34</v>
      </c>
      <c r="W134" s="260">
        <v>30</v>
      </c>
      <c r="X134" s="260">
        <v>4</v>
      </c>
      <c r="Y134" s="111">
        <v>119.85</v>
      </c>
      <c r="Z134" s="210" t="s">
        <v>725</v>
      </c>
      <c r="AA134" s="210"/>
      <c r="AB134" s="210"/>
      <c r="AC134" s="210"/>
      <c r="AD134" s="210"/>
      <c r="AE134" s="210"/>
      <c r="AF134" s="210"/>
      <c r="AG134" s="210"/>
      <c r="AH134" s="210"/>
      <c r="AI134" s="210"/>
      <c r="AJ134" s="132">
        <v>1</v>
      </c>
      <c r="AK134" s="135" t="s">
        <v>19</v>
      </c>
      <c r="AL134" s="132" t="s">
        <v>286</v>
      </c>
      <c r="AM134" s="906" t="s">
        <v>987</v>
      </c>
    </row>
    <row r="135" spans="1:39" s="32" customFormat="1" ht="24.95" customHeight="1">
      <c r="A135" s="1308">
        <v>23</v>
      </c>
      <c r="B135" s="274" t="s">
        <v>112</v>
      </c>
      <c r="C135" s="638" t="s">
        <v>1222</v>
      </c>
      <c r="D135" s="638" t="s">
        <v>1005</v>
      </c>
      <c r="E135" s="638" t="s">
        <v>123</v>
      </c>
      <c r="F135" s="283" t="s">
        <v>677</v>
      </c>
      <c r="G135" s="1179" t="s">
        <v>678</v>
      </c>
      <c r="H135" s="1312" t="s">
        <v>1215</v>
      </c>
      <c r="I135" s="638" t="s">
        <v>1215</v>
      </c>
      <c r="J135" s="1313"/>
      <c r="K135" s="1212">
        <v>0</v>
      </c>
      <c r="L135" s="279">
        <f t="shared" si="33"/>
        <v>3</v>
      </c>
      <c r="M135" s="279">
        <v>1</v>
      </c>
      <c r="N135" s="279">
        <v>2</v>
      </c>
      <c r="O135" s="635">
        <v>29</v>
      </c>
      <c r="P135" s="274">
        <v>2</v>
      </c>
      <c r="Q135" s="1437">
        <f t="shared" si="34"/>
        <v>27</v>
      </c>
      <c r="R135" s="1501">
        <v>20</v>
      </c>
      <c r="S135" s="274">
        <v>5</v>
      </c>
      <c r="T135" s="274">
        <v>2</v>
      </c>
      <c r="U135" s="1397">
        <v>0</v>
      </c>
      <c r="V135" s="1374">
        <f t="shared" si="35"/>
        <v>27</v>
      </c>
      <c r="W135" s="1398">
        <v>21</v>
      </c>
      <c r="X135" s="1397">
        <v>6</v>
      </c>
      <c r="Y135" s="111">
        <v>159.54</v>
      </c>
      <c r="Z135" s="210" t="s">
        <v>1006</v>
      </c>
      <c r="AA135" s="210"/>
      <c r="AB135" s="210">
        <v>1</v>
      </c>
      <c r="AC135" s="210">
        <v>1</v>
      </c>
      <c r="AD135" s="210"/>
      <c r="AE135" s="210"/>
      <c r="AF135" s="210"/>
      <c r="AG135" s="210"/>
      <c r="AH135" s="210"/>
      <c r="AI135" s="210"/>
      <c r="AJ135" s="132">
        <v>1</v>
      </c>
      <c r="AK135" s="135" t="s">
        <v>501</v>
      </c>
      <c r="AL135" s="132" t="s">
        <v>286</v>
      </c>
      <c r="AM135" s="905" t="s">
        <v>986</v>
      </c>
    </row>
    <row r="136" spans="1:39" s="32" customFormat="1" ht="24.95" customHeight="1">
      <c r="A136" s="1308">
        <v>24</v>
      </c>
      <c r="B136" s="274" t="s">
        <v>112</v>
      </c>
      <c r="C136" s="279" t="s">
        <v>1223</v>
      </c>
      <c r="D136" s="638" t="s">
        <v>1005</v>
      </c>
      <c r="E136" s="638" t="s">
        <v>320</v>
      </c>
      <c r="F136" s="283" t="s">
        <v>681</v>
      </c>
      <c r="G136" s="1179" t="s">
        <v>682</v>
      </c>
      <c r="H136" s="1312" t="s">
        <v>1218</v>
      </c>
      <c r="I136" s="638" t="s">
        <v>1218</v>
      </c>
      <c r="J136" s="1313" t="s">
        <v>1209</v>
      </c>
      <c r="K136" s="1212">
        <v>0</v>
      </c>
      <c r="L136" s="279">
        <f t="shared" si="33"/>
        <v>3</v>
      </c>
      <c r="M136" s="279">
        <v>1</v>
      </c>
      <c r="N136" s="279">
        <v>2</v>
      </c>
      <c r="O136" s="635">
        <v>25</v>
      </c>
      <c r="P136" s="274">
        <v>2</v>
      </c>
      <c r="Q136" s="1437">
        <f t="shared" si="34"/>
        <v>23</v>
      </c>
      <c r="R136" s="281">
        <v>19</v>
      </c>
      <c r="S136" s="274">
        <v>4</v>
      </c>
      <c r="T136" s="274">
        <v>0</v>
      </c>
      <c r="U136" s="566">
        <v>0</v>
      </c>
      <c r="V136" s="1374">
        <f t="shared" si="35"/>
        <v>23</v>
      </c>
      <c r="W136" s="260">
        <v>20</v>
      </c>
      <c r="X136" s="260">
        <v>3</v>
      </c>
      <c r="Y136" s="111">
        <v>107.28</v>
      </c>
      <c r="Z136" s="210" t="s">
        <v>1006</v>
      </c>
      <c r="AA136" s="210"/>
      <c r="AB136" s="210">
        <v>1</v>
      </c>
      <c r="AC136" s="210">
        <v>1</v>
      </c>
      <c r="AD136" s="210"/>
      <c r="AE136" s="210"/>
      <c r="AF136" s="210"/>
      <c r="AG136" s="210">
        <v>1</v>
      </c>
      <c r="AH136" s="210"/>
      <c r="AI136" s="210"/>
      <c r="AJ136" s="111">
        <v>1</v>
      </c>
      <c r="AK136" s="209" t="s">
        <v>501</v>
      </c>
      <c r="AL136" s="132" t="s">
        <v>286</v>
      </c>
      <c r="AM136" s="906" t="s">
        <v>944</v>
      </c>
    </row>
    <row r="137" spans="1:39" s="32" customFormat="1" ht="24.95" customHeight="1">
      <c r="A137" s="1308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1179" t="s">
        <v>727</v>
      </c>
      <c r="H137" s="1312" t="s">
        <v>1178</v>
      </c>
      <c r="I137" s="638" t="s">
        <v>1178</v>
      </c>
      <c r="J137" s="1313"/>
      <c r="K137" s="1212">
        <v>0</v>
      </c>
      <c r="L137" s="279">
        <f t="shared" si="33"/>
        <v>3</v>
      </c>
      <c r="M137" s="279">
        <v>2</v>
      </c>
      <c r="N137" s="279">
        <v>1</v>
      </c>
      <c r="O137" s="635">
        <v>29</v>
      </c>
      <c r="P137" s="274">
        <v>2</v>
      </c>
      <c r="Q137" s="1437">
        <f t="shared" si="34"/>
        <v>26</v>
      </c>
      <c r="R137" s="274">
        <v>20</v>
      </c>
      <c r="S137" s="281">
        <v>5</v>
      </c>
      <c r="T137" s="274">
        <v>0</v>
      </c>
      <c r="U137" s="566">
        <v>1</v>
      </c>
      <c r="V137" s="1374">
        <f t="shared" si="35"/>
        <v>26</v>
      </c>
      <c r="W137" s="260">
        <v>20</v>
      </c>
      <c r="X137" s="566">
        <v>6</v>
      </c>
      <c r="Y137" s="111">
        <v>106</v>
      </c>
      <c r="Z137" s="111" t="s">
        <v>127</v>
      </c>
      <c r="AA137" s="210"/>
      <c r="AB137" s="111"/>
      <c r="AC137" s="111"/>
      <c r="AD137" s="111"/>
      <c r="AE137" s="111"/>
      <c r="AF137" s="111"/>
      <c r="AG137" s="111"/>
      <c r="AH137" s="111"/>
      <c r="AI137" s="111"/>
      <c r="AJ137" s="111">
        <v>1</v>
      </c>
      <c r="AK137" s="135" t="s">
        <v>19</v>
      </c>
      <c r="AL137" s="132" t="s">
        <v>286</v>
      </c>
      <c r="AM137" s="1353" t="s">
        <v>986</v>
      </c>
    </row>
    <row r="138" spans="1:39" s="32" customFormat="1" ht="24.95" customHeight="1">
      <c r="A138" s="1308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1179" t="s">
        <v>718</v>
      </c>
      <c r="H138" s="1312" t="s">
        <v>1200</v>
      </c>
      <c r="I138" s="638" t="s">
        <v>1200</v>
      </c>
      <c r="J138" s="1313"/>
      <c r="K138" s="1212">
        <v>0</v>
      </c>
      <c r="L138" s="279">
        <f t="shared" si="33"/>
        <v>3</v>
      </c>
      <c r="M138" s="279">
        <v>2</v>
      </c>
      <c r="N138" s="279">
        <v>1</v>
      </c>
      <c r="O138" s="635">
        <v>35</v>
      </c>
      <c r="P138" s="274">
        <v>3</v>
      </c>
      <c r="Q138" s="1437">
        <f t="shared" si="34"/>
        <v>30</v>
      </c>
      <c r="R138" s="1438">
        <v>16</v>
      </c>
      <c r="S138" s="1501">
        <v>11</v>
      </c>
      <c r="T138" s="274">
        <v>3</v>
      </c>
      <c r="U138" s="1397">
        <v>0</v>
      </c>
      <c r="V138" s="1374">
        <f t="shared" si="35"/>
        <v>30</v>
      </c>
      <c r="W138" s="1397">
        <v>23</v>
      </c>
      <c r="X138" s="1398">
        <v>7</v>
      </c>
      <c r="Y138" s="111">
        <v>130.77000000000001</v>
      </c>
      <c r="Z138" s="210" t="s">
        <v>719</v>
      </c>
      <c r="AA138" s="210"/>
      <c r="AB138" s="210">
        <v>1</v>
      </c>
      <c r="AC138" s="210">
        <v>1</v>
      </c>
      <c r="AD138" s="210"/>
      <c r="AE138" s="210"/>
      <c r="AF138" s="210"/>
      <c r="AG138" s="210"/>
      <c r="AH138" s="210"/>
      <c r="AI138" s="210"/>
      <c r="AJ138" s="111">
        <v>1</v>
      </c>
      <c r="AK138" s="209" t="s">
        <v>720</v>
      </c>
      <c r="AL138" s="132" t="s">
        <v>287</v>
      </c>
      <c r="AM138" s="906" t="s">
        <v>944</v>
      </c>
    </row>
    <row r="139" spans="1:39" s="32" customFormat="1" ht="24.95" customHeight="1">
      <c r="A139" s="1308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1179" t="s">
        <v>676</v>
      </c>
      <c r="H139" s="1312" t="s">
        <v>1218</v>
      </c>
      <c r="I139" s="638" t="s">
        <v>1218</v>
      </c>
      <c r="J139" s="1313"/>
      <c r="K139" s="1212">
        <v>0</v>
      </c>
      <c r="L139" s="279">
        <f t="shared" si="33"/>
        <v>4</v>
      </c>
      <c r="M139" s="279">
        <v>1</v>
      </c>
      <c r="N139" s="279">
        <v>3</v>
      </c>
      <c r="O139" s="635">
        <v>35</v>
      </c>
      <c r="P139" s="274">
        <v>3</v>
      </c>
      <c r="Q139" s="1437">
        <f t="shared" si="34"/>
        <v>30</v>
      </c>
      <c r="R139" s="281">
        <v>23</v>
      </c>
      <c r="S139" s="281">
        <v>7</v>
      </c>
      <c r="T139" s="274">
        <v>0</v>
      </c>
      <c r="U139" s="1397">
        <v>0</v>
      </c>
      <c r="V139" s="1374">
        <f t="shared" si="35"/>
        <v>30</v>
      </c>
      <c r="W139" s="260">
        <v>26</v>
      </c>
      <c r="X139" s="566">
        <v>4</v>
      </c>
      <c r="Y139" s="111">
        <v>164.92</v>
      </c>
      <c r="Z139" s="210" t="s">
        <v>1006</v>
      </c>
      <c r="AA139" s="210"/>
      <c r="AB139" s="210">
        <v>1</v>
      </c>
      <c r="AC139" s="210">
        <v>1</v>
      </c>
      <c r="AD139" s="210">
        <v>1</v>
      </c>
      <c r="AE139" s="210"/>
      <c r="AF139" s="210"/>
      <c r="AG139" s="210"/>
      <c r="AH139" s="210"/>
      <c r="AI139" s="210"/>
      <c r="AJ139" s="111">
        <v>1</v>
      </c>
      <c r="AK139" s="135" t="s">
        <v>501</v>
      </c>
      <c r="AL139" s="132" t="s">
        <v>286</v>
      </c>
      <c r="AM139" s="1353" t="s">
        <v>988</v>
      </c>
    </row>
    <row r="140" spans="1:39" s="841" customFormat="1" ht="24.95" customHeight="1">
      <c r="A140" s="1307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1181" t="s">
        <v>684</v>
      </c>
      <c r="H140" s="1317" t="s">
        <v>1219</v>
      </c>
      <c r="I140" s="908" t="s">
        <v>1220</v>
      </c>
      <c r="J140" s="1318"/>
      <c r="K140" s="1212">
        <v>1</v>
      </c>
      <c r="L140" s="279">
        <f t="shared" si="33"/>
        <v>2</v>
      </c>
      <c r="M140" s="279">
        <v>1</v>
      </c>
      <c r="N140" s="279">
        <v>1</v>
      </c>
      <c r="O140" s="635">
        <v>19</v>
      </c>
      <c r="P140" s="274">
        <v>1</v>
      </c>
      <c r="Q140" s="1437">
        <f t="shared" si="34"/>
        <v>19</v>
      </c>
      <c r="R140" s="274">
        <v>19</v>
      </c>
      <c r="S140" s="274">
        <v>0</v>
      </c>
      <c r="T140" s="274">
        <v>0</v>
      </c>
      <c r="U140" s="1397">
        <v>0</v>
      </c>
      <c r="V140" s="1374">
        <f t="shared" si="35"/>
        <v>19</v>
      </c>
      <c r="W140" s="566">
        <v>14</v>
      </c>
      <c r="X140" s="566">
        <v>5</v>
      </c>
      <c r="Y140" s="132">
        <v>89.525000000000006</v>
      </c>
      <c r="Z140" s="721" t="s">
        <v>1012</v>
      </c>
      <c r="AA140" s="721"/>
      <c r="AB140" s="721">
        <v>1</v>
      </c>
      <c r="AC140" s="721">
        <v>1</v>
      </c>
      <c r="AD140" s="721"/>
      <c r="AE140" s="721"/>
      <c r="AF140" s="721"/>
      <c r="AG140" s="721"/>
      <c r="AH140" s="721"/>
      <c r="AI140" s="721"/>
      <c r="AJ140" s="132">
        <v>1</v>
      </c>
      <c r="AK140" s="463" t="s">
        <v>501</v>
      </c>
      <c r="AL140" s="721" t="s">
        <v>286</v>
      </c>
      <c r="AM140" s="905" t="s">
        <v>948</v>
      </c>
    </row>
    <row r="141" spans="1:39" s="32" customFormat="1" ht="24.95" customHeight="1">
      <c r="A141" s="1308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1179" t="s">
        <v>703</v>
      </c>
      <c r="H141" s="1312" t="s">
        <v>1215</v>
      </c>
      <c r="I141" s="638" t="s">
        <v>1215</v>
      </c>
      <c r="J141" s="1313"/>
      <c r="K141" s="1212">
        <v>0</v>
      </c>
      <c r="L141" s="279">
        <f t="shared" si="33"/>
        <v>4</v>
      </c>
      <c r="M141" s="279">
        <v>2</v>
      </c>
      <c r="N141" s="279">
        <v>2</v>
      </c>
      <c r="O141" s="635">
        <v>35</v>
      </c>
      <c r="P141" s="274">
        <v>3</v>
      </c>
      <c r="Q141" s="1437">
        <f t="shared" si="34"/>
        <v>34</v>
      </c>
      <c r="R141" s="281">
        <v>28</v>
      </c>
      <c r="S141" s="274">
        <v>4</v>
      </c>
      <c r="T141" s="281">
        <v>2</v>
      </c>
      <c r="U141" s="566">
        <v>0</v>
      </c>
      <c r="V141" s="1374">
        <f t="shared" si="35"/>
        <v>34</v>
      </c>
      <c r="W141" s="260">
        <v>25</v>
      </c>
      <c r="X141" s="260">
        <v>9</v>
      </c>
      <c r="Y141" s="111">
        <v>118.86</v>
      </c>
      <c r="Z141" s="210" t="s">
        <v>787</v>
      </c>
      <c r="AA141" s="210"/>
      <c r="AB141" s="210">
        <v>1</v>
      </c>
      <c r="AC141" s="210">
        <v>1</v>
      </c>
      <c r="AD141" s="210"/>
      <c r="AE141" s="210"/>
      <c r="AF141" s="210">
        <v>1</v>
      </c>
      <c r="AG141" s="210"/>
      <c r="AH141" s="210"/>
      <c r="AI141" s="210"/>
      <c r="AJ141" s="111">
        <v>1</v>
      </c>
      <c r="AK141" s="209" t="s">
        <v>788</v>
      </c>
      <c r="AL141" s="132" t="s">
        <v>286</v>
      </c>
      <c r="AM141" s="905" t="s">
        <v>944</v>
      </c>
    </row>
    <row r="142" spans="1:39" s="841" customFormat="1" ht="24.95" customHeight="1">
      <c r="A142" s="1307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1180" t="s">
        <v>728</v>
      </c>
      <c r="H142" s="1312" t="s">
        <v>1199</v>
      </c>
      <c r="I142" s="638" t="s">
        <v>1199</v>
      </c>
      <c r="J142" s="1314"/>
      <c r="K142" s="1212">
        <v>1</v>
      </c>
      <c r="L142" s="279">
        <f t="shared" si="33"/>
        <v>2</v>
      </c>
      <c r="M142" s="279">
        <v>0</v>
      </c>
      <c r="N142" s="279">
        <v>2</v>
      </c>
      <c r="O142" s="635">
        <v>19</v>
      </c>
      <c r="P142" s="274">
        <v>1</v>
      </c>
      <c r="Q142" s="1437">
        <f t="shared" si="34"/>
        <v>19</v>
      </c>
      <c r="R142" s="274">
        <v>18</v>
      </c>
      <c r="S142" s="274">
        <v>1</v>
      </c>
      <c r="T142" s="274">
        <v>0</v>
      </c>
      <c r="U142" s="1397">
        <v>0</v>
      </c>
      <c r="V142" s="1374">
        <f t="shared" si="35"/>
        <v>19</v>
      </c>
      <c r="W142" s="566">
        <v>17</v>
      </c>
      <c r="X142" s="566">
        <v>2</v>
      </c>
      <c r="Y142" s="132">
        <v>100.72</v>
      </c>
      <c r="Z142" s="721" t="s">
        <v>1015</v>
      </c>
      <c r="AA142" s="721"/>
      <c r="AB142" s="721">
        <v>1</v>
      </c>
      <c r="AC142" s="721">
        <v>1</v>
      </c>
      <c r="AD142" s="721"/>
      <c r="AE142" s="721"/>
      <c r="AF142" s="721"/>
      <c r="AG142" s="721"/>
      <c r="AH142" s="721"/>
      <c r="AI142" s="721"/>
      <c r="AJ142" s="132">
        <v>1</v>
      </c>
      <c r="AK142" s="80" t="s">
        <v>1016</v>
      </c>
      <c r="AL142" s="132" t="s">
        <v>287</v>
      </c>
      <c r="AM142" s="905" t="s">
        <v>942</v>
      </c>
    </row>
    <row r="143" spans="1:39" s="32" customFormat="1" ht="24.95" customHeight="1">
      <c r="A143" s="1308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1179" t="s">
        <v>729</v>
      </c>
      <c r="H143" s="1312" t="s">
        <v>1178</v>
      </c>
      <c r="I143" s="638" t="s">
        <v>1178</v>
      </c>
      <c r="J143" s="1313"/>
      <c r="K143" s="1212">
        <v>1</v>
      </c>
      <c r="L143" s="279">
        <f t="shared" si="33"/>
        <v>4</v>
      </c>
      <c r="M143" s="279">
        <v>2</v>
      </c>
      <c r="N143" s="279">
        <v>2</v>
      </c>
      <c r="O143" s="635">
        <v>35</v>
      </c>
      <c r="P143" s="274">
        <v>3</v>
      </c>
      <c r="Q143" s="1437">
        <f t="shared" si="34"/>
        <v>35</v>
      </c>
      <c r="R143" s="274">
        <v>24</v>
      </c>
      <c r="S143" s="274">
        <v>8</v>
      </c>
      <c r="T143" s="274">
        <v>3</v>
      </c>
      <c r="U143" s="1397">
        <v>0</v>
      </c>
      <c r="V143" s="1374">
        <f t="shared" si="35"/>
        <v>35</v>
      </c>
      <c r="W143" s="1398">
        <v>30</v>
      </c>
      <c r="X143" s="1398">
        <v>5</v>
      </c>
      <c r="Y143" s="111">
        <v>132.857</v>
      </c>
      <c r="Z143" s="210" t="s">
        <v>1006</v>
      </c>
      <c r="AA143" s="210"/>
      <c r="AB143" s="210">
        <v>1</v>
      </c>
      <c r="AC143" s="210">
        <v>1</v>
      </c>
      <c r="AD143" s="210"/>
      <c r="AE143" s="210"/>
      <c r="AF143" s="210">
        <v>1</v>
      </c>
      <c r="AG143" s="210"/>
      <c r="AH143" s="210"/>
      <c r="AI143" s="210"/>
      <c r="AJ143" s="111">
        <v>1</v>
      </c>
      <c r="AK143" s="135" t="s">
        <v>1016</v>
      </c>
      <c r="AL143" s="132" t="s">
        <v>286</v>
      </c>
      <c r="AM143" s="906" t="s">
        <v>947</v>
      </c>
    </row>
    <row r="144" spans="1:39" s="32" customFormat="1" ht="24.95" customHeight="1">
      <c r="A144" s="1307">
        <v>32</v>
      </c>
      <c r="B144" s="274" t="s">
        <v>112</v>
      </c>
      <c r="C144" s="638" t="s">
        <v>1244</v>
      </c>
      <c r="D144" s="638" t="s">
        <v>1146</v>
      </c>
      <c r="E144" s="638" t="s">
        <v>1147</v>
      </c>
      <c r="F144" s="283" t="s">
        <v>1117</v>
      </c>
      <c r="G144" s="1179" t="s">
        <v>735</v>
      </c>
      <c r="H144" s="1312" t="s">
        <v>1199</v>
      </c>
      <c r="I144" s="638" t="s">
        <v>1199</v>
      </c>
      <c r="J144" s="1313"/>
      <c r="K144" s="1212">
        <v>2</v>
      </c>
      <c r="L144" s="279">
        <f t="shared" si="33"/>
        <v>2</v>
      </c>
      <c r="M144" s="279">
        <v>0</v>
      </c>
      <c r="N144" s="279">
        <v>2</v>
      </c>
      <c r="O144" s="635">
        <v>19</v>
      </c>
      <c r="P144" s="274">
        <v>1</v>
      </c>
      <c r="Q144" s="1437">
        <f t="shared" si="34"/>
        <v>19</v>
      </c>
      <c r="R144" s="274">
        <v>10</v>
      </c>
      <c r="S144" s="274">
        <v>9</v>
      </c>
      <c r="T144" s="274">
        <v>0</v>
      </c>
      <c r="U144" s="566">
        <v>0</v>
      </c>
      <c r="V144" s="1374">
        <f t="shared" si="35"/>
        <v>19</v>
      </c>
      <c r="W144" s="566">
        <v>19</v>
      </c>
      <c r="X144" s="566">
        <v>0</v>
      </c>
      <c r="Y144" s="111">
        <v>108.98</v>
      </c>
      <c r="Z144" s="210" t="s">
        <v>158</v>
      </c>
      <c r="AA144" s="210"/>
      <c r="AB144" s="210"/>
      <c r="AC144" s="210"/>
      <c r="AD144" s="210"/>
      <c r="AE144" s="210"/>
      <c r="AF144" s="210"/>
      <c r="AG144" s="210"/>
      <c r="AH144" s="210"/>
      <c r="AI144" s="210"/>
      <c r="AJ144" s="111">
        <v>1</v>
      </c>
      <c r="AK144" s="279" t="s">
        <v>1221</v>
      </c>
      <c r="AL144" s="132" t="s">
        <v>286</v>
      </c>
      <c r="AM144" s="905" t="s">
        <v>986</v>
      </c>
    </row>
    <row r="145" spans="1:40" s="32" customFormat="1" ht="24.95" customHeight="1">
      <c r="A145" s="1307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1179" t="s">
        <v>736</v>
      </c>
      <c r="H145" s="1312" t="s">
        <v>1213</v>
      </c>
      <c r="I145" s="638" t="s">
        <v>1213</v>
      </c>
      <c r="J145" s="1313" t="s">
        <v>1209</v>
      </c>
      <c r="K145" s="1212">
        <v>0</v>
      </c>
      <c r="L145" s="279">
        <f t="shared" si="33"/>
        <v>2</v>
      </c>
      <c r="M145" s="279">
        <v>1</v>
      </c>
      <c r="N145" s="279">
        <v>1</v>
      </c>
      <c r="O145" s="635">
        <v>19</v>
      </c>
      <c r="P145" s="274">
        <v>1</v>
      </c>
      <c r="Q145" s="1437">
        <f t="shared" si="34"/>
        <v>19</v>
      </c>
      <c r="R145" s="281">
        <v>17</v>
      </c>
      <c r="S145" s="281">
        <v>1</v>
      </c>
      <c r="T145" s="274">
        <v>1</v>
      </c>
      <c r="U145" s="1397">
        <v>0</v>
      </c>
      <c r="V145" s="1374">
        <f t="shared" si="35"/>
        <v>19</v>
      </c>
      <c r="W145" s="566">
        <v>14</v>
      </c>
      <c r="X145" s="566">
        <v>5</v>
      </c>
      <c r="Y145" s="111">
        <v>188.76</v>
      </c>
      <c r="Z145" s="210" t="s">
        <v>161</v>
      </c>
      <c r="AA145" s="210"/>
      <c r="AB145" s="210">
        <v>1</v>
      </c>
      <c r="AC145" s="210"/>
      <c r="AD145" s="210"/>
      <c r="AE145" s="210"/>
      <c r="AF145" s="210"/>
      <c r="AG145" s="210"/>
      <c r="AH145" s="210"/>
      <c r="AI145" s="210"/>
      <c r="AJ145" s="111">
        <v>1</v>
      </c>
      <c r="AK145" s="209" t="s">
        <v>19</v>
      </c>
      <c r="AL145" s="132" t="s">
        <v>289</v>
      </c>
      <c r="AM145" s="906" t="s">
        <v>986</v>
      </c>
    </row>
    <row r="146" spans="1:40" s="32" customFormat="1" ht="24.95" customHeight="1">
      <c r="A146" s="1566"/>
      <c r="B146" s="589" t="s">
        <v>283</v>
      </c>
      <c r="C146" s="910">
        <v>24</v>
      </c>
      <c r="D146" s="910"/>
      <c r="E146" s="910"/>
      <c r="F146" s="911"/>
      <c r="G146" s="1182"/>
      <c r="H146" s="1342"/>
      <c r="I146" s="574"/>
      <c r="J146" s="1343"/>
      <c r="K146" s="1195">
        <f>SUM(K147:K169)</f>
        <v>22</v>
      </c>
      <c r="L146" s="589">
        <f>SUM(L147:L170)</f>
        <v>59</v>
      </c>
      <c r="M146" s="589">
        <f t="shared" ref="M146:X146" si="36">SUM(M147:M170)</f>
        <v>25</v>
      </c>
      <c r="N146" s="589">
        <f t="shared" si="36"/>
        <v>34</v>
      </c>
      <c r="O146" s="589">
        <f>SUM(O147:O170)</f>
        <v>582</v>
      </c>
      <c r="P146" s="589"/>
      <c r="Q146" s="589">
        <f t="shared" si="36"/>
        <v>563</v>
      </c>
      <c r="R146" s="589">
        <f t="shared" si="36"/>
        <v>439</v>
      </c>
      <c r="S146" s="589">
        <f t="shared" si="36"/>
        <v>97</v>
      </c>
      <c r="T146" s="589">
        <f t="shared" si="36"/>
        <v>15</v>
      </c>
      <c r="U146" s="589">
        <f t="shared" si="36"/>
        <v>12</v>
      </c>
      <c r="V146" s="589">
        <f t="shared" si="36"/>
        <v>563</v>
      </c>
      <c r="W146" s="589">
        <f t="shared" si="36"/>
        <v>482</v>
      </c>
      <c r="X146" s="589">
        <f t="shared" si="36"/>
        <v>81</v>
      </c>
      <c r="Y146" s="164"/>
      <c r="Z146" s="164"/>
      <c r="AA146" s="164">
        <f t="shared" ref="AA146:AJ146" si="37">SUM(AA147:AA169)</f>
        <v>0</v>
      </c>
      <c r="AB146" s="164">
        <f t="shared" si="37"/>
        <v>0</v>
      </c>
      <c r="AC146" s="164">
        <f t="shared" si="37"/>
        <v>7</v>
      </c>
      <c r="AD146" s="164">
        <f t="shared" si="37"/>
        <v>0</v>
      </c>
      <c r="AE146" s="164">
        <f t="shared" si="37"/>
        <v>0</v>
      </c>
      <c r="AF146" s="164">
        <f t="shared" si="37"/>
        <v>1</v>
      </c>
      <c r="AG146" s="164">
        <f t="shared" si="37"/>
        <v>10</v>
      </c>
      <c r="AH146" s="164">
        <f t="shared" si="37"/>
        <v>7</v>
      </c>
      <c r="AI146" s="164">
        <v>0</v>
      </c>
      <c r="AJ146" s="164">
        <f t="shared" si="37"/>
        <v>23</v>
      </c>
      <c r="AK146" s="164"/>
      <c r="AL146" s="164"/>
      <c r="AM146" s="81"/>
      <c r="AN146" s="3"/>
    </row>
    <row r="147" spans="1:40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575" t="s">
        <v>1148</v>
      </c>
      <c r="F147" s="674" t="s">
        <v>531</v>
      </c>
      <c r="G147" s="1183" t="s">
        <v>175</v>
      </c>
      <c r="H147" s="1340" t="s">
        <v>1178</v>
      </c>
      <c r="I147" s="662" t="s">
        <v>1178</v>
      </c>
      <c r="J147" s="1268" t="s">
        <v>1183</v>
      </c>
      <c r="K147" s="1216">
        <v>1</v>
      </c>
      <c r="L147" s="575">
        <f>SUM(M147:N147)</f>
        <v>3</v>
      </c>
      <c r="M147" s="575">
        <v>2</v>
      </c>
      <c r="N147" s="575">
        <v>1</v>
      </c>
      <c r="O147" s="591">
        <v>29</v>
      </c>
      <c r="P147" s="593">
        <v>2</v>
      </c>
      <c r="Q147" s="591">
        <f>R147+S147+T147+U147</f>
        <v>28</v>
      </c>
      <c r="R147" s="593">
        <v>18</v>
      </c>
      <c r="S147" s="593">
        <v>10</v>
      </c>
      <c r="T147" s="593">
        <v>0</v>
      </c>
      <c r="U147" s="593">
        <v>0</v>
      </c>
      <c r="V147" s="1349">
        <f>W147+X147</f>
        <v>28</v>
      </c>
      <c r="W147" s="640">
        <v>25</v>
      </c>
      <c r="X147" s="640">
        <v>3</v>
      </c>
      <c r="Y147" s="220">
        <v>115.35</v>
      </c>
      <c r="Z147" s="221" t="s">
        <v>966</v>
      </c>
      <c r="AA147" s="221"/>
      <c r="AB147" s="221"/>
      <c r="AC147" s="171">
        <v>1</v>
      </c>
      <c r="AD147" s="221"/>
      <c r="AE147" s="221"/>
      <c r="AF147" s="221"/>
      <c r="AG147" s="221"/>
      <c r="AH147" s="80">
        <v>1</v>
      </c>
      <c r="AI147" s="80"/>
      <c r="AJ147" s="132">
        <v>1</v>
      </c>
      <c r="AK147" s="80" t="s">
        <v>882</v>
      </c>
      <c r="AL147" s="132" t="s">
        <v>287</v>
      </c>
      <c r="AM147" s="169" t="s">
        <v>869</v>
      </c>
    </row>
    <row r="148" spans="1:40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1162" t="s">
        <v>177</v>
      </c>
      <c r="H148" s="1240" t="s">
        <v>1184</v>
      </c>
      <c r="I148" s="593" t="s">
        <v>1184</v>
      </c>
      <c r="J148" s="1241"/>
      <c r="K148" s="1199"/>
      <c r="L148" s="575">
        <f t="shared" ref="L148:L169" si="38">SUM(M148:N148)</f>
        <v>3</v>
      </c>
      <c r="M148" s="575">
        <v>1</v>
      </c>
      <c r="N148" s="575">
        <v>2</v>
      </c>
      <c r="O148" s="591">
        <v>29</v>
      </c>
      <c r="P148" s="593">
        <v>2</v>
      </c>
      <c r="Q148" s="591">
        <f t="shared" ref="Q148:Q171" si="39">R148+S148+T148+U148</f>
        <v>29</v>
      </c>
      <c r="R148" s="241">
        <v>23</v>
      </c>
      <c r="S148" s="241">
        <v>4</v>
      </c>
      <c r="T148" s="241">
        <v>1</v>
      </c>
      <c r="U148" s="643">
        <v>1</v>
      </c>
      <c r="V148" s="1349">
        <f t="shared" ref="V148:V170" si="40">W148+X148</f>
        <v>29</v>
      </c>
      <c r="W148" s="239">
        <v>21</v>
      </c>
      <c r="X148" s="242">
        <v>8</v>
      </c>
      <c r="Y148" s="222">
        <v>148.83000000000001</v>
      </c>
      <c r="Z148" s="575" t="s">
        <v>1239</v>
      </c>
      <c r="AA148" s="132"/>
      <c r="AB148" s="132"/>
      <c r="AC148" s="171">
        <v>1</v>
      </c>
      <c r="AD148" s="132"/>
      <c r="AE148" s="132"/>
      <c r="AF148" s="132"/>
      <c r="AG148" s="132"/>
      <c r="AH148" s="132"/>
      <c r="AI148" s="132"/>
      <c r="AJ148" s="132">
        <v>1</v>
      </c>
      <c r="AK148" s="80" t="s">
        <v>848</v>
      </c>
      <c r="AL148" s="132" t="s">
        <v>286</v>
      </c>
      <c r="AM148" s="133"/>
    </row>
    <row r="149" spans="1:40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1157" t="s">
        <v>179</v>
      </c>
      <c r="H149" s="1232" t="s">
        <v>1174</v>
      </c>
      <c r="I149" s="575" t="s">
        <v>1174</v>
      </c>
      <c r="J149" s="1233"/>
      <c r="K149" s="1196">
        <v>1</v>
      </c>
      <c r="L149" s="575">
        <f t="shared" si="38"/>
        <v>2</v>
      </c>
      <c r="M149" s="575">
        <v>0</v>
      </c>
      <c r="N149" s="575">
        <v>2</v>
      </c>
      <c r="O149" s="591">
        <v>19</v>
      </c>
      <c r="P149" s="593">
        <v>1</v>
      </c>
      <c r="Q149" s="591">
        <f t="shared" si="39"/>
        <v>19</v>
      </c>
      <c r="R149" s="593">
        <v>15</v>
      </c>
      <c r="S149" s="593">
        <v>3</v>
      </c>
      <c r="T149" s="593">
        <v>0</v>
      </c>
      <c r="U149" s="643">
        <v>1</v>
      </c>
      <c r="V149" s="1349">
        <f t="shared" si="40"/>
        <v>19</v>
      </c>
      <c r="W149" s="640">
        <v>15</v>
      </c>
      <c r="X149" s="643">
        <v>4</v>
      </c>
      <c r="Y149" s="222">
        <v>75.400000000000006</v>
      </c>
      <c r="Z149" s="80" t="s">
        <v>546</v>
      </c>
      <c r="AA149" s="80"/>
      <c r="AB149" s="80"/>
      <c r="AC149" s="80"/>
      <c r="AD149" s="80"/>
      <c r="AE149" s="80"/>
      <c r="AF149" s="80"/>
      <c r="AG149" s="80"/>
      <c r="AH149" s="80"/>
      <c r="AI149" s="80"/>
      <c r="AJ149" s="132">
        <v>1</v>
      </c>
      <c r="AK149" s="80" t="s">
        <v>325</v>
      </c>
      <c r="AL149" s="132" t="s">
        <v>287</v>
      </c>
      <c r="AM149" s="133"/>
    </row>
    <row r="150" spans="1:40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1162" t="s">
        <v>534</v>
      </c>
      <c r="H150" s="1240" t="s">
        <v>1185</v>
      </c>
      <c r="I150" s="593" t="s">
        <v>1185</v>
      </c>
      <c r="J150" s="1241" t="s">
        <v>1186</v>
      </c>
      <c r="K150" s="1199"/>
      <c r="L150" s="575">
        <f t="shared" si="38"/>
        <v>2</v>
      </c>
      <c r="M150" s="575">
        <v>0</v>
      </c>
      <c r="N150" s="575">
        <v>2</v>
      </c>
      <c r="O150" s="591">
        <v>19</v>
      </c>
      <c r="P150" s="593">
        <v>1</v>
      </c>
      <c r="Q150" s="591">
        <f t="shared" si="39"/>
        <v>16</v>
      </c>
      <c r="R150" s="593">
        <v>14</v>
      </c>
      <c r="S150" s="593">
        <v>2</v>
      </c>
      <c r="T150" s="593">
        <v>0</v>
      </c>
      <c r="U150" s="643"/>
      <c r="V150" s="1349">
        <f t="shared" si="40"/>
        <v>16</v>
      </c>
      <c r="W150" s="640">
        <v>16</v>
      </c>
      <c r="X150" s="643">
        <v>0</v>
      </c>
      <c r="Y150" s="222">
        <v>99.32</v>
      </c>
      <c r="Z150" s="80" t="s">
        <v>967</v>
      </c>
      <c r="AA150" s="80"/>
      <c r="AB150" s="80"/>
      <c r="AC150" s="171">
        <v>1</v>
      </c>
      <c r="AD150" s="80"/>
      <c r="AE150" s="80"/>
      <c r="AF150" s="80">
        <v>1</v>
      </c>
      <c r="AG150" s="80"/>
      <c r="AH150" s="80">
        <v>1</v>
      </c>
      <c r="AI150" s="80"/>
      <c r="AJ150" s="132">
        <v>1</v>
      </c>
      <c r="AK150" s="80" t="s">
        <v>793</v>
      </c>
      <c r="AL150" s="132" t="s">
        <v>286</v>
      </c>
      <c r="AM150" s="133"/>
    </row>
    <row r="151" spans="1:40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1183" t="s">
        <v>183</v>
      </c>
      <c r="H151" s="1267" t="s">
        <v>1187</v>
      </c>
      <c r="I151" s="662" t="s">
        <v>1187</v>
      </c>
      <c r="J151" s="1268"/>
      <c r="K151" s="1216">
        <v>1</v>
      </c>
      <c r="L151" s="575">
        <f t="shared" si="38"/>
        <v>3</v>
      </c>
      <c r="M151" s="575">
        <v>2</v>
      </c>
      <c r="N151" s="575">
        <v>1</v>
      </c>
      <c r="O151" s="591">
        <v>29</v>
      </c>
      <c r="P151" s="593">
        <v>2</v>
      </c>
      <c r="Q151" s="591">
        <f t="shared" si="39"/>
        <v>29</v>
      </c>
      <c r="R151" s="593">
        <v>24</v>
      </c>
      <c r="S151" s="593">
        <v>5</v>
      </c>
      <c r="T151" s="593">
        <v>0</v>
      </c>
      <c r="U151" s="640"/>
      <c r="V151" s="1349">
        <f t="shared" si="40"/>
        <v>29</v>
      </c>
      <c r="W151" s="640">
        <v>29</v>
      </c>
      <c r="X151" s="640">
        <v>0</v>
      </c>
      <c r="Y151" s="220">
        <v>123.12</v>
      </c>
      <c r="Z151" s="221" t="s">
        <v>968</v>
      </c>
      <c r="AA151" s="221"/>
      <c r="AB151" s="221"/>
      <c r="AC151" s="221"/>
      <c r="AD151" s="221"/>
      <c r="AE151" s="221"/>
      <c r="AF151" s="221"/>
      <c r="AG151" s="80">
        <v>1</v>
      </c>
      <c r="AH151" s="221"/>
      <c r="AI151" s="221"/>
      <c r="AJ151" s="132">
        <v>1</v>
      </c>
      <c r="AK151" s="80" t="s">
        <v>19</v>
      </c>
      <c r="AL151" s="132" t="s">
        <v>287</v>
      </c>
      <c r="AM151" s="169"/>
    </row>
    <row r="152" spans="1:40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1162" t="s">
        <v>186</v>
      </c>
      <c r="H152" s="1240" t="s">
        <v>1187</v>
      </c>
      <c r="I152" s="593" t="s">
        <v>1188</v>
      </c>
      <c r="J152" s="1241"/>
      <c r="K152" s="1199"/>
      <c r="L152" s="575">
        <f t="shared" si="38"/>
        <v>2</v>
      </c>
      <c r="M152" s="575">
        <v>1</v>
      </c>
      <c r="N152" s="575">
        <v>1</v>
      </c>
      <c r="O152" s="591">
        <v>19</v>
      </c>
      <c r="P152" s="593">
        <v>1</v>
      </c>
      <c r="Q152" s="591">
        <f t="shared" si="39"/>
        <v>19</v>
      </c>
      <c r="R152" s="593">
        <v>14</v>
      </c>
      <c r="S152" s="593">
        <v>5</v>
      </c>
      <c r="T152" s="593">
        <v>0</v>
      </c>
      <c r="U152" s="643"/>
      <c r="V152" s="1349">
        <f t="shared" si="40"/>
        <v>19</v>
      </c>
      <c r="W152" s="640">
        <v>17</v>
      </c>
      <c r="X152" s="643">
        <v>2</v>
      </c>
      <c r="Y152" s="222">
        <v>227.64</v>
      </c>
      <c r="Z152" s="80" t="s">
        <v>792</v>
      </c>
      <c r="AA152" s="80"/>
      <c r="AB152" s="80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40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1162" t="s">
        <v>189</v>
      </c>
      <c r="H153" s="1240" t="s">
        <v>1175</v>
      </c>
      <c r="I153" s="593" t="s">
        <v>1189</v>
      </c>
      <c r="J153" s="1241"/>
      <c r="K153" s="1199"/>
      <c r="L153" s="575">
        <f t="shared" si="38"/>
        <v>3</v>
      </c>
      <c r="M153" s="575">
        <v>1</v>
      </c>
      <c r="N153" s="575">
        <v>2</v>
      </c>
      <c r="O153" s="591">
        <v>29</v>
      </c>
      <c r="P153" s="593">
        <v>2</v>
      </c>
      <c r="Q153" s="591">
        <f t="shared" si="39"/>
        <v>28</v>
      </c>
      <c r="R153" s="593">
        <v>17</v>
      </c>
      <c r="S153" s="593">
        <v>2</v>
      </c>
      <c r="T153" s="593">
        <v>0</v>
      </c>
      <c r="U153" s="643">
        <v>9</v>
      </c>
      <c r="V153" s="1349">
        <f t="shared" si="40"/>
        <v>28</v>
      </c>
      <c r="W153" s="640">
        <v>28</v>
      </c>
      <c r="X153" s="643">
        <v>0</v>
      </c>
      <c r="Y153" s="222">
        <v>109.3</v>
      </c>
      <c r="Z153" s="80" t="s">
        <v>967</v>
      </c>
      <c r="AA153" s="80"/>
      <c r="AB153" s="80"/>
      <c r="AC153" s="80"/>
      <c r="AD153" s="80"/>
      <c r="AE153" s="80"/>
      <c r="AF153" s="80"/>
      <c r="AG153" s="80"/>
      <c r="AH153" s="80"/>
      <c r="AI153" s="80"/>
      <c r="AJ153" s="132">
        <v>1</v>
      </c>
      <c r="AK153" s="80" t="s">
        <v>19</v>
      </c>
      <c r="AL153" s="132" t="s">
        <v>285</v>
      </c>
      <c r="AM153" s="133"/>
    </row>
    <row r="154" spans="1:40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1162" t="s">
        <v>194</v>
      </c>
      <c r="H154" s="1240" t="s">
        <v>1190</v>
      </c>
      <c r="I154" s="593" t="s">
        <v>1191</v>
      </c>
      <c r="J154" s="1241"/>
      <c r="K154" s="1199">
        <v>1</v>
      </c>
      <c r="L154" s="858">
        <f t="shared" si="38"/>
        <v>2</v>
      </c>
      <c r="M154" s="575">
        <v>0</v>
      </c>
      <c r="N154" s="575">
        <v>2</v>
      </c>
      <c r="O154" s="591">
        <v>29</v>
      </c>
      <c r="P154" s="593">
        <v>2</v>
      </c>
      <c r="Q154" s="591">
        <f t="shared" si="39"/>
        <v>29</v>
      </c>
      <c r="R154" s="593">
        <v>24</v>
      </c>
      <c r="S154" s="593">
        <v>5</v>
      </c>
      <c r="T154" s="593">
        <v>0</v>
      </c>
      <c r="U154" s="593"/>
      <c r="V154" s="1349">
        <f t="shared" si="40"/>
        <v>29</v>
      </c>
      <c r="W154" s="640">
        <v>29</v>
      </c>
      <c r="X154" s="643">
        <v>0</v>
      </c>
      <c r="Y154" s="222">
        <v>141</v>
      </c>
      <c r="Z154" s="80" t="s">
        <v>205</v>
      </c>
      <c r="AA154" s="80"/>
      <c r="AB154" s="80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40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1162" t="s">
        <v>197</v>
      </c>
      <c r="H155" s="1240" t="s">
        <v>1187</v>
      </c>
      <c r="I155" s="593" t="s">
        <v>1187</v>
      </c>
      <c r="J155" s="1241" t="s">
        <v>1192</v>
      </c>
      <c r="K155" s="1199">
        <v>2</v>
      </c>
      <c r="L155" s="575">
        <f t="shared" si="38"/>
        <v>2</v>
      </c>
      <c r="M155" s="575">
        <v>0</v>
      </c>
      <c r="N155" s="575">
        <v>2</v>
      </c>
      <c r="O155" s="591">
        <v>19</v>
      </c>
      <c r="P155" s="593">
        <v>1</v>
      </c>
      <c r="Q155" s="591">
        <f t="shared" si="39"/>
        <v>19</v>
      </c>
      <c r="R155" s="593">
        <v>19</v>
      </c>
      <c r="S155" s="593">
        <v>0</v>
      </c>
      <c r="T155" s="593">
        <v>0</v>
      </c>
      <c r="U155" s="593"/>
      <c r="V155" s="1349">
        <f t="shared" si="40"/>
        <v>19</v>
      </c>
      <c r="W155" s="640">
        <v>14</v>
      </c>
      <c r="X155" s="643">
        <v>5</v>
      </c>
      <c r="Y155" s="222">
        <v>104.69</v>
      </c>
      <c r="Z155" s="80" t="s">
        <v>209</v>
      </c>
      <c r="AA155" s="80"/>
      <c r="AB155" s="80"/>
      <c r="AC155" s="80"/>
      <c r="AD155" s="80"/>
      <c r="AE155" s="80"/>
      <c r="AF155" s="80"/>
      <c r="AG155" s="80">
        <v>1</v>
      </c>
      <c r="AH155" s="80">
        <v>1</v>
      </c>
      <c r="AI155" s="80"/>
      <c r="AJ155" s="132">
        <v>1</v>
      </c>
      <c r="AK155" s="80" t="s">
        <v>19</v>
      </c>
      <c r="AL155" s="132" t="s">
        <v>286</v>
      </c>
      <c r="AM155" s="133"/>
    </row>
    <row r="156" spans="1:40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1162" t="s">
        <v>794</v>
      </c>
      <c r="H156" s="1240" t="s">
        <v>1193</v>
      </c>
      <c r="I156" s="593" t="s">
        <v>1193</v>
      </c>
      <c r="J156" s="1241" t="s">
        <v>1192</v>
      </c>
      <c r="K156" s="1199">
        <v>2</v>
      </c>
      <c r="L156" s="575">
        <f t="shared" si="38"/>
        <v>3</v>
      </c>
      <c r="M156" s="575">
        <v>1</v>
      </c>
      <c r="N156" s="575">
        <v>2</v>
      </c>
      <c r="O156" s="591">
        <v>29</v>
      </c>
      <c r="P156" s="593">
        <v>2</v>
      </c>
      <c r="Q156" s="591">
        <f t="shared" si="39"/>
        <v>29</v>
      </c>
      <c r="R156" s="593">
        <v>24</v>
      </c>
      <c r="S156" s="593">
        <v>4</v>
      </c>
      <c r="T156" s="593">
        <v>1</v>
      </c>
      <c r="U156" s="593"/>
      <c r="V156" s="1349">
        <f t="shared" si="40"/>
        <v>29</v>
      </c>
      <c r="W156" s="640">
        <v>24</v>
      </c>
      <c r="X156" s="643">
        <v>5</v>
      </c>
      <c r="Y156" s="222">
        <v>98.26</v>
      </c>
      <c r="Z156" s="80" t="s">
        <v>969</v>
      </c>
      <c r="AA156" s="80"/>
      <c r="AB156" s="80"/>
      <c r="AC156" s="171">
        <v>1</v>
      </c>
      <c r="AD156" s="80"/>
      <c r="AE156" s="80"/>
      <c r="AF156" s="80"/>
      <c r="AG156" s="80"/>
      <c r="AH156" s="80">
        <v>1</v>
      </c>
      <c r="AI156" s="80"/>
      <c r="AJ156" s="132">
        <v>1</v>
      </c>
      <c r="AK156" s="80" t="s">
        <v>882</v>
      </c>
      <c r="AL156" s="132" t="s">
        <v>285</v>
      </c>
      <c r="AM156" s="169" t="s">
        <v>871</v>
      </c>
    </row>
    <row r="157" spans="1:40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1162" t="s">
        <v>200</v>
      </c>
      <c r="H157" s="1240" t="s">
        <v>1187</v>
      </c>
      <c r="I157" s="593" t="s">
        <v>1187</v>
      </c>
      <c r="J157" s="1241"/>
      <c r="K157" s="1199">
        <v>3</v>
      </c>
      <c r="L157" s="575">
        <f t="shared" si="38"/>
        <v>2</v>
      </c>
      <c r="M157" s="575">
        <v>1</v>
      </c>
      <c r="N157" s="575">
        <v>1</v>
      </c>
      <c r="O157" s="591">
        <v>19</v>
      </c>
      <c r="P157" s="593">
        <v>1</v>
      </c>
      <c r="Q157" s="591">
        <f t="shared" si="39"/>
        <v>19</v>
      </c>
      <c r="R157" s="593">
        <v>16</v>
      </c>
      <c r="S157" s="593">
        <v>3</v>
      </c>
      <c r="T157" s="593">
        <v>0</v>
      </c>
      <c r="U157" s="593"/>
      <c r="V157" s="1349">
        <f t="shared" si="40"/>
        <v>19</v>
      </c>
      <c r="W157" s="640">
        <v>17</v>
      </c>
      <c r="X157" s="643">
        <v>2</v>
      </c>
      <c r="Y157" s="222">
        <v>102.54</v>
      </c>
      <c r="Z157" s="80" t="s">
        <v>970</v>
      </c>
      <c r="AA157" s="80"/>
      <c r="AB157" s="80"/>
      <c r="AC157" s="80"/>
      <c r="AD157" s="80"/>
      <c r="AE157" s="80"/>
      <c r="AF157" s="80"/>
      <c r="AG157" s="80">
        <v>1</v>
      </c>
      <c r="AH157" s="80"/>
      <c r="AI157" s="80"/>
      <c r="AJ157" s="132">
        <v>1</v>
      </c>
      <c r="AK157" s="80" t="s">
        <v>19</v>
      </c>
      <c r="AL157" s="132" t="s">
        <v>286</v>
      </c>
      <c r="AM157" s="133"/>
    </row>
    <row r="158" spans="1:40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1184" t="s">
        <v>329</v>
      </c>
      <c r="H158" s="1269" t="s">
        <v>1174</v>
      </c>
      <c r="I158" s="647" t="s">
        <v>1174</v>
      </c>
      <c r="J158" s="1270"/>
      <c r="K158" s="1217">
        <v>2</v>
      </c>
      <c r="L158" s="575">
        <f t="shared" si="38"/>
        <v>3</v>
      </c>
      <c r="M158" s="575">
        <v>2</v>
      </c>
      <c r="N158" s="575">
        <v>1</v>
      </c>
      <c r="O158" s="591">
        <v>29</v>
      </c>
      <c r="P158" s="593">
        <v>2</v>
      </c>
      <c r="Q158" s="591">
        <f t="shared" si="39"/>
        <v>29</v>
      </c>
      <c r="R158" s="593">
        <v>24</v>
      </c>
      <c r="S158" s="593">
        <v>5</v>
      </c>
      <c r="T158" s="593">
        <v>0</v>
      </c>
      <c r="U158" s="593"/>
      <c r="V158" s="1349">
        <f t="shared" si="40"/>
        <v>29</v>
      </c>
      <c r="W158" s="640">
        <v>29</v>
      </c>
      <c r="X158" s="645">
        <v>0</v>
      </c>
      <c r="Y158" s="226">
        <v>105.84</v>
      </c>
      <c r="Z158" s="224" t="s">
        <v>971</v>
      </c>
      <c r="AA158" s="224"/>
      <c r="AB158" s="224"/>
      <c r="AC158" s="171">
        <v>1</v>
      </c>
      <c r="AD158" s="224"/>
      <c r="AE158" s="224"/>
      <c r="AF158" s="224"/>
      <c r="AG158" s="224"/>
      <c r="AH158" s="224"/>
      <c r="AI158" s="224"/>
      <c r="AJ158" s="132">
        <v>1</v>
      </c>
      <c r="AK158" s="80" t="s">
        <v>793</v>
      </c>
      <c r="AL158" s="132" t="s">
        <v>286</v>
      </c>
      <c r="AM158" s="133"/>
    </row>
    <row r="159" spans="1:40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1185" t="s">
        <v>202</v>
      </c>
      <c r="H159" s="1271" t="s">
        <v>1193</v>
      </c>
      <c r="I159" s="649" t="s">
        <v>1194</v>
      </c>
      <c r="J159" s="1272" t="s">
        <v>1195</v>
      </c>
      <c r="K159" s="1218"/>
      <c r="L159" s="575">
        <f t="shared" si="38"/>
        <v>3</v>
      </c>
      <c r="M159" s="663">
        <v>1</v>
      </c>
      <c r="N159" s="663">
        <v>2</v>
      </c>
      <c r="O159" s="648">
        <v>29</v>
      </c>
      <c r="P159" s="649">
        <v>2</v>
      </c>
      <c r="Q159" s="591">
        <f t="shared" si="39"/>
        <v>29</v>
      </c>
      <c r="R159" s="649">
        <v>21</v>
      </c>
      <c r="S159" s="649">
        <v>8</v>
      </c>
      <c r="T159" s="649">
        <v>0</v>
      </c>
      <c r="U159" s="649"/>
      <c r="V159" s="1349">
        <f t="shared" si="40"/>
        <v>29</v>
      </c>
      <c r="W159" s="997">
        <v>23</v>
      </c>
      <c r="X159" s="996">
        <v>6</v>
      </c>
      <c r="Y159" s="232">
        <v>109.64</v>
      </c>
      <c r="Z159" s="233" t="s">
        <v>557</v>
      </c>
      <c r="AA159" s="233"/>
      <c r="AB159" s="233"/>
      <c r="AC159" s="171">
        <v>1</v>
      </c>
      <c r="AD159" s="233"/>
      <c r="AE159" s="233"/>
      <c r="AF159" s="233"/>
      <c r="AG159" s="80"/>
      <c r="AH159" s="80">
        <v>1</v>
      </c>
      <c r="AI159" s="80"/>
      <c r="AJ159" s="132">
        <v>1</v>
      </c>
      <c r="AK159" s="230" t="s">
        <v>882</v>
      </c>
      <c r="AL159" s="227" t="s">
        <v>285</v>
      </c>
      <c r="AM159" s="169" t="s">
        <v>873</v>
      </c>
    </row>
    <row r="160" spans="1:40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1162" t="s">
        <v>204</v>
      </c>
      <c r="H160" s="1240" t="s">
        <v>1187</v>
      </c>
      <c r="I160" s="593" t="s">
        <v>1187</v>
      </c>
      <c r="J160" s="1241"/>
      <c r="K160" s="1199">
        <v>2</v>
      </c>
      <c r="L160" s="575">
        <f t="shared" si="38"/>
        <v>3</v>
      </c>
      <c r="M160" s="575">
        <v>3</v>
      </c>
      <c r="N160" s="575">
        <v>0</v>
      </c>
      <c r="O160" s="591">
        <v>29</v>
      </c>
      <c r="P160" s="593">
        <v>2</v>
      </c>
      <c r="Q160" s="591">
        <f t="shared" si="39"/>
        <v>26</v>
      </c>
      <c r="R160" s="593">
        <v>21</v>
      </c>
      <c r="S160" s="593">
        <v>3</v>
      </c>
      <c r="T160" s="593">
        <v>2</v>
      </c>
      <c r="U160" s="593"/>
      <c r="V160" s="1349">
        <f t="shared" si="40"/>
        <v>26</v>
      </c>
      <c r="W160" s="640">
        <v>22</v>
      </c>
      <c r="X160" s="640">
        <v>4</v>
      </c>
      <c r="Y160" s="220">
        <v>112</v>
      </c>
      <c r="Z160" s="221" t="s">
        <v>973</v>
      </c>
      <c r="AA160" s="221"/>
      <c r="AB160" s="221"/>
      <c r="AC160" s="171">
        <v>1</v>
      </c>
      <c r="AD160" s="221"/>
      <c r="AE160" s="221"/>
      <c r="AF160" s="221"/>
      <c r="AG160" s="80">
        <v>1</v>
      </c>
      <c r="AH160" s="221"/>
      <c r="AI160" s="221"/>
      <c r="AJ160" s="132">
        <v>1</v>
      </c>
      <c r="AK160" s="80" t="s">
        <v>315</v>
      </c>
      <c r="AL160" s="132" t="s">
        <v>287</v>
      </c>
      <c r="AM160" s="133"/>
    </row>
    <row r="161" spans="1:51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1162" t="s">
        <v>208</v>
      </c>
      <c r="H161" s="1240" t="s">
        <v>1196</v>
      </c>
      <c r="I161" s="593" t="s">
        <v>1196</v>
      </c>
      <c r="J161" s="1241"/>
      <c r="K161" s="1199"/>
      <c r="L161" s="575">
        <f t="shared" si="38"/>
        <v>3</v>
      </c>
      <c r="M161" s="575">
        <v>1</v>
      </c>
      <c r="N161" s="575">
        <v>2</v>
      </c>
      <c r="O161" s="591">
        <v>29</v>
      </c>
      <c r="P161" s="593">
        <v>2</v>
      </c>
      <c r="Q161" s="591">
        <f t="shared" si="39"/>
        <v>29</v>
      </c>
      <c r="R161" s="593">
        <v>12</v>
      </c>
      <c r="S161" s="593">
        <v>11</v>
      </c>
      <c r="T161" s="593">
        <v>6</v>
      </c>
      <c r="U161" s="593"/>
      <c r="V161" s="1349">
        <f t="shared" si="40"/>
        <v>29</v>
      </c>
      <c r="W161" s="640">
        <v>19</v>
      </c>
      <c r="X161" s="640">
        <v>10</v>
      </c>
      <c r="Y161" s="220">
        <v>99</v>
      </c>
      <c r="Z161" s="221" t="s">
        <v>225</v>
      </c>
      <c r="AA161" s="221"/>
      <c r="AB161" s="221"/>
      <c r="AC161" s="221"/>
      <c r="AD161" s="221"/>
      <c r="AE161" s="221"/>
      <c r="AF161" s="221"/>
      <c r="AG161" s="80">
        <v>1</v>
      </c>
      <c r="AH161" s="221"/>
      <c r="AI161" s="221"/>
      <c r="AJ161" s="132">
        <v>1</v>
      </c>
      <c r="AK161" s="80" t="s">
        <v>19</v>
      </c>
      <c r="AL161" s="132" t="s">
        <v>287</v>
      </c>
      <c r="AM161" s="169"/>
    </row>
    <row r="162" spans="1:51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1162" t="s">
        <v>211</v>
      </c>
      <c r="H162" s="1240" t="s">
        <v>1187</v>
      </c>
      <c r="I162" s="593" t="s">
        <v>1187</v>
      </c>
      <c r="J162" s="1241"/>
      <c r="K162" s="1199">
        <v>2</v>
      </c>
      <c r="L162" s="575">
        <f t="shared" si="38"/>
        <v>3</v>
      </c>
      <c r="M162" s="575">
        <v>2</v>
      </c>
      <c r="N162" s="575">
        <v>1</v>
      </c>
      <c r="O162" s="591">
        <v>29</v>
      </c>
      <c r="P162" s="593">
        <v>2</v>
      </c>
      <c r="Q162" s="591">
        <f t="shared" si="39"/>
        <v>29</v>
      </c>
      <c r="R162" s="238">
        <v>20</v>
      </c>
      <c r="S162" s="238">
        <v>8</v>
      </c>
      <c r="T162" s="238">
        <v>1</v>
      </c>
      <c r="U162" s="593"/>
      <c r="V162" s="1349">
        <f t="shared" si="40"/>
        <v>29</v>
      </c>
      <c r="W162" s="239">
        <v>25</v>
      </c>
      <c r="X162" s="242">
        <v>4</v>
      </c>
      <c r="Y162" s="222">
        <v>109.68</v>
      </c>
      <c r="Z162" s="80" t="s">
        <v>541</v>
      </c>
      <c r="AA162" s="80"/>
      <c r="AB162" s="80"/>
      <c r="AC162" s="80"/>
      <c r="AD162" s="80"/>
      <c r="AE162" s="80"/>
      <c r="AF162" s="80"/>
      <c r="AG162" s="80">
        <v>1</v>
      </c>
      <c r="AH162" s="80"/>
      <c r="AI162" s="80"/>
      <c r="AJ162" s="132">
        <v>1</v>
      </c>
      <c r="AK162" s="80" t="s">
        <v>19</v>
      </c>
      <c r="AL162" s="132" t="s">
        <v>286</v>
      </c>
      <c r="AM162" s="133"/>
    </row>
    <row r="163" spans="1:51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593" t="s">
        <v>1149</v>
      </c>
      <c r="F163" s="674" t="s">
        <v>553</v>
      </c>
      <c r="G163" s="1162" t="s">
        <v>213</v>
      </c>
      <c r="H163" s="1240" t="s">
        <v>1174</v>
      </c>
      <c r="I163" s="593" t="s">
        <v>1174</v>
      </c>
      <c r="J163" s="1241"/>
      <c r="K163" s="1199"/>
      <c r="L163" s="858">
        <f t="shared" si="38"/>
        <v>2</v>
      </c>
      <c r="M163" s="575">
        <v>1</v>
      </c>
      <c r="N163" s="575">
        <v>1</v>
      </c>
      <c r="O163" s="591">
        <v>25</v>
      </c>
      <c r="P163" s="593">
        <v>2</v>
      </c>
      <c r="Q163" s="591">
        <f t="shared" si="39"/>
        <v>25</v>
      </c>
      <c r="R163" s="593">
        <v>19</v>
      </c>
      <c r="S163" s="593">
        <v>5</v>
      </c>
      <c r="T163" s="593">
        <v>1</v>
      </c>
      <c r="U163" s="593"/>
      <c r="V163" s="1349">
        <f t="shared" si="40"/>
        <v>25</v>
      </c>
      <c r="W163" s="640">
        <v>23</v>
      </c>
      <c r="X163" s="643">
        <v>2</v>
      </c>
      <c r="Y163" s="222">
        <v>104.75</v>
      </c>
      <c r="Z163" s="135" t="s">
        <v>1158</v>
      </c>
      <c r="AA163" s="80"/>
      <c r="AB163" s="80"/>
      <c r="AC163" s="80"/>
      <c r="AD163" s="80"/>
      <c r="AE163" s="80"/>
      <c r="AF163" s="80"/>
      <c r="AG163" s="80"/>
      <c r="AH163" s="80"/>
      <c r="AI163" s="80"/>
      <c r="AJ163" s="132">
        <v>1</v>
      </c>
      <c r="AK163" s="80" t="s">
        <v>331</v>
      </c>
      <c r="AL163" s="132" t="s">
        <v>286</v>
      </c>
      <c r="AM163" s="133"/>
    </row>
    <row r="164" spans="1:51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1183" t="s">
        <v>217</v>
      </c>
      <c r="H164" s="1267" t="s">
        <v>1175</v>
      </c>
      <c r="I164" s="662" t="s">
        <v>1175</v>
      </c>
      <c r="J164" s="1268"/>
      <c r="K164" s="1216">
        <v>1</v>
      </c>
      <c r="L164" s="575">
        <f t="shared" si="38"/>
        <v>2</v>
      </c>
      <c r="M164" s="575">
        <v>0</v>
      </c>
      <c r="N164" s="575">
        <v>2</v>
      </c>
      <c r="O164" s="591">
        <v>19</v>
      </c>
      <c r="P164" s="593">
        <v>1</v>
      </c>
      <c r="Q164" s="591">
        <f t="shared" si="39"/>
        <v>19</v>
      </c>
      <c r="R164" s="238">
        <v>18</v>
      </c>
      <c r="S164" s="238">
        <v>1</v>
      </c>
      <c r="T164" s="238">
        <v>0</v>
      </c>
      <c r="U164" s="593"/>
      <c r="V164" s="1349">
        <f t="shared" si="40"/>
        <v>19</v>
      </c>
      <c r="W164" s="239">
        <v>15</v>
      </c>
      <c r="X164" s="242">
        <v>4</v>
      </c>
      <c r="Y164" s="222">
        <v>105.84</v>
      </c>
      <c r="Z164" s="221" t="s">
        <v>899</v>
      </c>
      <c r="AA164" s="221"/>
      <c r="AB164" s="221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287</v>
      </c>
      <c r="AM164" s="133"/>
    </row>
    <row r="165" spans="1:51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1157" t="s">
        <v>220</v>
      </c>
      <c r="H165" s="1232" t="s">
        <v>1187</v>
      </c>
      <c r="I165" s="575" t="s">
        <v>1194</v>
      </c>
      <c r="J165" s="1233" t="s">
        <v>1195</v>
      </c>
      <c r="K165" s="1196">
        <v>1</v>
      </c>
      <c r="L165" s="575">
        <f t="shared" si="38"/>
        <v>2</v>
      </c>
      <c r="M165" s="575">
        <v>1</v>
      </c>
      <c r="N165" s="575">
        <v>1</v>
      </c>
      <c r="O165" s="591">
        <v>19</v>
      </c>
      <c r="P165" s="593">
        <v>1</v>
      </c>
      <c r="Q165" s="591">
        <f t="shared" si="39"/>
        <v>19</v>
      </c>
      <c r="R165" s="593">
        <v>15</v>
      </c>
      <c r="S165" s="593">
        <v>4</v>
      </c>
      <c r="T165" s="593">
        <v>0</v>
      </c>
      <c r="U165" s="593"/>
      <c r="V165" s="1349">
        <f t="shared" si="40"/>
        <v>19</v>
      </c>
      <c r="W165" s="640">
        <v>18</v>
      </c>
      <c r="X165" s="643">
        <v>1</v>
      </c>
      <c r="Y165" s="222">
        <v>109.64</v>
      </c>
      <c r="Z165" s="132" t="s">
        <v>557</v>
      </c>
      <c r="AA165" s="132"/>
      <c r="AB165" s="132"/>
      <c r="AC165" s="132"/>
      <c r="AD165" s="132"/>
      <c r="AE165" s="132"/>
      <c r="AF165" s="132"/>
      <c r="AG165" s="80">
        <v>1</v>
      </c>
      <c r="AH165" s="80">
        <v>1</v>
      </c>
      <c r="AI165" s="80"/>
      <c r="AJ165" s="132">
        <v>1</v>
      </c>
      <c r="AK165" s="80" t="s">
        <v>19</v>
      </c>
      <c r="AL165" s="132" t="s">
        <v>286</v>
      </c>
      <c r="AM165" s="169"/>
    </row>
    <row r="166" spans="1:51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1183" t="s">
        <v>333</v>
      </c>
      <c r="H166" s="1267" t="s">
        <v>1187</v>
      </c>
      <c r="I166" s="662" t="s">
        <v>1187</v>
      </c>
      <c r="J166" s="1268" t="s">
        <v>1195</v>
      </c>
      <c r="K166" s="1216">
        <v>2</v>
      </c>
      <c r="L166" s="575">
        <f t="shared" si="38"/>
        <v>3</v>
      </c>
      <c r="M166" s="575">
        <v>2</v>
      </c>
      <c r="N166" s="575">
        <v>1</v>
      </c>
      <c r="O166" s="591">
        <v>29</v>
      </c>
      <c r="P166" s="593">
        <v>2</v>
      </c>
      <c r="Q166" s="591">
        <f t="shared" si="39"/>
        <v>26</v>
      </c>
      <c r="R166" s="238">
        <v>23</v>
      </c>
      <c r="S166" s="238">
        <v>2</v>
      </c>
      <c r="T166" s="238">
        <v>0</v>
      </c>
      <c r="U166" s="643">
        <v>1</v>
      </c>
      <c r="V166" s="1349">
        <f t="shared" si="40"/>
        <v>26</v>
      </c>
      <c r="W166" s="239">
        <v>17</v>
      </c>
      <c r="X166" s="242">
        <v>9</v>
      </c>
      <c r="Y166" s="222">
        <v>112</v>
      </c>
      <c r="Z166" s="224" t="s">
        <v>900</v>
      </c>
      <c r="AA166" s="234"/>
      <c r="AB166" s="234"/>
      <c r="AC166" s="234"/>
      <c r="AD166" s="234"/>
      <c r="AE166" s="234"/>
      <c r="AF166" s="234"/>
      <c r="AG166" s="80">
        <v>1</v>
      </c>
      <c r="AH166" s="80">
        <v>1</v>
      </c>
      <c r="AI166" s="80"/>
      <c r="AJ166" s="132">
        <v>1</v>
      </c>
      <c r="AK166" s="80" t="s">
        <v>19</v>
      </c>
      <c r="AL166" s="132" t="s">
        <v>286</v>
      </c>
      <c r="AM166" s="169"/>
    </row>
    <row r="167" spans="1:51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1183" t="s">
        <v>224</v>
      </c>
      <c r="H167" s="1267" t="s">
        <v>1174</v>
      </c>
      <c r="I167" s="662" t="s">
        <v>1174</v>
      </c>
      <c r="J167" s="1268"/>
      <c r="K167" s="1219"/>
      <c r="L167" s="575">
        <f t="shared" si="38"/>
        <v>2</v>
      </c>
      <c r="M167" s="575">
        <v>1</v>
      </c>
      <c r="N167" s="575">
        <v>1</v>
      </c>
      <c r="O167" s="591">
        <v>19</v>
      </c>
      <c r="P167" s="593">
        <v>1</v>
      </c>
      <c r="Q167" s="591">
        <f t="shared" si="39"/>
        <v>17</v>
      </c>
      <c r="R167" s="593">
        <v>8</v>
      </c>
      <c r="S167" s="593">
        <v>6</v>
      </c>
      <c r="T167" s="593">
        <v>3</v>
      </c>
      <c r="U167" s="593"/>
      <c r="V167" s="1349">
        <f t="shared" si="40"/>
        <v>17</v>
      </c>
      <c r="W167" s="640">
        <v>15</v>
      </c>
      <c r="X167" s="640">
        <v>2</v>
      </c>
      <c r="Y167" s="220">
        <v>99</v>
      </c>
      <c r="Z167" s="221" t="s">
        <v>225</v>
      </c>
      <c r="AA167" s="221"/>
      <c r="AB167" s="221"/>
      <c r="AC167" s="221"/>
      <c r="AD167" s="221"/>
      <c r="AE167" s="221"/>
      <c r="AF167" s="221"/>
      <c r="AG167" s="221"/>
      <c r="AH167" s="221"/>
      <c r="AI167" s="221"/>
      <c r="AJ167" s="132">
        <v>1</v>
      </c>
      <c r="AK167" s="80" t="s">
        <v>19</v>
      </c>
      <c r="AL167" s="132" t="s">
        <v>286</v>
      </c>
      <c r="AM167" s="133"/>
    </row>
    <row r="168" spans="1:51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1157" t="s">
        <v>540</v>
      </c>
      <c r="H168" s="1338" t="s">
        <v>1178</v>
      </c>
      <c r="I168" s="575" t="s">
        <v>1178</v>
      </c>
      <c r="J168" s="1233"/>
      <c r="K168" s="1196">
        <v>1</v>
      </c>
      <c r="L168" s="575">
        <f t="shared" si="38"/>
        <v>2</v>
      </c>
      <c r="M168" s="575">
        <v>0</v>
      </c>
      <c r="N168" s="575">
        <v>2</v>
      </c>
      <c r="O168" s="596">
        <v>19</v>
      </c>
      <c r="P168" s="575">
        <v>1</v>
      </c>
      <c r="Q168" s="591">
        <f t="shared" si="39"/>
        <v>19</v>
      </c>
      <c r="R168" s="575">
        <v>18</v>
      </c>
      <c r="S168" s="575">
        <v>1</v>
      </c>
      <c r="T168" s="575">
        <v>0</v>
      </c>
      <c r="U168" s="575"/>
      <c r="V168" s="1349">
        <f t="shared" si="40"/>
        <v>19</v>
      </c>
      <c r="W168" s="640">
        <v>18</v>
      </c>
      <c r="X168" s="254">
        <v>1</v>
      </c>
      <c r="Y168" s="132">
        <v>109.68</v>
      </c>
      <c r="Z168" s="132" t="s">
        <v>541</v>
      </c>
      <c r="AA168" s="132"/>
      <c r="AB168" s="132"/>
      <c r="AC168" s="132"/>
      <c r="AD168" s="132"/>
      <c r="AE168" s="132"/>
      <c r="AF168" s="132"/>
      <c r="AG168" s="132"/>
      <c r="AH168" s="132"/>
      <c r="AI168" s="132"/>
      <c r="AJ168" s="132">
        <v>1</v>
      </c>
      <c r="AK168" s="223" t="s">
        <v>19</v>
      </c>
      <c r="AL168" s="132" t="s">
        <v>286</v>
      </c>
      <c r="AM168" s="133"/>
    </row>
    <row r="169" spans="1:51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1157" t="s">
        <v>746</v>
      </c>
      <c r="H169" s="1232" t="s">
        <v>1174</v>
      </c>
      <c r="I169" s="575" t="s">
        <v>1174</v>
      </c>
      <c r="J169" s="1233"/>
      <c r="K169" s="1196"/>
      <c r="L169" s="575">
        <f t="shared" si="38"/>
        <v>2</v>
      </c>
      <c r="M169" s="652">
        <v>1</v>
      </c>
      <c r="N169" s="652">
        <v>1</v>
      </c>
      <c r="O169" s="596">
        <v>19</v>
      </c>
      <c r="P169" s="575">
        <v>1</v>
      </c>
      <c r="Q169" s="591">
        <f t="shared" si="39"/>
        <v>19</v>
      </c>
      <c r="R169" s="575">
        <v>19</v>
      </c>
      <c r="S169" s="575">
        <v>0</v>
      </c>
      <c r="T169" s="575">
        <v>0</v>
      </c>
      <c r="U169" s="575"/>
      <c r="V169" s="1349">
        <f t="shared" si="40"/>
        <v>19</v>
      </c>
      <c r="W169" s="575">
        <v>14</v>
      </c>
      <c r="X169" s="575">
        <v>5</v>
      </c>
      <c r="Y169" s="644">
        <v>104.75</v>
      </c>
      <c r="Z169" s="132" t="s">
        <v>747</v>
      </c>
      <c r="AA169" s="132"/>
      <c r="AB169" s="132"/>
      <c r="AC169" s="132"/>
      <c r="AD169" s="132"/>
      <c r="AE169" s="132"/>
      <c r="AF169" s="132"/>
      <c r="AG169" s="132"/>
      <c r="AH169" s="132"/>
      <c r="AI169" s="132"/>
      <c r="AJ169" s="132">
        <v>1</v>
      </c>
      <c r="AK169" s="223" t="s">
        <v>19</v>
      </c>
      <c r="AL169" s="132" t="s">
        <v>285</v>
      </c>
      <c r="AM169" s="133"/>
    </row>
    <row r="170" spans="1:51" s="841" customFormat="1" ht="24.95" customHeight="1">
      <c r="A170" s="178" t="s">
        <v>841</v>
      </c>
      <c r="B170" s="178" t="s">
        <v>173</v>
      </c>
      <c r="C170" s="1143" t="s">
        <v>1163</v>
      </c>
      <c r="D170" s="1144" t="s">
        <v>1164</v>
      </c>
      <c r="E170" s="1144" t="s">
        <v>1164</v>
      </c>
      <c r="F170" s="1145" t="s">
        <v>1165</v>
      </c>
      <c r="G170" s="1186" t="s">
        <v>1166</v>
      </c>
      <c r="H170" s="1341" t="s">
        <v>1178</v>
      </c>
      <c r="I170" s="1113" t="s">
        <v>1178</v>
      </c>
      <c r="J170" s="1273"/>
      <c r="K170" s="1350"/>
      <c r="L170" s="960">
        <v>2</v>
      </c>
      <c r="M170" s="960">
        <v>1</v>
      </c>
      <c r="N170" s="960">
        <v>1</v>
      </c>
      <c r="O170" s="1352">
        <v>19</v>
      </c>
      <c r="P170" s="960">
        <v>1</v>
      </c>
      <c r="Q170" s="1440">
        <f t="shared" si="39"/>
        <v>13</v>
      </c>
      <c r="R170" s="960">
        <v>13</v>
      </c>
      <c r="S170" s="960">
        <v>0</v>
      </c>
      <c r="T170" s="960">
        <v>0</v>
      </c>
      <c r="U170" s="960"/>
      <c r="V170" s="1441">
        <f t="shared" si="40"/>
        <v>13</v>
      </c>
      <c r="W170" s="960">
        <v>9</v>
      </c>
      <c r="X170" s="960">
        <v>4</v>
      </c>
      <c r="Y170" s="1442">
        <v>87.47</v>
      </c>
      <c r="Z170" s="1113" t="s">
        <v>1167</v>
      </c>
      <c r="AA170" s="1113"/>
      <c r="AB170" s="1113"/>
      <c r="AC170" s="1113"/>
      <c r="AD170" s="1113"/>
      <c r="AE170" s="1113"/>
      <c r="AF170" s="1113"/>
      <c r="AG170" s="1113"/>
      <c r="AH170" s="1113"/>
      <c r="AI170" s="1113"/>
      <c r="AJ170" s="1113"/>
      <c r="AK170" s="1149" t="s">
        <v>19</v>
      </c>
      <c r="AL170" s="1113" t="s">
        <v>286</v>
      </c>
      <c r="AM170" s="1150"/>
    </row>
    <row r="171" spans="1:51" s="32" customFormat="1" ht="23.25" customHeight="1">
      <c r="A171" s="1566"/>
      <c r="B171" s="589" t="s">
        <v>283</v>
      </c>
      <c r="C171" s="910">
        <v>30</v>
      </c>
      <c r="D171" s="910"/>
      <c r="E171" s="910"/>
      <c r="F171" s="911"/>
      <c r="G171" s="1182"/>
      <c r="H171" s="1265"/>
      <c r="I171" s="589"/>
      <c r="J171" s="1266"/>
      <c r="K171" s="1195">
        <f>SUM(K172:K201)</f>
        <v>55</v>
      </c>
      <c r="L171" s="589">
        <f>SUM(L172:L201)</f>
        <v>88</v>
      </c>
      <c r="M171" s="589">
        <f>SUM(M172:M201)</f>
        <v>43</v>
      </c>
      <c r="N171" s="589">
        <f>SUM(N172:N201)</f>
        <v>45</v>
      </c>
      <c r="O171" s="589">
        <f>SUM(O172:O201)</f>
        <v>810</v>
      </c>
      <c r="P171" s="589"/>
      <c r="Q171" s="654">
        <f t="shared" si="39"/>
        <v>781</v>
      </c>
      <c r="R171" s="589">
        <f t="shared" ref="R171:X171" si="41">SUM(R172:R201)</f>
        <v>565</v>
      </c>
      <c r="S171" s="589">
        <f t="shared" si="41"/>
        <v>159</v>
      </c>
      <c r="T171" s="589">
        <f t="shared" si="41"/>
        <v>34</v>
      </c>
      <c r="U171" s="589">
        <f t="shared" si="41"/>
        <v>23</v>
      </c>
      <c r="V171" s="589">
        <f t="shared" si="41"/>
        <v>781</v>
      </c>
      <c r="W171" s="589">
        <f t="shared" si="41"/>
        <v>697</v>
      </c>
      <c r="X171" s="589">
        <f t="shared" si="41"/>
        <v>84</v>
      </c>
      <c r="Y171" s="164"/>
      <c r="Z171" s="164"/>
      <c r="AA171" s="164">
        <f t="shared" ref="AA171:AJ171" si="42">SUM(AA172:AA201)</f>
        <v>0</v>
      </c>
      <c r="AB171" s="164">
        <f t="shared" si="42"/>
        <v>0</v>
      </c>
      <c r="AC171" s="1362">
        <v>4</v>
      </c>
      <c r="AD171" s="164">
        <f t="shared" si="42"/>
        <v>1</v>
      </c>
      <c r="AE171" s="164">
        <f t="shared" si="42"/>
        <v>0</v>
      </c>
      <c r="AF171" s="164">
        <f t="shared" si="42"/>
        <v>2</v>
      </c>
      <c r="AG171" s="1362">
        <v>4</v>
      </c>
      <c r="AH171" s="164">
        <f t="shared" si="42"/>
        <v>3</v>
      </c>
      <c r="AI171" s="164">
        <f>SUM(AI172:AI201)</f>
        <v>1</v>
      </c>
      <c r="AJ171" s="164">
        <f t="shared" si="42"/>
        <v>30</v>
      </c>
      <c r="AK171" s="164"/>
      <c r="AL171" s="164"/>
      <c r="AM171" s="81"/>
      <c r="AN171" s="3"/>
    </row>
    <row r="172" spans="1:51" s="32" customFormat="1" ht="21.75" customHeight="1">
      <c r="A172" s="1002">
        <v>1</v>
      </c>
      <c r="B172" s="265" t="s">
        <v>335</v>
      </c>
      <c r="C172" s="266" t="s">
        <v>1021</v>
      </c>
      <c r="D172" s="267" t="s">
        <v>1019</v>
      </c>
      <c r="E172" s="267" t="s">
        <v>844</v>
      </c>
      <c r="F172" s="268" t="s">
        <v>461</v>
      </c>
      <c r="G172" s="1187" t="s">
        <v>336</v>
      </c>
      <c r="H172" s="1274" t="s">
        <v>1187</v>
      </c>
      <c r="I172" s="267" t="s">
        <v>1187</v>
      </c>
      <c r="J172" s="1275"/>
      <c r="K172" s="1221">
        <v>4</v>
      </c>
      <c r="L172" s="267">
        <f>SUM(M172:N172)</f>
        <v>4</v>
      </c>
      <c r="M172" s="267">
        <v>3</v>
      </c>
      <c r="N172" s="267">
        <v>1</v>
      </c>
      <c r="O172" s="269">
        <v>35</v>
      </c>
      <c r="P172" s="279">
        <v>3</v>
      </c>
      <c r="Q172" s="655">
        <f>SUM(R172:U172)</f>
        <v>35</v>
      </c>
      <c r="R172" s="265">
        <v>23</v>
      </c>
      <c r="S172" s="265">
        <v>9</v>
      </c>
      <c r="T172" s="265">
        <v>2</v>
      </c>
      <c r="U172" s="656">
        <v>1</v>
      </c>
      <c r="V172" s="1374">
        <f>SUM(W172:X172)</f>
        <v>35</v>
      </c>
      <c r="W172" s="656">
        <v>32</v>
      </c>
      <c r="X172" s="656">
        <v>3</v>
      </c>
      <c r="Y172" s="1124">
        <v>164.4</v>
      </c>
      <c r="Z172" s="822" t="s">
        <v>1050</v>
      </c>
      <c r="AA172" s="822"/>
      <c r="AB172" s="822"/>
      <c r="AC172" s="822"/>
      <c r="AD172" s="822"/>
      <c r="AE172" s="822"/>
      <c r="AF172" s="822"/>
      <c r="AG172" s="822">
        <v>1</v>
      </c>
      <c r="AH172" s="822"/>
      <c r="AI172" s="822"/>
      <c r="AJ172" s="111">
        <v>1</v>
      </c>
      <c r="AK172" s="1124" t="s">
        <v>882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1002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1187" t="s">
        <v>338</v>
      </c>
      <c r="H173" s="1274" t="s">
        <v>1174</v>
      </c>
      <c r="I173" s="267" t="s">
        <v>1174</v>
      </c>
      <c r="J173" s="1275"/>
      <c r="K173" s="1221">
        <v>2</v>
      </c>
      <c r="L173" s="267">
        <f t="shared" ref="L173:L201" si="43">SUM(M173:N173)</f>
        <v>2</v>
      </c>
      <c r="M173" s="267">
        <v>0</v>
      </c>
      <c r="N173" s="267">
        <v>2</v>
      </c>
      <c r="O173" s="269">
        <v>19</v>
      </c>
      <c r="P173" s="279">
        <v>1</v>
      </c>
      <c r="Q173" s="655">
        <f t="shared" ref="Q173:Q201" si="44">SUM(R173:U173)</f>
        <v>19</v>
      </c>
      <c r="R173" s="272">
        <v>16</v>
      </c>
      <c r="S173" s="272">
        <v>3</v>
      </c>
      <c r="T173" s="272">
        <v>0</v>
      </c>
      <c r="U173" s="273" t="s">
        <v>530</v>
      </c>
      <c r="V173" s="1374">
        <f t="shared" ref="V173:V201" si="45">SUM(W173:X173)</f>
        <v>19</v>
      </c>
      <c r="W173" s="273">
        <v>14</v>
      </c>
      <c r="X173" s="273">
        <v>5</v>
      </c>
      <c r="Y173" s="1124">
        <v>125.68</v>
      </c>
      <c r="Z173" s="822" t="s">
        <v>190</v>
      </c>
      <c r="AA173" s="822"/>
      <c r="AB173" s="822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286</v>
      </c>
      <c r="AM173" s="1127" t="s">
        <v>1132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1002">
        <v>3</v>
      </c>
      <c r="B174" s="265" t="s">
        <v>335</v>
      </c>
      <c r="C174" s="265" t="s">
        <v>1023</v>
      </c>
      <c r="D174" s="267" t="s">
        <v>339</v>
      </c>
      <c r="E174" s="267" t="s">
        <v>340</v>
      </c>
      <c r="F174" s="268" t="s">
        <v>886</v>
      </c>
      <c r="G174" s="1187" t="s">
        <v>1138</v>
      </c>
      <c r="H174" s="1274" t="s">
        <v>1174</v>
      </c>
      <c r="I174" s="267" t="s">
        <v>1174</v>
      </c>
      <c r="J174" s="1275"/>
      <c r="K174" s="1221">
        <v>2</v>
      </c>
      <c r="L174" s="267">
        <f t="shared" si="43"/>
        <v>3</v>
      </c>
      <c r="M174" s="267">
        <v>1</v>
      </c>
      <c r="N174" s="267">
        <v>2</v>
      </c>
      <c r="O174" s="269">
        <v>29</v>
      </c>
      <c r="P174" s="279">
        <v>2</v>
      </c>
      <c r="Q174" s="655">
        <f t="shared" si="44"/>
        <v>25</v>
      </c>
      <c r="R174" s="265">
        <v>17</v>
      </c>
      <c r="S174" s="265">
        <v>7</v>
      </c>
      <c r="T174" s="265">
        <v>0</v>
      </c>
      <c r="U174" s="656">
        <v>1</v>
      </c>
      <c r="V174" s="1374">
        <f t="shared" si="45"/>
        <v>25</v>
      </c>
      <c r="W174" s="656">
        <v>23</v>
      </c>
      <c r="X174" s="656">
        <v>2</v>
      </c>
      <c r="Y174" s="1124">
        <v>110.74</v>
      </c>
      <c r="Z174" s="822" t="s">
        <v>342</v>
      </c>
      <c r="AA174" s="822"/>
      <c r="AB174" s="822"/>
      <c r="AC174" s="822"/>
      <c r="AD174" s="822"/>
      <c r="AE174" s="822"/>
      <c r="AF174" s="822">
        <v>1</v>
      </c>
      <c r="AG174" s="822"/>
      <c r="AH174" s="822"/>
      <c r="AI174" s="822"/>
      <c r="AJ174" s="111">
        <v>1</v>
      </c>
      <c r="AK174" s="1124" t="s">
        <v>19</v>
      </c>
      <c r="AL174" s="822" t="s">
        <v>286</v>
      </c>
      <c r="AM174" s="1127" t="s">
        <v>1131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1002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1187" t="s">
        <v>876</v>
      </c>
      <c r="H175" s="1274" t="s">
        <v>1174</v>
      </c>
      <c r="I175" s="267" t="s">
        <v>1174</v>
      </c>
      <c r="J175" s="1275"/>
      <c r="K175" s="1221">
        <v>1</v>
      </c>
      <c r="L175" s="267">
        <f t="shared" si="43"/>
        <v>2</v>
      </c>
      <c r="M175" s="267">
        <v>0</v>
      </c>
      <c r="N175" s="267">
        <v>2</v>
      </c>
      <c r="O175" s="276">
        <v>19</v>
      </c>
      <c r="P175" s="1372">
        <v>1</v>
      </c>
      <c r="Q175" s="655">
        <f t="shared" si="44"/>
        <v>19</v>
      </c>
      <c r="R175" s="272">
        <v>18</v>
      </c>
      <c r="S175" s="272">
        <v>1</v>
      </c>
      <c r="T175" s="272">
        <v>0</v>
      </c>
      <c r="U175" s="273" t="s">
        <v>530</v>
      </c>
      <c r="V175" s="1374">
        <f t="shared" si="45"/>
        <v>19</v>
      </c>
      <c r="W175" s="273">
        <v>19</v>
      </c>
      <c r="X175" s="273">
        <v>0</v>
      </c>
      <c r="Y175" s="1124">
        <v>82.85</v>
      </c>
      <c r="Z175" s="822" t="s">
        <v>852</v>
      </c>
      <c r="AA175" s="822"/>
      <c r="AB175" s="822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843</v>
      </c>
      <c r="AL175" s="822" t="s">
        <v>448</v>
      </c>
      <c r="AM175" s="1127" t="s">
        <v>1132</v>
      </c>
      <c r="AN175" s="3"/>
    </row>
    <row r="176" spans="1:51" s="32" customFormat="1" ht="21.75" customHeight="1">
      <c r="A176" s="1002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1188" t="s">
        <v>347</v>
      </c>
      <c r="H176" s="1276" t="s">
        <v>1187</v>
      </c>
      <c r="I176" s="265" t="s">
        <v>1187</v>
      </c>
      <c r="J176" s="1277"/>
      <c r="K176" s="1221">
        <v>2</v>
      </c>
      <c r="L176" s="267">
        <f t="shared" si="43"/>
        <v>2</v>
      </c>
      <c r="M176" s="267">
        <v>1</v>
      </c>
      <c r="N176" s="267">
        <v>1</v>
      </c>
      <c r="O176" s="269">
        <v>23</v>
      </c>
      <c r="P176" s="279">
        <v>2</v>
      </c>
      <c r="Q176" s="655">
        <f t="shared" si="44"/>
        <v>23</v>
      </c>
      <c r="R176" s="272">
        <v>9</v>
      </c>
      <c r="S176" s="272">
        <v>7</v>
      </c>
      <c r="T176" s="272">
        <v>2</v>
      </c>
      <c r="U176" s="273">
        <v>5</v>
      </c>
      <c r="V176" s="1374">
        <f t="shared" si="45"/>
        <v>23</v>
      </c>
      <c r="W176" s="273">
        <v>22</v>
      </c>
      <c r="X176" s="273">
        <v>1</v>
      </c>
      <c r="Y176" s="1124">
        <v>138.9</v>
      </c>
      <c r="Z176" s="822" t="s">
        <v>348</v>
      </c>
      <c r="AA176" s="822"/>
      <c r="AB176" s="822"/>
      <c r="AC176" s="822"/>
      <c r="AD176" s="822">
        <v>1</v>
      </c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130" t="s">
        <v>1133</v>
      </c>
      <c r="AN176" s="915"/>
      <c r="AO176" s="916"/>
      <c r="AP176" s="916"/>
      <c r="AQ176" s="916"/>
      <c r="AR176" s="916"/>
      <c r="AS176" s="916"/>
      <c r="AT176" s="916"/>
      <c r="AU176" s="916"/>
      <c r="AV176" s="916"/>
      <c r="AW176" s="916"/>
      <c r="AX176" s="916"/>
      <c r="AY176" s="916"/>
    </row>
    <row r="177" spans="1:51" s="32" customFormat="1" ht="21.75" customHeight="1">
      <c r="A177" s="1002">
        <v>6</v>
      </c>
      <c r="B177" s="265" t="s">
        <v>335</v>
      </c>
      <c r="C177" s="265" t="s">
        <v>1026</v>
      </c>
      <c r="D177" s="267" t="s">
        <v>349</v>
      </c>
      <c r="E177" s="267" t="s">
        <v>350</v>
      </c>
      <c r="F177" s="268" t="s">
        <v>465</v>
      </c>
      <c r="G177" s="1187" t="s">
        <v>351</v>
      </c>
      <c r="H177" s="1274" t="s">
        <v>1187</v>
      </c>
      <c r="I177" s="267" t="s">
        <v>1187</v>
      </c>
      <c r="J177" s="1275"/>
      <c r="K177" s="1221">
        <v>0</v>
      </c>
      <c r="L177" s="267">
        <f t="shared" si="43"/>
        <v>4</v>
      </c>
      <c r="M177" s="267">
        <v>3</v>
      </c>
      <c r="N177" s="267">
        <v>1</v>
      </c>
      <c r="O177" s="269">
        <v>35</v>
      </c>
      <c r="P177" s="279">
        <v>3</v>
      </c>
      <c r="Q177" s="655">
        <f t="shared" si="44"/>
        <v>33</v>
      </c>
      <c r="R177" s="272">
        <v>22</v>
      </c>
      <c r="S177" s="272">
        <v>8</v>
      </c>
      <c r="T177" s="272">
        <v>3</v>
      </c>
      <c r="U177" s="273" t="s">
        <v>530</v>
      </c>
      <c r="V177" s="1374">
        <f t="shared" si="45"/>
        <v>33</v>
      </c>
      <c r="W177" s="273">
        <v>29</v>
      </c>
      <c r="X177" s="273">
        <v>4</v>
      </c>
      <c r="Y177" s="1124">
        <v>165.29</v>
      </c>
      <c r="Z177" s="822" t="s">
        <v>352</v>
      </c>
      <c r="AA177" s="822"/>
      <c r="AB177" s="822"/>
      <c r="AC177" s="822"/>
      <c r="AD177" s="822"/>
      <c r="AE177" s="822"/>
      <c r="AF177" s="822"/>
      <c r="AG177" s="822">
        <v>1</v>
      </c>
      <c r="AH177" s="822"/>
      <c r="AI177" s="822"/>
      <c r="AJ177" s="111">
        <v>1</v>
      </c>
      <c r="AK177" s="1124" t="s">
        <v>19</v>
      </c>
      <c r="AL177" s="822" t="s">
        <v>286</v>
      </c>
      <c r="AM177" s="275" t="s">
        <v>1240</v>
      </c>
      <c r="AN177" s="915"/>
      <c r="AO177" s="916"/>
      <c r="AP177" s="916"/>
      <c r="AQ177" s="916"/>
      <c r="AR177" s="916"/>
      <c r="AS177" s="916"/>
      <c r="AT177" s="916"/>
      <c r="AU177" s="916"/>
      <c r="AV177" s="916"/>
      <c r="AW177" s="916"/>
      <c r="AX177" s="916"/>
      <c r="AY177" s="916"/>
    </row>
    <row r="178" spans="1:51" s="32" customFormat="1" ht="21.75" customHeight="1">
      <c r="A178" s="1002">
        <v>7</v>
      </c>
      <c r="B178" s="265" t="s">
        <v>335</v>
      </c>
      <c r="C178" s="267" t="s">
        <v>1027</v>
      </c>
      <c r="D178" s="267" t="s">
        <v>353</v>
      </c>
      <c r="E178" s="267" t="s">
        <v>354</v>
      </c>
      <c r="F178" s="268" t="s">
        <v>466</v>
      </c>
      <c r="G178" s="1187" t="s">
        <v>355</v>
      </c>
      <c r="H178" s="1274" t="s">
        <v>1178</v>
      </c>
      <c r="I178" s="267" t="s">
        <v>1178</v>
      </c>
      <c r="J178" s="1275"/>
      <c r="K178" s="1221">
        <v>3</v>
      </c>
      <c r="L178" s="267">
        <f t="shared" si="43"/>
        <v>4</v>
      </c>
      <c r="M178" s="267">
        <v>2</v>
      </c>
      <c r="N178" s="267">
        <v>2</v>
      </c>
      <c r="O178" s="269">
        <v>35</v>
      </c>
      <c r="P178" s="279">
        <v>3</v>
      </c>
      <c r="Q178" s="655">
        <f t="shared" si="44"/>
        <v>35</v>
      </c>
      <c r="R178" s="265">
        <v>23</v>
      </c>
      <c r="S178" s="265">
        <v>9</v>
      </c>
      <c r="T178" s="265">
        <v>0</v>
      </c>
      <c r="U178" s="656">
        <v>3</v>
      </c>
      <c r="V178" s="1374">
        <f t="shared" si="45"/>
        <v>35</v>
      </c>
      <c r="W178" s="656">
        <v>35</v>
      </c>
      <c r="X178" s="656">
        <v>0</v>
      </c>
      <c r="Y178" s="1124">
        <v>160.57</v>
      </c>
      <c r="Z178" s="822" t="s">
        <v>356</v>
      </c>
      <c r="AA178" s="822"/>
      <c r="AB178" s="822"/>
      <c r="AC178" s="822"/>
      <c r="AD178" s="822"/>
      <c r="AE178" s="822"/>
      <c r="AF178" s="822"/>
      <c r="AG178" s="822"/>
      <c r="AH178" s="822"/>
      <c r="AI178" s="822"/>
      <c r="AJ178" s="111">
        <v>1</v>
      </c>
      <c r="AK178" s="1124" t="s">
        <v>19</v>
      </c>
      <c r="AL178" s="822" t="s">
        <v>289</v>
      </c>
      <c r="AM178" s="108" t="s">
        <v>1132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1002">
        <v>8</v>
      </c>
      <c r="B179" s="265" t="s">
        <v>335</v>
      </c>
      <c r="C179" s="265" t="s">
        <v>1028</v>
      </c>
      <c r="D179" s="265" t="s">
        <v>455</v>
      </c>
      <c r="E179" s="265" t="s">
        <v>357</v>
      </c>
      <c r="F179" s="268" t="s">
        <v>467</v>
      </c>
      <c r="G179" s="1187" t="s">
        <v>358</v>
      </c>
      <c r="H179" s="1274" t="s">
        <v>1182</v>
      </c>
      <c r="I179" s="267" t="s">
        <v>1182</v>
      </c>
      <c r="J179" s="1275" t="s">
        <v>1195</v>
      </c>
      <c r="K179" s="1221">
        <v>2</v>
      </c>
      <c r="L179" s="267">
        <f t="shared" si="43"/>
        <v>4</v>
      </c>
      <c r="M179" s="267">
        <v>2</v>
      </c>
      <c r="N179" s="267">
        <v>2</v>
      </c>
      <c r="O179" s="269">
        <v>35</v>
      </c>
      <c r="P179" s="279">
        <v>3</v>
      </c>
      <c r="Q179" s="655">
        <f t="shared" si="44"/>
        <v>35</v>
      </c>
      <c r="R179" s="272">
        <v>26</v>
      </c>
      <c r="S179" s="272">
        <v>8</v>
      </c>
      <c r="T179" s="272">
        <v>1</v>
      </c>
      <c r="U179" s="273">
        <v>0</v>
      </c>
      <c r="V179" s="1374">
        <f t="shared" si="45"/>
        <v>35</v>
      </c>
      <c r="W179" s="273">
        <v>31</v>
      </c>
      <c r="X179" s="273">
        <v>4</v>
      </c>
      <c r="Y179" s="1124">
        <v>153.5</v>
      </c>
      <c r="Z179" s="822" t="s">
        <v>359</v>
      </c>
      <c r="AA179" s="822"/>
      <c r="AB179" s="822"/>
      <c r="AC179" s="822"/>
      <c r="AD179" s="822"/>
      <c r="AE179" s="822"/>
      <c r="AF179" s="822"/>
      <c r="AG179" s="822"/>
      <c r="AH179" s="822">
        <v>1</v>
      </c>
      <c r="AI179" s="822"/>
      <c r="AJ179" s="111">
        <v>1</v>
      </c>
      <c r="AK179" s="1124" t="s">
        <v>454</v>
      </c>
      <c r="AL179" s="822" t="s">
        <v>286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1002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1187" t="s">
        <v>360</v>
      </c>
      <c r="H180" s="1274" t="s">
        <v>1178</v>
      </c>
      <c r="I180" s="267" t="s">
        <v>1182</v>
      </c>
      <c r="J180" s="1275"/>
      <c r="K180" s="1221">
        <v>2</v>
      </c>
      <c r="L180" s="267">
        <f t="shared" si="43"/>
        <v>2</v>
      </c>
      <c r="M180" s="267">
        <v>2</v>
      </c>
      <c r="N180" s="267">
        <v>0</v>
      </c>
      <c r="O180" s="269">
        <v>19</v>
      </c>
      <c r="P180" s="279">
        <v>1</v>
      </c>
      <c r="Q180" s="655">
        <f t="shared" si="44"/>
        <v>17</v>
      </c>
      <c r="R180" s="272">
        <v>16</v>
      </c>
      <c r="S180" s="272">
        <v>1</v>
      </c>
      <c r="T180" s="272">
        <v>0</v>
      </c>
      <c r="U180" s="273" t="s">
        <v>530</v>
      </c>
      <c r="V180" s="1374">
        <f t="shared" si="45"/>
        <v>17</v>
      </c>
      <c r="W180" s="273">
        <v>16</v>
      </c>
      <c r="X180" s="273">
        <v>1</v>
      </c>
      <c r="Y180" s="1124">
        <v>88.91</v>
      </c>
      <c r="Z180" s="272" t="s">
        <v>1260</v>
      </c>
      <c r="AA180" s="822"/>
      <c r="AB180" s="822"/>
      <c r="AC180" s="822">
        <v>1</v>
      </c>
      <c r="AD180" s="822"/>
      <c r="AE180" s="822"/>
      <c r="AF180" s="822"/>
      <c r="AG180" s="822"/>
      <c r="AH180" s="822"/>
      <c r="AI180" s="822"/>
      <c r="AJ180" s="111">
        <v>1</v>
      </c>
      <c r="AK180" s="1124" t="s">
        <v>882</v>
      </c>
      <c r="AL180" s="822" t="s">
        <v>286</v>
      </c>
      <c r="AM180" s="1127" t="s">
        <v>1131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1002">
        <v>10</v>
      </c>
      <c r="B181" s="265" t="s">
        <v>335</v>
      </c>
      <c r="C181" s="265" t="s">
        <v>1030</v>
      </c>
      <c r="D181" s="267" t="s">
        <v>361</v>
      </c>
      <c r="E181" s="267" t="s">
        <v>361</v>
      </c>
      <c r="F181" s="268" t="s">
        <v>469</v>
      </c>
      <c r="G181" s="1188" t="s">
        <v>362</v>
      </c>
      <c r="H181" s="1506" t="s">
        <v>1213</v>
      </c>
      <c r="I181" s="265" t="s">
        <v>1174</v>
      </c>
      <c r="J181" s="1277"/>
      <c r="K181" s="1221">
        <v>2</v>
      </c>
      <c r="L181" s="267">
        <f t="shared" si="43"/>
        <v>3</v>
      </c>
      <c r="M181" s="267">
        <v>2</v>
      </c>
      <c r="N181" s="267">
        <v>1</v>
      </c>
      <c r="O181" s="269">
        <v>25</v>
      </c>
      <c r="P181" s="279">
        <v>2</v>
      </c>
      <c r="Q181" s="655">
        <f t="shared" si="44"/>
        <v>25</v>
      </c>
      <c r="R181" s="265">
        <v>14</v>
      </c>
      <c r="S181" s="265">
        <v>7</v>
      </c>
      <c r="T181" s="265">
        <v>1</v>
      </c>
      <c r="U181" s="656">
        <v>3</v>
      </c>
      <c r="V181" s="1374">
        <f t="shared" si="45"/>
        <v>25</v>
      </c>
      <c r="W181" s="656">
        <v>23</v>
      </c>
      <c r="X181" s="656">
        <v>2</v>
      </c>
      <c r="Y181" s="1124">
        <v>128.62</v>
      </c>
      <c r="Z181" s="822" t="s">
        <v>363</v>
      </c>
      <c r="AA181" s="822"/>
      <c r="AB181" s="822"/>
      <c r="AC181" s="822"/>
      <c r="AD181" s="822"/>
      <c r="AE181" s="822"/>
      <c r="AF181" s="822"/>
      <c r="AG181" s="1446">
        <v>1</v>
      </c>
      <c r="AH181" s="822"/>
      <c r="AI181" s="822"/>
      <c r="AJ181" s="111">
        <v>1</v>
      </c>
      <c r="AK181" s="1124" t="s">
        <v>19</v>
      </c>
      <c r="AL181" s="822" t="s">
        <v>286</v>
      </c>
      <c r="AM181" s="1127" t="s">
        <v>1131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1002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1187" t="s">
        <v>365</v>
      </c>
      <c r="H182" s="1274" t="s">
        <v>1187</v>
      </c>
      <c r="I182" s="267" t="s">
        <v>1198</v>
      </c>
      <c r="J182" s="1275"/>
      <c r="K182" s="1221">
        <v>0</v>
      </c>
      <c r="L182" s="267">
        <f t="shared" si="43"/>
        <v>2</v>
      </c>
      <c r="M182" s="267">
        <v>1</v>
      </c>
      <c r="N182" s="267">
        <v>1</v>
      </c>
      <c r="O182" s="269">
        <v>19</v>
      </c>
      <c r="P182" s="279">
        <v>1</v>
      </c>
      <c r="Q182" s="655">
        <f t="shared" si="44"/>
        <v>16</v>
      </c>
      <c r="R182" s="265">
        <v>10</v>
      </c>
      <c r="S182" s="265">
        <v>5</v>
      </c>
      <c r="T182" s="265">
        <v>1</v>
      </c>
      <c r="U182" s="656" t="s">
        <v>530</v>
      </c>
      <c r="V182" s="1374">
        <f t="shared" si="45"/>
        <v>16</v>
      </c>
      <c r="W182" s="656">
        <v>14</v>
      </c>
      <c r="X182" s="656">
        <v>2</v>
      </c>
      <c r="Y182" s="822">
        <v>116</v>
      </c>
      <c r="Z182" s="822" t="s">
        <v>366</v>
      </c>
      <c r="AA182" s="822"/>
      <c r="AB182" s="822"/>
      <c r="AC182" s="822"/>
      <c r="AD182" s="822"/>
      <c r="AE182" s="822"/>
      <c r="AF182" s="822"/>
      <c r="AG182" s="822"/>
      <c r="AH182" s="822"/>
      <c r="AI182" s="822"/>
      <c r="AJ182" s="111">
        <v>1</v>
      </c>
      <c r="AK182" s="1124" t="s">
        <v>19</v>
      </c>
      <c r="AL182" s="822" t="s">
        <v>1135</v>
      </c>
      <c r="AM182" s="1127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1002">
        <v>12</v>
      </c>
      <c r="B183" s="265" t="s">
        <v>335</v>
      </c>
      <c r="C183" s="274" t="s">
        <v>1032</v>
      </c>
      <c r="D183" s="279" t="s">
        <v>417</v>
      </c>
      <c r="E183" s="279" t="s">
        <v>418</v>
      </c>
      <c r="F183" s="280" t="s">
        <v>975</v>
      </c>
      <c r="G183" s="1189" t="s">
        <v>419</v>
      </c>
      <c r="H183" s="1278" t="s">
        <v>1174</v>
      </c>
      <c r="I183" s="279" t="s">
        <v>1174</v>
      </c>
      <c r="J183" s="1279"/>
      <c r="K183" s="1221">
        <v>2</v>
      </c>
      <c r="L183" s="267">
        <f t="shared" si="43"/>
        <v>4</v>
      </c>
      <c r="M183" s="267">
        <v>3</v>
      </c>
      <c r="N183" s="267">
        <v>1</v>
      </c>
      <c r="O183" s="269">
        <v>32</v>
      </c>
      <c r="P183" s="279">
        <v>3</v>
      </c>
      <c r="Q183" s="655">
        <f t="shared" si="44"/>
        <v>31</v>
      </c>
      <c r="R183" s="265">
        <v>21</v>
      </c>
      <c r="S183" s="265">
        <v>7</v>
      </c>
      <c r="T183" s="265">
        <v>2</v>
      </c>
      <c r="U183" s="656">
        <v>1</v>
      </c>
      <c r="V183" s="1374">
        <f t="shared" si="45"/>
        <v>31</v>
      </c>
      <c r="W183" s="656">
        <v>30</v>
      </c>
      <c r="X183" s="656">
        <v>1</v>
      </c>
      <c r="Y183" s="135">
        <v>99.92</v>
      </c>
      <c r="Z183" s="111" t="s">
        <v>420</v>
      </c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>
        <v>1</v>
      </c>
      <c r="AK183" s="135" t="s">
        <v>19</v>
      </c>
      <c r="AL183" s="111" t="s">
        <v>448</v>
      </c>
      <c r="AM183" s="1131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1002">
        <v>13</v>
      </c>
      <c r="B184" s="274" t="s">
        <v>335</v>
      </c>
      <c r="C184" s="274" t="s">
        <v>1033</v>
      </c>
      <c r="D184" s="279" t="s">
        <v>343</v>
      </c>
      <c r="E184" s="279" t="s">
        <v>343</v>
      </c>
      <c r="F184" s="283" t="s">
        <v>463</v>
      </c>
      <c r="G184" s="1189" t="s">
        <v>344</v>
      </c>
      <c r="H184" s="1278" t="s">
        <v>1174</v>
      </c>
      <c r="I184" s="279" t="s">
        <v>1174</v>
      </c>
      <c r="J184" s="1279"/>
      <c r="K184" s="1221">
        <v>2</v>
      </c>
      <c r="L184" s="267">
        <f t="shared" si="43"/>
        <v>3</v>
      </c>
      <c r="M184" s="267">
        <v>1</v>
      </c>
      <c r="N184" s="267">
        <v>2</v>
      </c>
      <c r="O184" s="269">
        <v>25</v>
      </c>
      <c r="P184" s="279">
        <v>2</v>
      </c>
      <c r="Q184" s="655">
        <f t="shared" si="44"/>
        <v>21</v>
      </c>
      <c r="R184" s="272">
        <v>17</v>
      </c>
      <c r="S184" s="272">
        <v>4</v>
      </c>
      <c r="T184" s="272">
        <v>0</v>
      </c>
      <c r="U184" s="273" t="s">
        <v>530</v>
      </c>
      <c r="V184" s="1374">
        <f t="shared" si="45"/>
        <v>21</v>
      </c>
      <c r="W184" s="273">
        <v>19</v>
      </c>
      <c r="X184" s="273">
        <v>2</v>
      </c>
      <c r="Y184" s="135">
        <v>96</v>
      </c>
      <c r="Z184" s="111" t="s">
        <v>54</v>
      </c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>
        <v>1</v>
      </c>
      <c r="AK184" s="135" t="s">
        <v>19</v>
      </c>
      <c r="AL184" s="111" t="s">
        <v>289</v>
      </c>
      <c r="AM184" s="108" t="s">
        <v>1132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14</v>
      </c>
      <c r="B185" s="274" t="s">
        <v>1152</v>
      </c>
      <c r="C185" s="274" t="s">
        <v>1153</v>
      </c>
      <c r="D185" s="279" t="s">
        <v>1154</v>
      </c>
      <c r="E185" s="279" t="s">
        <v>1128</v>
      </c>
      <c r="F185" s="283" t="s">
        <v>1155</v>
      </c>
      <c r="G185" s="1188" t="s">
        <v>381</v>
      </c>
      <c r="H185" s="1276" t="s">
        <v>1179</v>
      </c>
      <c r="I185" s="265" t="s">
        <v>1174</v>
      </c>
      <c r="J185" s="1277" t="s">
        <v>1195</v>
      </c>
      <c r="K185" s="1221">
        <v>2</v>
      </c>
      <c r="L185" s="267">
        <f t="shared" si="43"/>
        <v>3</v>
      </c>
      <c r="M185" s="267">
        <v>2</v>
      </c>
      <c r="N185" s="267">
        <v>1</v>
      </c>
      <c r="O185" s="269">
        <v>29</v>
      </c>
      <c r="P185" s="279">
        <v>2</v>
      </c>
      <c r="Q185" s="655">
        <f t="shared" si="44"/>
        <v>29</v>
      </c>
      <c r="R185" s="265">
        <v>11</v>
      </c>
      <c r="S185" s="265">
        <v>16</v>
      </c>
      <c r="T185" s="265">
        <v>1</v>
      </c>
      <c r="U185" s="656">
        <v>1</v>
      </c>
      <c r="V185" s="1374">
        <f t="shared" si="45"/>
        <v>29</v>
      </c>
      <c r="W185" s="656">
        <v>26</v>
      </c>
      <c r="X185" s="656">
        <v>3</v>
      </c>
      <c r="Y185" s="135">
        <v>170.42</v>
      </c>
      <c r="Z185" s="111" t="s">
        <v>1156</v>
      </c>
      <c r="AA185" s="111"/>
      <c r="AB185" s="111"/>
      <c r="AC185" s="111">
        <v>1</v>
      </c>
      <c r="AD185" s="111"/>
      <c r="AE185" s="111"/>
      <c r="AF185" s="111"/>
      <c r="AG185" s="111">
        <v>1</v>
      </c>
      <c r="AH185" s="111">
        <v>1</v>
      </c>
      <c r="AI185" s="111"/>
      <c r="AJ185" s="111">
        <v>1</v>
      </c>
      <c r="AK185" s="1124" t="s">
        <v>382</v>
      </c>
      <c r="AL185" s="111" t="s">
        <v>1157</v>
      </c>
      <c r="AM185" s="108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1187" t="s">
        <v>1139</v>
      </c>
      <c r="H186" s="1274" t="s">
        <v>1188</v>
      </c>
      <c r="I186" s="267" t="s">
        <v>1188</v>
      </c>
      <c r="J186" s="1275"/>
      <c r="K186" s="1221">
        <v>1</v>
      </c>
      <c r="L186" s="267">
        <f t="shared" si="43"/>
        <v>2</v>
      </c>
      <c r="M186" s="267">
        <v>1</v>
      </c>
      <c r="N186" s="267">
        <v>1</v>
      </c>
      <c r="O186" s="269">
        <v>19</v>
      </c>
      <c r="P186" s="279">
        <v>1</v>
      </c>
      <c r="Q186" s="655">
        <f t="shared" si="44"/>
        <v>18</v>
      </c>
      <c r="R186" s="272">
        <v>18</v>
      </c>
      <c r="S186" s="272">
        <v>0</v>
      </c>
      <c r="T186" s="272">
        <v>0</v>
      </c>
      <c r="U186" s="273" t="s">
        <v>530</v>
      </c>
      <c r="V186" s="1374">
        <f t="shared" si="45"/>
        <v>18</v>
      </c>
      <c r="W186" s="273">
        <v>14</v>
      </c>
      <c r="X186" s="273">
        <v>4</v>
      </c>
      <c r="Y186" s="1124">
        <v>95.17</v>
      </c>
      <c r="Z186" s="822" t="s">
        <v>368</v>
      </c>
      <c r="AA186" s="822"/>
      <c r="AB186" s="822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976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16</v>
      </c>
      <c r="B187" s="265" t="s">
        <v>335</v>
      </c>
      <c r="C187" s="265" t="s">
        <v>1035</v>
      </c>
      <c r="D187" s="267" t="s">
        <v>369</v>
      </c>
      <c r="E187" s="267" t="s">
        <v>901</v>
      </c>
      <c r="F187" s="268" t="s">
        <v>471</v>
      </c>
      <c r="G187" s="1187" t="s">
        <v>370</v>
      </c>
      <c r="H187" s="1274" t="s">
        <v>1174</v>
      </c>
      <c r="I187" s="267" t="s">
        <v>1174</v>
      </c>
      <c r="J187" s="1275"/>
      <c r="K187" s="1221">
        <v>2</v>
      </c>
      <c r="L187" s="267">
        <f t="shared" si="43"/>
        <v>3</v>
      </c>
      <c r="M187" s="267">
        <v>3</v>
      </c>
      <c r="N187" s="267">
        <v>0</v>
      </c>
      <c r="O187" s="269">
        <v>29</v>
      </c>
      <c r="P187" s="279">
        <v>2</v>
      </c>
      <c r="Q187" s="655">
        <f t="shared" si="44"/>
        <v>28</v>
      </c>
      <c r="R187" s="265">
        <v>19</v>
      </c>
      <c r="S187" s="265">
        <v>5</v>
      </c>
      <c r="T187" s="265">
        <v>2</v>
      </c>
      <c r="U187" s="656">
        <v>2</v>
      </c>
      <c r="V187" s="1374">
        <f t="shared" si="45"/>
        <v>28</v>
      </c>
      <c r="W187" s="656">
        <v>22</v>
      </c>
      <c r="X187" s="656">
        <v>6</v>
      </c>
      <c r="Y187" s="1124">
        <v>114.3</v>
      </c>
      <c r="Z187" s="822" t="s">
        <v>371</v>
      </c>
      <c r="AA187" s="822"/>
      <c r="AB187" s="822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285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1187" t="s">
        <v>374</v>
      </c>
      <c r="H188" s="1274" t="s">
        <v>1226</v>
      </c>
      <c r="I188" s="267" t="s">
        <v>1226</v>
      </c>
      <c r="J188" s="1275"/>
      <c r="K188" s="1221">
        <v>2</v>
      </c>
      <c r="L188" s="267">
        <f t="shared" si="43"/>
        <v>2</v>
      </c>
      <c r="M188" s="267">
        <v>0</v>
      </c>
      <c r="N188" s="267">
        <v>2</v>
      </c>
      <c r="O188" s="269">
        <v>19</v>
      </c>
      <c r="P188" s="279">
        <v>1</v>
      </c>
      <c r="Q188" s="655">
        <f t="shared" si="44"/>
        <v>18</v>
      </c>
      <c r="R188" s="272">
        <v>12</v>
      </c>
      <c r="S188" s="272">
        <v>4</v>
      </c>
      <c r="T188" s="272">
        <v>2</v>
      </c>
      <c r="U188" s="273" t="s">
        <v>530</v>
      </c>
      <c r="V188" s="1374">
        <f t="shared" si="45"/>
        <v>18</v>
      </c>
      <c r="W188" s="273">
        <v>16</v>
      </c>
      <c r="X188" s="273">
        <v>2</v>
      </c>
      <c r="Y188" s="1124">
        <v>125.92</v>
      </c>
      <c r="Z188" s="822" t="s">
        <v>375</v>
      </c>
      <c r="AA188" s="822"/>
      <c r="AB188" s="822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18</v>
      </c>
      <c r="B189" s="265" t="s">
        <v>335</v>
      </c>
      <c r="C189" s="265" t="s">
        <v>1037</v>
      </c>
      <c r="D189" s="267" t="s">
        <v>376</v>
      </c>
      <c r="E189" s="267" t="s">
        <v>377</v>
      </c>
      <c r="F189" s="268" t="s">
        <v>473</v>
      </c>
      <c r="G189" s="1187" t="s">
        <v>378</v>
      </c>
      <c r="H189" s="1274" t="s">
        <v>1174</v>
      </c>
      <c r="I189" s="267" t="s">
        <v>1174</v>
      </c>
      <c r="J189" s="1275"/>
      <c r="K189" s="1221">
        <v>1</v>
      </c>
      <c r="L189" s="267">
        <f t="shared" si="43"/>
        <v>4</v>
      </c>
      <c r="M189" s="267">
        <v>1</v>
      </c>
      <c r="N189" s="267">
        <v>3</v>
      </c>
      <c r="O189" s="269">
        <v>33</v>
      </c>
      <c r="P189" s="279">
        <v>3</v>
      </c>
      <c r="Q189" s="655">
        <f t="shared" si="44"/>
        <v>32</v>
      </c>
      <c r="R189" s="265">
        <v>25</v>
      </c>
      <c r="S189" s="265">
        <v>5</v>
      </c>
      <c r="T189" s="265">
        <v>2</v>
      </c>
      <c r="U189" s="656" t="s">
        <v>530</v>
      </c>
      <c r="V189" s="1374">
        <f t="shared" si="45"/>
        <v>32</v>
      </c>
      <c r="W189" s="656">
        <v>23</v>
      </c>
      <c r="X189" s="656">
        <v>9</v>
      </c>
      <c r="Y189" s="1124">
        <v>226.95</v>
      </c>
      <c r="Z189" s="822" t="s">
        <v>379</v>
      </c>
      <c r="AA189" s="822"/>
      <c r="AB189" s="822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888</v>
      </c>
      <c r="AM189" s="1127" t="s">
        <v>1131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19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1188" t="s">
        <v>228</v>
      </c>
      <c r="H190" s="1276" t="s">
        <v>1174</v>
      </c>
      <c r="I190" s="265" t="s">
        <v>1174</v>
      </c>
      <c r="J190" s="1277"/>
      <c r="K190" s="1221">
        <v>3</v>
      </c>
      <c r="L190" s="267">
        <f t="shared" si="43"/>
        <v>4</v>
      </c>
      <c r="M190" s="267">
        <v>2</v>
      </c>
      <c r="N190" s="267">
        <v>2</v>
      </c>
      <c r="O190" s="269">
        <v>35</v>
      </c>
      <c r="P190" s="279">
        <v>3</v>
      </c>
      <c r="Q190" s="655">
        <f t="shared" si="44"/>
        <v>35</v>
      </c>
      <c r="R190" s="265">
        <v>30</v>
      </c>
      <c r="S190" s="265">
        <v>4</v>
      </c>
      <c r="T190" s="265">
        <v>1</v>
      </c>
      <c r="U190" s="656" t="s">
        <v>530</v>
      </c>
      <c r="V190" s="1374">
        <f t="shared" si="45"/>
        <v>35</v>
      </c>
      <c r="W190" s="826">
        <v>32</v>
      </c>
      <c r="X190" s="826">
        <v>3</v>
      </c>
      <c r="Y190" s="1124">
        <v>194.56</v>
      </c>
      <c r="Z190" s="822" t="s">
        <v>1050</v>
      </c>
      <c r="AA190" s="822"/>
      <c r="AB190" s="822"/>
      <c r="AC190" s="1446">
        <v>1</v>
      </c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286</v>
      </c>
      <c r="AM190" s="275" t="s">
        <v>1241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20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1187" t="s">
        <v>385</v>
      </c>
      <c r="H191" s="1274" t="s">
        <v>1174</v>
      </c>
      <c r="I191" s="267" t="s">
        <v>1174</v>
      </c>
      <c r="J191" s="1275"/>
      <c r="K191" s="1221">
        <v>0</v>
      </c>
      <c r="L191" s="267">
        <f t="shared" si="43"/>
        <v>4</v>
      </c>
      <c r="M191" s="267">
        <v>2</v>
      </c>
      <c r="N191" s="267">
        <v>2</v>
      </c>
      <c r="O191" s="284">
        <v>32</v>
      </c>
      <c r="P191" s="1373">
        <v>3</v>
      </c>
      <c r="Q191" s="655">
        <f t="shared" si="44"/>
        <v>31</v>
      </c>
      <c r="R191" s="272">
        <v>22</v>
      </c>
      <c r="S191" s="272">
        <v>7</v>
      </c>
      <c r="T191" s="272">
        <v>2</v>
      </c>
      <c r="U191" s="273" t="s">
        <v>530</v>
      </c>
      <c r="V191" s="1374">
        <f t="shared" si="45"/>
        <v>31</v>
      </c>
      <c r="W191" s="273">
        <v>30</v>
      </c>
      <c r="X191" s="273">
        <v>1</v>
      </c>
      <c r="Y191" s="1124">
        <v>154.88999999999999</v>
      </c>
      <c r="Z191" s="822" t="s">
        <v>386</v>
      </c>
      <c r="AA191" s="822"/>
      <c r="AB191" s="822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287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1187" t="s">
        <v>389</v>
      </c>
      <c r="H192" s="1274" t="s">
        <v>1174</v>
      </c>
      <c r="I192" s="267" t="s">
        <v>1174</v>
      </c>
      <c r="J192" s="1275"/>
      <c r="K192" s="1221">
        <v>1</v>
      </c>
      <c r="L192" s="267">
        <f t="shared" si="43"/>
        <v>2</v>
      </c>
      <c r="M192" s="665">
        <v>0</v>
      </c>
      <c r="N192" s="665">
        <v>2</v>
      </c>
      <c r="O192" s="269">
        <v>26</v>
      </c>
      <c r="P192" s="279">
        <v>2</v>
      </c>
      <c r="Q192" s="655">
        <f t="shared" si="44"/>
        <v>22</v>
      </c>
      <c r="R192" s="919">
        <v>21</v>
      </c>
      <c r="S192" s="919">
        <v>1</v>
      </c>
      <c r="T192" s="265">
        <v>0</v>
      </c>
      <c r="U192" s="656" t="s">
        <v>530</v>
      </c>
      <c r="V192" s="1374">
        <f t="shared" si="45"/>
        <v>22</v>
      </c>
      <c r="W192" s="656">
        <v>18</v>
      </c>
      <c r="X192" s="920">
        <v>4</v>
      </c>
      <c r="Y192" s="1124">
        <v>193.5</v>
      </c>
      <c r="Z192" s="822" t="s">
        <v>390</v>
      </c>
      <c r="AA192" s="822"/>
      <c r="AB192" s="822"/>
      <c r="AC192" s="822">
        <v>1</v>
      </c>
      <c r="AD192" s="822"/>
      <c r="AE192" s="822"/>
      <c r="AF192" s="822"/>
      <c r="AG192" s="822"/>
      <c r="AH192" s="822"/>
      <c r="AI192" s="822"/>
      <c r="AJ192" s="111">
        <v>1</v>
      </c>
      <c r="AK192" s="1124" t="s">
        <v>391</v>
      </c>
      <c r="AL192" s="822" t="s">
        <v>287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1187" t="s">
        <v>404</v>
      </c>
      <c r="H193" s="1274" t="s">
        <v>1174</v>
      </c>
      <c r="I193" s="267" t="s">
        <v>1174</v>
      </c>
      <c r="J193" s="1275"/>
      <c r="K193" s="1221">
        <v>3</v>
      </c>
      <c r="L193" s="267">
        <f t="shared" si="43"/>
        <v>2</v>
      </c>
      <c r="M193" s="267">
        <v>1</v>
      </c>
      <c r="N193" s="267">
        <v>1</v>
      </c>
      <c r="O193" s="269">
        <v>19</v>
      </c>
      <c r="P193" s="279">
        <v>1</v>
      </c>
      <c r="Q193" s="655">
        <f t="shared" si="44"/>
        <v>18</v>
      </c>
      <c r="R193" s="265">
        <v>10</v>
      </c>
      <c r="S193" s="265">
        <v>5</v>
      </c>
      <c r="T193" s="265">
        <v>2</v>
      </c>
      <c r="U193" s="656">
        <v>1</v>
      </c>
      <c r="V193" s="1374">
        <f t="shared" si="45"/>
        <v>18</v>
      </c>
      <c r="W193" s="656">
        <v>16</v>
      </c>
      <c r="X193" s="656">
        <v>2</v>
      </c>
      <c r="Y193" s="1124">
        <v>105.32</v>
      </c>
      <c r="Z193" s="822" t="s">
        <v>1050</v>
      </c>
      <c r="AA193" s="822"/>
      <c r="AB193" s="822"/>
      <c r="AC193" s="822"/>
      <c r="AD193" s="822"/>
      <c r="AE193" s="822"/>
      <c r="AF193" s="822"/>
      <c r="AG193" s="822"/>
      <c r="AH193" s="822"/>
      <c r="AI193" s="822"/>
      <c r="AJ193" s="111">
        <v>1</v>
      </c>
      <c r="AK193" s="1124" t="s">
        <v>882</v>
      </c>
      <c r="AL193" s="822" t="s">
        <v>1135</v>
      </c>
      <c r="AM193" s="1127" t="s">
        <v>1131</v>
      </c>
      <c r="AN193" s="3"/>
    </row>
    <row r="194" spans="1:51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1187" t="s">
        <v>456</v>
      </c>
      <c r="H194" s="1274" t="s">
        <v>1175</v>
      </c>
      <c r="I194" s="267" t="s">
        <v>1175</v>
      </c>
      <c r="J194" s="1275"/>
      <c r="K194" s="1221">
        <v>3</v>
      </c>
      <c r="L194" s="267">
        <f t="shared" si="43"/>
        <v>2</v>
      </c>
      <c r="M194" s="666">
        <v>2</v>
      </c>
      <c r="N194" s="666">
        <v>0</v>
      </c>
      <c r="O194" s="269">
        <v>23</v>
      </c>
      <c r="P194" s="279">
        <v>2</v>
      </c>
      <c r="Q194" s="655">
        <f t="shared" si="44"/>
        <v>23</v>
      </c>
      <c r="R194" s="921">
        <v>21</v>
      </c>
      <c r="S194" s="921">
        <v>2</v>
      </c>
      <c r="T194" s="265">
        <v>0</v>
      </c>
      <c r="U194" s="656" t="s">
        <v>530</v>
      </c>
      <c r="V194" s="1374">
        <f t="shared" si="45"/>
        <v>23</v>
      </c>
      <c r="W194" s="656">
        <v>22</v>
      </c>
      <c r="X194" s="922">
        <v>1</v>
      </c>
      <c r="Y194" s="822">
        <v>157.15</v>
      </c>
      <c r="Z194" s="822" t="s">
        <v>393</v>
      </c>
      <c r="AA194" s="822"/>
      <c r="AB194" s="822"/>
      <c r="AC194" s="822"/>
      <c r="AD194" s="822"/>
      <c r="AE194" s="822"/>
      <c r="AF194" s="822"/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1132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24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1187" t="s">
        <v>395</v>
      </c>
      <c r="H195" s="1274" t="s">
        <v>1227</v>
      </c>
      <c r="I195" s="267" t="s">
        <v>1227</v>
      </c>
      <c r="J195" s="1275"/>
      <c r="K195" s="1221">
        <v>3</v>
      </c>
      <c r="L195" s="267">
        <f t="shared" si="43"/>
        <v>4</v>
      </c>
      <c r="M195" s="267">
        <v>2</v>
      </c>
      <c r="N195" s="267">
        <v>2</v>
      </c>
      <c r="O195" s="269">
        <v>35</v>
      </c>
      <c r="P195" s="279">
        <v>3</v>
      </c>
      <c r="Q195" s="655">
        <f t="shared" si="44"/>
        <v>35</v>
      </c>
      <c r="R195" s="265">
        <v>21</v>
      </c>
      <c r="S195" s="265">
        <v>9</v>
      </c>
      <c r="T195" s="265">
        <v>5</v>
      </c>
      <c r="U195" s="656" t="s">
        <v>530</v>
      </c>
      <c r="V195" s="1374">
        <f t="shared" si="45"/>
        <v>35</v>
      </c>
      <c r="W195" s="656">
        <v>32</v>
      </c>
      <c r="X195" s="656">
        <v>3</v>
      </c>
      <c r="Y195" s="1124">
        <v>117.81</v>
      </c>
      <c r="Z195" s="822" t="s">
        <v>396</v>
      </c>
      <c r="AA195" s="822"/>
      <c r="AB195" s="822"/>
      <c r="AC195" s="822"/>
      <c r="AD195" s="822"/>
      <c r="AE195" s="822"/>
      <c r="AF195" s="822"/>
      <c r="AG195" s="822">
        <v>1</v>
      </c>
      <c r="AH195" s="822"/>
      <c r="AI195" s="822"/>
      <c r="AJ195" s="111">
        <v>1</v>
      </c>
      <c r="AK195" s="1124" t="s">
        <v>19</v>
      </c>
      <c r="AL195" s="822" t="s">
        <v>285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1189" t="s">
        <v>1140</v>
      </c>
      <c r="H196" s="1278" t="s">
        <v>1174</v>
      </c>
      <c r="I196" s="279" t="s">
        <v>1174</v>
      </c>
      <c r="J196" s="1279"/>
      <c r="K196" s="1221">
        <v>2</v>
      </c>
      <c r="L196" s="267">
        <f t="shared" si="43"/>
        <v>2</v>
      </c>
      <c r="M196" s="267">
        <v>0</v>
      </c>
      <c r="N196" s="267">
        <v>2</v>
      </c>
      <c r="O196" s="269">
        <v>19</v>
      </c>
      <c r="P196" s="279">
        <v>1</v>
      </c>
      <c r="Q196" s="655">
        <f t="shared" si="44"/>
        <v>19</v>
      </c>
      <c r="R196" s="265">
        <v>13</v>
      </c>
      <c r="S196" s="265">
        <v>6</v>
      </c>
      <c r="T196" s="265">
        <v>0</v>
      </c>
      <c r="U196" s="656" t="s">
        <v>530</v>
      </c>
      <c r="V196" s="1374">
        <f t="shared" si="45"/>
        <v>19</v>
      </c>
      <c r="W196" s="656">
        <v>18</v>
      </c>
      <c r="X196" s="656">
        <v>1</v>
      </c>
      <c r="Y196" s="135">
        <v>82</v>
      </c>
      <c r="Z196" s="111" t="s">
        <v>400</v>
      </c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>
        <v>1</v>
      </c>
      <c r="AK196" s="135" t="s">
        <v>19</v>
      </c>
      <c r="AL196" s="111" t="s">
        <v>286</v>
      </c>
      <c r="AM196" s="1141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26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1188" t="s">
        <v>403</v>
      </c>
      <c r="H197" s="1276" t="s">
        <v>1187</v>
      </c>
      <c r="I197" s="265" t="s">
        <v>1187</v>
      </c>
      <c r="J197" s="1277"/>
      <c r="K197" s="1221">
        <v>0</v>
      </c>
      <c r="L197" s="267">
        <f t="shared" si="43"/>
        <v>3</v>
      </c>
      <c r="M197" s="267">
        <v>1</v>
      </c>
      <c r="N197" s="267">
        <v>2</v>
      </c>
      <c r="O197" s="269">
        <v>29</v>
      </c>
      <c r="P197" s="279">
        <v>2</v>
      </c>
      <c r="Q197" s="655">
        <f t="shared" si="44"/>
        <v>29</v>
      </c>
      <c r="R197" s="265">
        <v>21</v>
      </c>
      <c r="S197" s="265">
        <v>7</v>
      </c>
      <c r="T197" s="265">
        <v>0</v>
      </c>
      <c r="U197" s="656">
        <v>1</v>
      </c>
      <c r="V197" s="1374">
        <f t="shared" si="45"/>
        <v>29</v>
      </c>
      <c r="W197" s="656">
        <v>24</v>
      </c>
      <c r="X197" s="656">
        <v>5</v>
      </c>
      <c r="Y197" s="1124">
        <v>108.07</v>
      </c>
      <c r="Z197" s="822" t="s">
        <v>363</v>
      </c>
      <c r="AA197" s="822"/>
      <c r="AB197" s="822"/>
      <c r="AC197" s="822"/>
      <c r="AD197" s="822"/>
      <c r="AE197" s="822"/>
      <c r="AF197" s="822">
        <v>1</v>
      </c>
      <c r="AG197" s="822"/>
      <c r="AH197" s="822"/>
      <c r="AI197" s="822"/>
      <c r="AJ197" s="111">
        <v>1</v>
      </c>
      <c r="AK197" s="1124" t="s">
        <v>19</v>
      </c>
      <c r="AL197" s="822" t="s">
        <v>286</v>
      </c>
      <c r="AM197" s="1127" t="s">
        <v>1131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27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1187" t="s">
        <v>407</v>
      </c>
      <c r="H198" s="1274" t="s">
        <v>1193</v>
      </c>
      <c r="I198" s="267" t="s">
        <v>1193</v>
      </c>
      <c r="J198" s="1275"/>
      <c r="K198" s="1221">
        <v>2</v>
      </c>
      <c r="L198" s="267">
        <f t="shared" si="43"/>
        <v>4</v>
      </c>
      <c r="M198" s="267">
        <v>3</v>
      </c>
      <c r="N198" s="267">
        <v>1</v>
      </c>
      <c r="O198" s="269">
        <v>35</v>
      </c>
      <c r="P198" s="279">
        <v>3</v>
      </c>
      <c r="Q198" s="655">
        <f t="shared" si="44"/>
        <v>33</v>
      </c>
      <c r="R198" s="265">
        <v>23</v>
      </c>
      <c r="S198" s="265">
        <v>4</v>
      </c>
      <c r="T198" s="265">
        <v>5</v>
      </c>
      <c r="U198" s="656">
        <v>1</v>
      </c>
      <c r="V198" s="1374">
        <f t="shared" si="45"/>
        <v>33</v>
      </c>
      <c r="W198" s="656">
        <v>28</v>
      </c>
      <c r="X198" s="656">
        <v>5</v>
      </c>
      <c r="Y198" s="822">
        <v>260.89999999999998</v>
      </c>
      <c r="Z198" s="822" t="s">
        <v>408</v>
      </c>
      <c r="AA198" s="822"/>
      <c r="AB198" s="822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287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1187" t="s">
        <v>410</v>
      </c>
      <c r="H199" s="1274" t="s">
        <v>1174</v>
      </c>
      <c r="I199" s="267" t="s">
        <v>1174</v>
      </c>
      <c r="J199" s="1275" t="s">
        <v>1195</v>
      </c>
      <c r="K199" s="1221">
        <v>2</v>
      </c>
      <c r="L199" s="267">
        <f t="shared" si="43"/>
        <v>2</v>
      </c>
      <c r="M199" s="267">
        <v>0</v>
      </c>
      <c r="N199" s="267">
        <v>2</v>
      </c>
      <c r="O199" s="269">
        <v>19</v>
      </c>
      <c r="P199" s="279">
        <v>1</v>
      </c>
      <c r="Q199" s="655">
        <f t="shared" si="44"/>
        <v>18</v>
      </c>
      <c r="R199" s="265">
        <v>18</v>
      </c>
      <c r="S199" s="265">
        <v>0</v>
      </c>
      <c r="T199" s="265">
        <v>0</v>
      </c>
      <c r="U199" s="656" t="s">
        <v>530</v>
      </c>
      <c r="V199" s="1374">
        <f t="shared" si="45"/>
        <v>18</v>
      </c>
      <c r="W199" s="656">
        <v>15</v>
      </c>
      <c r="X199" s="656">
        <v>3</v>
      </c>
      <c r="Y199" s="1124">
        <v>81.319999999999993</v>
      </c>
      <c r="Z199" s="822" t="s">
        <v>411</v>
      </c>
      <c r="AA199" s="822"/>
      <c r="AB199" s="822"/>
      <c r="AC199" s="822"/>
      <c r="AD199" s="822"/>
      <c r="AE199" s="822"/>
      <c r="AF199" s="822"/>
      <c r="AG199" s="822"/>
      <c r="AH199" s="822">
        <v>1</v>
      </c>
      <c r="AI199" s="822"/>
      <c r="AJ199" s="111">
        <v>1</v>
      </c>
      <c r="AK199" s="1124" t="s">
        <v>19</v>
      </c>
      <c r="AL199" s="822" t="s">
        <v>286</v>
      </c>
      <c r="AM199" s="1127" t="s">
        <v>1132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s="32" customFormat="1" ht="21.75" customHeight="1">
      <c r="A200" s="1002">
        <v>29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1187" t="s">
        <v>1141</v>
      </c>
      <c r="H200" s="1274" t="s">
        <v>1174</v>
      </c>
      <c r="I200" s="267" t="s">
        <v>1174</v>
      </c>
      <c r="J200" s="1275"/>
      <c r="K200" s="1221">
        <v>2</v>
      </c>
      <c r="L200" s="267">
        <f t="shared" si="43"/>
        <v>4</v>
      </c>
      <c r="M200" s="267">
        <v>2</v>
      </c>
      <c r="N200" s="267">
        <v>2</v>
      </c>
      <c r="O200" s="293">
        <v>40</v>
      </c>
      <c r="P200" s="279">
        <v>3</v>
      </c>
      <c r="Q200" s="655">
        <f t="shared" si="44"/>
        <v>40</v>
      </c>
      <c r="R200" s="265">
        <v>32</v>
      </c>
      <c r="S200" s="265">
        <v>6</v>
      </c>
      <c r="T200" s="265">
        <v>0</v>
      </c>
      <c r="U200" s="656">
        <v>2</v>
      </c>
      <c r="V200" s="1374">
        <f t="shared" si="45"/>
        <v>40</v>
      </c>
      <c r="W200" s="656">
        <v>37</v>
      </c>
      <c r="X200" s="656">
        <v>3</v>
      </c>
      <c r="Y200" s="1124">
        <v>152.02000000000001</v>
      </c>
      <c r="Z200" s="822" t="s">
        <v>415</v>
      </c>
      <c r="AA200" s="822"/>
      <c r="AB200" s="822"/>
      <c r="AC200" s="822"/>
      <c r="AD200" s="822"/>
      <c r="AE200" s="822"/>
      <c r="AF200" s="822"/>
      <c r="AG200" s="822"/>
      <c r="AH200" s="822"/>
      <c r="AI200" s="822"/>
      <c r="AJ200" s="111">
        <v>1</v>
      </c>
      <c r="AK200" s="1124" t="s">
        <v>19</v>
      </c>
      <c r="AL200" s="822" t="s">
        <v>285</v>
      </c>
      <c r="AM200" s="1127" t="s">
        <v>1131</v>
      </c>
      <c r="AN200" s="3"/>
    </row>
    <row r="201" spans="1:51" s="32" customFormat="1" ht="21.75" customHeight="1" thickBo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1187" t="s">
        <v>416</v>
      </c>
      <c r="H201" s="1280" t="s">
        <v>1174</v>
      </c>
      <c r="I201" s="1281" t="s">
        <v>1174</v>
      </c>
      <c r="J201" s="1282"/>
      <c r="K201" s="1221">
        <v>2</v>
      </c>
      <c r="L201" s="267">
        <f t="shared" si="43"/>
        <v>2</v>
      </c>
      <c r="M201" s="267">
        <v>0</v>
      </c>
      <c r="N201" s="267">
        <v>2</v>
      </c>
      <c r="O201" s="293">
        <v>19</v>
      </c>
      <c r="P201" s="279">
        <v>1</v>
      </c>
      <c r="Q201" s="655">
        <f t="shared" si="44"/>
        <v>19</v>
      </c>
      <c r="R201" s="265">
        <v>16</v>
      </c>
      <c r="S201" s="265">
        <v>2</v>
      </c>
      <c r="T201" s="265">
        <v>0</v>
      </c>
      <c r="U201" s="656">
        <v>1</v>
      </c>
      <c r="V201" s="1374">
        <f t="shared" si="45"/>
        <v>19</v>
      </c>
      <c r="W201" s="656">
        <v>17</v>
      </c>
      <c r="X201" s="656">
        <v>2</v>
      </c>
      <c r="Y201" s="1124">
        <v>156.24</v>
      </c>
      <c r="Z201" s="272" t="s">
        <v>1260</v>
      </c>
      <c r="AA201" s="822"/>
      <c r="AB201" s="822"/>
      <c r="AC201" s="822">
        <v>1</v>
      </c>
      <c r="AD201" s="822"/>
      <c r="AE201" s="822"/>
      <c r="AF201" s="822"/>
      <c r="AG201" s="822"/>
      <c r="AH201" s="822"/>
      <c r="AI201" s="822">
        <v>1</v>
      </c>
      <c r="AJ201" s="111">
        <v>1</v>
      </c>
      <c r="AK201" s="1124" t="s">
        <v>882</v>
      </c>
      <c r="AL201" s="822" t="s">
        <v>286</v>
      </c>
      <c r="AM201" s="1127" t="s">
        <v>1131</v>
      </c>
      <c r="AN201" s="917"/>
      <c r="AO201" s="918"/>
      <c r="AP201" s="918"/>
      <c r="AQ201" s="918"/>
      <c r="AR201" s="918"/>
      <c r="AS201" s="918"/>
      <c r="AT201" s="918"/>
      <c r="AU201" s="918"/>
      <c r="AV201" s="918"/>
      <c r="AW201" s="918"/>
      <c r="AX201" s="918"/>
      <c r="AY201" s="918"/>
    </row>
    <row r="202" spans="1:51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87"/>
      <c r="R202" s="15"/>
      <c r="S202" s="15"/>
      <c r="T202" s="15"/>
      <c r="U202" s="88"/>
      <c r="V202" s="88"/>
      <c r="W202" s="88"/>
      <c r="X202" s="88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85"/>
      <c r="AL202" s="15"/>
    </row>
  </sheetData>
  <autoFilter ref="A9:EJ201" xr:uid="{00000000-0009-0000-0000-000000000000}"/>
  <mergeCells count="20">
    <mergeCell ref="O8:U8"/>
    <mergeCell ref="V8:X8"/>
    <mergeCell ref="Y8:Y9"/>
    <mergeCell ref="AA8:AI8"/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  <mergeCell ref="AL8:AL9"/>
    <mergeCell ref="AM8:AM9"/>
    <mergeCell ref="K8:K9"/>
    <mergeCell ref="L8:N8"/>
  </mergeCells>
  <phoneticPr fontId="2" type="noConversion"/>
  <conditionalFormatting sqref="C75">
    <cfRule type="duplicateValues" dxfId="99" priority="15"/>
  </conditionalFormatting>
  <conditionalFormatting sqref="C76">
    <cfRule type="duplicateValues" dxfId="98" priority="14"/>
  </conditionalFormatting>
  <conditionalFormatting sqref="C77:C86">
    <cfRule type="duplicateValues" dxfId="97" priority="13"/>
  </conditionalFormatting>
  <conditionalFormatting sqref="C87">
    <cfRule type="duplicateValues" dxfId="96" priority="12"/>
  </conditionalFormatting>
  <conditionalFormatting sqref="C96:C97">
    <cfRule type="duplicateValues" dxfId="95" priority="11"/>
  </conditionalFormatting>
  <conditionalFormatting sqref="C98">
    <cfRule type="duplicateValues" dxfId="94" priority="10"/>
  </conditionalFormatting>
  <conditionalFormatting sqref="C99:C101">
    <cfRule type="duplicateValues" dxfId="93" priority="16"/>
  </conditionalFormatting>
  <conditionalFormatting sqref="C99:C109 C70:C74">
    <cfRule type="duplicateValues" dxfId="92" priority="17"/>
  </conditionalFormatting>
  <conditionalFormatting sqref="C110">
    <cfRule type="duplicateValues" dxfId="91" priority="9"/>
  </conditionalFormatting>
  <conditionalFormatting sqref="C111">
    <cfRule type="duplicateValues" dxfId="90" priority="8"/>
  </conditionalFormatting>
  <conditionalFormatting sqref="C88:C95">
    <cfRule type="duplicateValues" dxfId="89" priority="18"/>
  </conditionalFormatting>
  <conditionalFormatting sqref="AM121">
    <cfRule type="expression" dxfId="88" priority="7">
      <formula>$AM121=#REF!</formula>
    </cfRule>
  </conditionalFormatting>
  <conditionalFormatting sqref="R113:R145">
    <cfRule type="expression" dxfId="87" priority="4">
      <formula>#REF!=$R113</formula>
    </cfRule>
  </conditionalFormatting>
  <conditionalFormatting sqref="S113:S145">
    <cfRule type="expression" dxfId="86" priority="5">
      <formula>#REF!=$S113</formula>
    </cfRule>
  </conditionalFormatting>
  <conditionalFormatting sqref="R113:R145">
    <cfRule type="expression" dxfId="85" priority="6">
      <formula>$R113=#REF!</formula>
    </cfRule>
  </conditionalFormatting>
  <conditionalFormatting sqref="W113:W145">
    <cfRule type="expression" dxfId="84" priority="1">
      <formula>#REF!=$W113</formula>
    </cfRule>
  </conditionalFormatting>
  <conditionalFormatting sqref="X113:X145">
    <cfRule type="expression" dxfId="83" priority="2">
      <formula>#REF!=$X113</formula>
    </cfRule>
  </conditionalFormatting>
  <conditionalFormatting sqref="W113:W145">
    <cfRule type="expression" dxfId="82" priority="3">
      <formula>#REF!=$W113</formula>
    </cfRule>
  </conditionalFormatting>
  <pageMargins left="0.25" right="0.25" top="0.75" bottom="0.75" header="0.3" footer="0.3"/>
  <pageSetup paperSize="8" scale="49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9857-B114-4481-AF13-E21A3F09F0ED}">
  <sheetPr>
    <pageSetUpPr fitToPage="1"/>
  </sheetPr>
  <dimension ref="A1:EJ202"/>
  <sheetViews>
    <sheetView zoomScale="80" zoomScaleNormal="80" workbookViewId="0">
      <pane ySplit="9" topLeftCell="A19" activePane="bottomLeft" state="frozen"/>
      <selection pane="bottomLeft" activeCell="F26" sqref="F26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1249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48" t="s">
        <v>227</v>
      </c>
      <c r="W9" s="48" t="s">
        <v>490</v>
      </c>
      <c r="X9" s="48" t="s">
        <v>491</v>
      </c>
      <c r="Y9" s="1609"/>
      <c r="Z9" s="56" t="s">
        <v>11</v>
      </c>
      <c r="AA9" s="82" t="s">
        <v>940</v>
      </c>
      <c r="AB9" s="55" t="s">
        <v>922</v>
      </c>
      <c r="AC9" s="55" t="s">
        <v>915</v>
      </c>
      <c r="AD9" s="55" t="s">
        <v>916</v>
      </c>
      <c r="AE9" s="54" t="s">
        <v>937</v>
      </c>
      <c r="AF9" s="54" t="s">
        <v>917</v>
      </c>
      <c r="AG9" s="54" t="s">
        <v>918</v>
      </c>
      <c r="AH9" s="55" t="s">
        <v>875</v>
      </c>
      <c r="AI9" s="1336" t="s">
        <v>1228</v>
      </c>
      <c r="AJ9" s="1619"/>
      <c r="AK9" s="1621"/>
      <c r="AL9" s="1622"/>
      <c r="AM9" s="1624"/>
    </row>
    <row r="10" spans="1:140" s="14" customFormat="1" ht="24.95" customHeight="1" thickBot="1">
      <c r="A10" s="23"/>
      <c r="B10" s="24" t="s">
        <v>457</v>
      </c>
      <c r="C10" s="30">
        <f>C26+C30+C38+C54+C69+C112+C146+C171+C12+C24</f>
        <v>180</v>
      </c>
      <c r="D10" s="25"/>
      <c r="E10" s="25"/>
      <c r="F10" s="25"/>
      <c r="G10" s="1151"/>
      <c r="H10" s="1224"/>
      <c r="I10" s="25"/>
      <c r="J10" s="1225"/>
      <c r="K10" s="1190">
        <f>K26+K30+K38+K54+K69+K112+K146+K171+K12+K24</f>
        <v>179</v>
      </c>
      <c r="L10" s="28">
        <f>L26+L30+L38+L54+L69+L112+L146+L171+L12+L24</f>
        <v>509</v>
      </c>
      <c r="M10" s="28">
        <f>M26+M30+M38+M54+M69+M112+M146+M171+M12+M24</f>
        <v>265</v>
      </c>
      <c r="N10" s="28">
        <f>N26+N30+N38+N54+N69+N112+N146+N171+N12+N24</f>
        <v>244</v>
      </c>
      <c r="O10" s="29">
        <f>O12+O24+O26+O30+O38+O54+O69+O112+O146+O171</f>
        <v>4736</v>
      </c>
      <c r="P10" s="29"/>
      <c r="Q10" s="28">
        <f>Q26+Q30+Q38+Q54+Q69+Q112+Q146+Q171+Q12+Q24</f>
        <v>4551</v>
      </c>
      <c r="R10" s="28">
        <f t="shared" ref="R10:X10" si="0">R26+R30+R38+R54+R69+R112+R146+R171+R12+R24</f>
        <v>3507</v>
      </c>
      <c r="S10" s="28">
        <f t="shared" si="0"/>
        <v>811</v>
      </c>
      <c r="T10" s="28">
        <f t="shared" si="0"/>
        <v>181</v>
      </c>
      <c r="U10" s="28">
        <f t="shared" si="0"/>
        <v>52</v>
      </c>
      <c r="V10" s="28">
        <f t="shared" si="0"/>
        <v>4551</v>
      </c>
      <c r="W10" s="28">
        <f t="shared" si="0"/>
        <v>3892</v>
      </c>
      <c r="X10" s="28">
        <f t="shared" si="0"/>
        <v>659</v>
      </c>
      <c r="Y10" s="28"/>
      <c r="Z10" s="28"/>
      <c r="AA10" s="28">
        <f t="shared" ref="AA10:AJ10" si="1">AA26+AA30+AA38+AA54+AA69+AA112+AA146+AA171+AA12+AA24</f>
        <v>3</v>
      </c>
      <c r="AB10" s="28">
        <f t="shared" si="1"/>
        <v>21</v>
      </c>
      <c r="AC10" s="28">
        <f t="shared" si="1"/>
        <v>45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22</v>
      </c>
      <c r="AH10" s="28">
        <f t="shared" si="1"/>
        <v>21</v>
      </c>
      <c r="AI10" s="28">
        <f t="shared" si="1"/>
        <v>1</v>
      </c>
      <c r="AJ10" s="28">
        <f t="shared" si="1"/>
        <v>171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37"/>
      <c r="C11" s="38"/>
      <c r="D11" s="39"/>
      <c r="E11" s="39"/>
      <c r="F11" s="39"/>
      <c r="G11" s="1152"/>
      <c r="H11" s="1226"/>
      <c r="I11" s="1018"/>
      <c r="J11" s="1227"/>
      <c r="K11" s="1191"/>
      <c r="L11" s="40"/>
      <c r="M11" s="40"/>
      <c r="N11" s="40"/>
      <c r="O11" s="41" t="s">
        <v>905</v>
      </c>
      <c r="P11" s="41" t="s">
        <v>905</v>
      </c>
      <c r="Q11" s="40"/>
      <c r="R11" s="40"/>
      <c r="S11" s="40"/>
      <c r="T11" s="40"/>
      <c r="U11" s="40"/>
      <c r="V11" s="40"/>
      <c r="W11" s="40"/>
      <c r="X11" s="40"/>
      <c r="Y11" s="37"/>
      <c r="Z11" s="39"/>
      <c r="AA11" s="39"/>
      <c r="AB11" s="39"/>
      <c r="AC11" s="39"/>
      <c r="AD11" s="39"/>
      <c r="AE11" s="79"/>
      <c r="AF11" s="39"/>
      <c r="AG11" s="39"/>
      <c r="AH11" s="39"/>
      <c r="AI11" s="1018"/>
      <c r="AJ11" s="42"/>
      <c r="AK11" s="43"/>
      <c r="AL11" s="42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39.75" customHeight="1">
      <c r="A12" s="91"/>
      <c r="B12" s="92" t="s">
        <v>961</v>
      </c>
      <c r="C12" s="93">
        <v>11</v>
      </c>
      <c r="D12" s="93"/>
      <c r="E12" s="93"/>
      <c r="F12" s="94"/>
      <c r="G12" s="1153"/>
      <c r="H12" s="1228"/>
      <c r="I12" s="92"/>
      <c r="J12" s="1229"/>
      <c r="K12" s="1192">
        <f t="shared" ref="K12:AJ12" si="2">SUM(K13:K23)</f>
        <v>11</v>
      </c>
      <c r="L12" s="657">
        <f>SUM(L13:L23)</f>
        <v>28</v>
      </c>
      <c r="M12" s="657">
        <f t="shared" si="2"/>
        <v>14</v>
      </c>
      <c r="N12" s="657">
        <f t="shared" si="2"/>
        <v>14</v>
      </c>
      <c r="O12" s="95">
        <f>SUM(O13:O23)</f>
        <v>253</v>
      </c>
      <c r="P12" s="95"/>
      <c r="Q12" s="569">
        <f t="shared" si="2"/>
        <v>243</v>
      </c>
      <c r="R12" s="569">
        <f>SUM(R13:R23)</f>
        <v>221</v>
      </c>
      <c r="S12" s="569">
        <f t="shared" si="2"/>
        <v>14</v>
      </c>
      <c r="T12" s="569">
        <f t="shared" si="2"/>
        <v>4</v>
      </c>
      <c r="U12" s="570">
        <f>SUM(U13:U23)</f>
        <v>4</v>
      </c>
      <c r="V12" s="569">
        <f t="shared" si="2"/>
        <v>243</v>
      </c>
      <c r="W12" s="570">
        <f>SUM(W13:W23)</f>
        <v>139</v>
      </c>
      <c r="X12" s="569">
        <f t="shared" si="2"/>
        <v>104</v>
      </c>
      <c r="Y12" s="95"/>
      <c r="Z12" s="95"/>
      <c r="AA12" s="95">
        <f t="shared" si="2"/>
        <v>0</v>
      </c>
      <c r="AB12" s="95">
        <f t="shared" si="2"/>
        <v>0</v>
      </c>
      <c r="AC12" s="95">
        <f t="shared" si="2"/>
        <v>3</v>
      </c>
      <c r="AD12" s="95">
        <f t="shared" si="2"/>
        <v>0</v>
      </c>
      <c r="AE12" s="95">
        <f t="shared" si="2"/>
        <v>0</v>
      </c>
      <c r="AF12" s="95">
        <f t="shared" si="2"/>
        <v>0</v>
      </c>
      <c r="AG12" s="95">
        <f t="shared" si="2"/>
        <v>1</v>
      </c>
      <c r="AH12" s="95">
        <f t="shared" si="2"/>
        <v>0</v>
      </c>
      <c r="AI12" s="95">
        <v>0</v>
      </c>
      <c r="AJ12" s="95">
        <f t="shared" si="2"/>
        <v>6</v>
      </c>
      <c r="AK12" s="92"/>
      <c r="AL12" s="92"/>
      <c r="AM12" s="96"/>
      <c r="AN12" s="57"/>
    </row>
    <row r="13" spans="1:140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285" t="s">
        <v>1174</v>
      </c>
      <c r="I13" s="1286" t="s">
        <v>1174</v>
      </c>
      <c r="J13" s="1238" t="s">
        <v>874</v>
      </c>
      <c r="K13" s="1193">
        <v>2</v>
      </c>
      <c r="L13" s="675">
        <f>SUM(M13:N13)</f>
        <v>2</v>
      </c>
      <c r="M13" s="1288">
        <v>1</v>
      </c>
      <c r="N13" s="1288">
        <v>1</v>
      </c>
      <c r="O13" s="1021">
        <v>19</v>
      </c>
      <c r="P13" s="701">
        <v>1</v>
      </c>
      <c r="Q13" s="154">
        <f>SUM(R13:U13)</f>
        <v>19</v>
      </c>
      <c r="R13" s="923">
        <v>18</v>
      </c>
      <c r="S13" s="923">
        <v>0</v>
      </c>
      <c r="T13" s="923">
        <v>0</v>
      </c>
      <c r="U13" s="924">
        <v>1</v>
      </c>
      <c r="V13" s="1363">
        <f>SUM(W13:X13)</f>
        <v>19</v>
      </c>
      <c r="W13" s="924">
        <v>13</v>
      </c>
      <c r="X13" s="924">
        <v>6</v>
      </c>
      <c r="Y13" s="706">
        <v>91.8</v>
      </c>
      <c r="Z13" s="707" t="s">
        <v>801</v>
      </c>
      <c r="AA13" s="707"/>
      <c r="AB13" s="707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285" t="s">
        <v>1174</v>
      </c>
      <c r="I14" s="1286" t="s">
        <v>1174</v>
      </c>
      <c r="J14" s="1238" t="s">
        <v>874</v>
      </c>
      <c r="K14" s="1193">
        <v>2</v>
      </c>
      <c r="L14" s="675">
        <f t="shared" ref="L14:L23" si="3">SUM(M14:N14)</f>
        <v>2</v>
      </c>
      <c r="M14" s="1288">
        <v>1</v>
      </c>
      <c r="N14" s="1288">
        <v>1</v>
      </c>
      <c r="O14" s="1021">
        <v>19</v>
      </c>
      <c r="P14" s="701">
        <v>1</v>
      </c>
      <c r="Q14" s="154">
        <f t="shared" ref="Q14:Q23" si="4">SUM(R14:U14)</f>
        <v>19</v>
      </c>
      <c r="R14" s="923">
        <v>19</v>
      </c>
      <c r="S14" s="923">
        <v>0</v>
      </c>
      <c r="T14" s="923">
        <v>0</v>
      </c>
      <c r="U14" s="924">
        <v>0</v>
      </c>
      <c r="V14" s="1363">
        <f t="shared" ref="V14:V23" si="5">SUM(W14:X14)</f>
        <v>19</v>
      </c>
      <c r="W14" s="924">
        <v>12</v>
      </c>
      <c r="X14" s="924">
        <v>7</v>
      </c>
      <c r="Y14" s="701">
        <v>161.99</v>
      </c>
      <c r="Z14" s="710" t="s">
        <v>805</v>
      </c>
      <c r="AA14" s="710"/>
      <c r="AB14" s="710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1154" t="s">
        <v>499</v>
      </c>
      <c r="H15" s="1287" t="s">
        <v>1178</v>
      </c>
      <c r="I15" s="1286" t="s">
        <v>1197</v>
      </c>
      <c r="J15" s="1238" t="s">
        <v>874</v>
      </c>
      <c r="K15" s="1193">
        <v>2</v>
      </c>
      <c r="L15" s="675">
        <f t="shared" si="3"/>
        <v>2</v>
      </c>
      <c r="M15" s="1288">
        <v>0</v>
      </c>
      <c r="N15" s="1288">
        <v>2</v>
      </c>
      <c r="O15" s="1021">
        <v>19</v>
      </c>
      <c r="P15" s="701">
        <v>1</v>
      </c>
      <c r="Q15" s="154">
        <f t="shared" si="4"/>
        <v>16</v>
      </c>
      <c r="R15" s="923">
        <v>6</v>
      </c>
      <c r="S15" s="923">
        <v>6</v>
      </c>
      <c r="T15" s="923">
        <v>4</v>
      </c>
      <c r="U15" s="925">
        <v>0</v>
      </c>
      <c r="V15" s="1363">
        <f t="shared" si="5"/>
        <v>16</v>
      </c>
      <c r="W15" s="925">
        <v>10</v>
      </c>
      <c r="X15" s="924">
        <v>6</v>
      </c>
      <c r="Y15" s="701">
        <v>161.12</v>
      </c>
      <c r="Z15" s="710" t="s">
        <v>500</v>
      </c>
      <c r="AA15" s="710"/>
      <c r="AB15" s="710"/>
      <c r="AC15" s="132"/>
      <c r="AD15" s="710"/>
      <c r="AE15" s="710"/>
      <c r="AF15" s="710"/>
      <c r="AG15" s="710"/>
      <c r="AH15" s="223"/>
      <c r="AI15" s="223"/>
      <c r="AJ15" s="223">
        <v>0</v>
      </c>
      <c r="AK15" s="223" t="s">
        <v>501</v>
      </c>
      <c r="AL15" s="223" t="s">
        <v>286</v>
      </c>
      <c r="AM15" s="709"/>
    </row>
    <row r="16" spans="1:140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1154" t="s">
        <v>808</v>
      </c>
      <c r="H16" s="1285" t="s">
        <v>1174</v>
      </c>
      <c r="I16" s="1286" t="s">
        <v>1174</v>
      </c>
      <c r="J16" s="1238" t="s">
        <v>874</v>
      </c>
      <c r="K16" s="1193">
        <v>1</v>
      </c>
      <c r="L16" s="675">
        <f t="shared" si="3"/>
        <v>2</v>
      </c>
      <c r="M16" s="1288">
        <v>0</v>
      </c>
      <c r="N16" s="1288">
        <v>2</v>
      </c>
      <c r="O16" s="1021">
        <v>19</v>
      </c>
      <c r="P16" s="701">
        <v>1</v>
      </c>
      <c r="Q16" s="154">
        <f t="shared" si="4"/>
        <v>19</v>
      </c>
      <c r="R16" s="923">
        <v>19</v>
      </c>
      <c r="S16" s="923">
        <v>0</v>
      </c>
      <c r="T16" s="923">
        <v>0</v>
      </c>
      <c r="U16" s="924">
        <v>0</v>
      </c>
      <c r="V16" s="1363">
        <f t="shared" si="5"/>
        <v>19</v>
      </c>
      <c r="W16" s="924">
        <v>17</v>
      </c>
      <c r="X16" s="924">
        <v>2</v>
      </c>
      <c r="Y16" s="701">
        <v>115.35</v>
      </c>
      <c r="Z16" s="707" t="s">
        <v>809</v>
      </c>
      <c r="AA16" s="707"/>
      <c r="AB16" s="707"/>
      <c r="AC16" s="707"/>
      <c r="AD16" s="707"/>
      <c r="AE16" s="707"/>
      <c r="AF16" s="707"/>
      <c r="AG16" s="707"/>
      <c r="AH16" s="223"/>
      <c r="AI16" s="223"/>
      <c r="AJ16" s="223">
        <v>1</v>
      </c>
      <c r="AK16" s="223" t="s">
        <v>19</v>
      </c>
      <c r="AL16" s="223" t="s">
        <v>286</v>
      </c>
      <c r="AM16" s="709"/>
    </row>
    <row r="17" spans="1:100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1154" t="s">
        <v>813</v>
      </c>
      <c r="H17" s="1285" t="s">
        <v>1174</v>
      </c>
      <c r="I17" s="1286" t="s">
        <v>1174</v>
      </c>
      <c r="J17" s="1238" t="s">
        <v>874</v>
      </c>
      <c r="K17" s="1193">
        <v>0</v>
      </c>
      <c r="L17" s="675">
        <f t="shared" si="3"/>
        <v>2</v>
      </c>
      <c r="M17" s="1288">
        <v>0</v>
      </c>
      <c r="N17" s="1288">
        <v>2</v>
      </c>
      <c r="O17" s="1021">
        <v>19</v>
      </c>
      <c r="P17" s="701">
        <v>1</v>
      </c>
      <c r="Q17" s="592">
        <f t="shared" si="4"/>
        <v>19</v>
      </c>
      <c r="R17" s="923">
        <v>19</v>
      </c>
      <c r="S17" s="923">
        <v>0</v>
      </c>
      <c r="T17" s="923">
        <v>0</v>
      </c>
      <c r="U17" s="924">
        <v>0</v>
      </c>
      <c r="V17" s="1374">
        <f t="shared" si="5"/>
        <v>19</v>
      </c>
      <c r="W17" s="924">
        <v>6</v>
      </c>
      <c r="X17" s="924">
        <v>13</v>
      </c>
      <c r="Y17" s="701">
        <v>268.8</v>
      </c>
      <c r="Z17" s="707" t="s">
        <v>130</v>
      </c>
      <c r="AA17" s="707"/>
      <c r="AB17" s="707"/>
      <c r="AC17" s="132">
        <v>1</v>
      </c>
      <c r="AD17" s="707"/>
      <c r="AE17" s="707"/>
      <c r="AF17" s="707"/>
      <c r="AG17" s="707"/>
      <c r="AH17" s="223"/>
      <c r="AI17" s="223"/>
      <c r="AJ17" s="223">
        <v>1</v>
      </c>
      <c r="AK17" s="223" t="s">
        <v>501</v>
      </c>
      <c r="AL17" s="223" t="s">
        <v>287</v>
      </c>
      <c r="AM17" s="709"/>
    </row>
    <row r="18" spans="1:100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1155" t="s">
        <v>816</v>
      </c>
      <c r="H18" s="1287" t="s">
        <v>1187</v>
      </c>
      <c r="I18" s="923" t="s">
        <v>1194</v>
      </c>
      <c r="J18" s="1238" t="s">
        <v>874</v>
      </c>
      <c r="K18" s="1194">
        <v>1</v>
      </c>
      <c r="L18" s="562">
        <f t="shared" si="3"/>
        <v>4</v>
      </c>
      <c r="M18" s="1358">
        <v>2</v>
      </c>
      <c r="N18" s="1289">
        <v>2</v>
      </c>
      <c r="O18" s="102">
        <v>30</v>
      </c>
      <c r="P18" s="98">
        <v>3</v>
      </c>
      <c r="Q18" s="154">
        <f t="shared" si="4"/>
        <v>30</v>
      </c>
      <c r="R18" s="923">
        <v>23</v>
      </c>
      <c r="S18" s="923">
        <v>7</v>
      </c>
      <c r="T18" s="923">
        <v>0</v>
      </c>
      <c r="U18" s="924">
        <v>0</v>
      </c>
      <c r="V18" s="1363">
        <f t="shared" si="5"/>
        <v>30</v>
      </c>
      <c r="W18" s="924">
        <v>14</v>
      </c>
      <c r="X18" s="924">
        <v>16</v>
      </c>
      <c r="Y18" s="98">
        <v>99.86</v>
      </c>
      <c r="Z18" s="106" t="s">
        <v>817</v>
      </c>
      <c r="AA18" s="106"/>
      <c r="AB18" s="106"/>
      <c r="AC18" s="106"/>
      <c r="AD18" s="106"/>
      <c r="AE18" s="106"/>
      <c r="AF18" s="111"/>
      <c r="AG18" s="98">
        <v>1</v>
      </c>
      <c r="AH18" s="111"/>
      <c r="AI18" s="111"/>
      <c r="AJ18" s="111">
        <v>0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1155" t="s">
        <v>820</v>
      </c>
      <c r="H19" s="1287" t="s">
        <v>1177</v>
      </c>
      <c r="I19" s="923" t="s">
        <v>1177</v>
      </c>
      <c r="J19" s="1238" t="s">
        <v>874</v>
      </c>
      <c r="K19" s="1194">
        <v>1</v>
      </c>
      <c r="L19" s="562">
        <f t="shared" si="3"/>
        <v>2</v>
      </c>
      <c r="M19" s="1289">
        <v>1</v>
      </c>
      <c r="N19" s="1289">
        <v>1</v>
      </c>
      <c r="O19" s="102">
        <v>19</v>
      </c>
      <c r="P19" s="98">
        <v>1</v>
      </c>
      <c r="Q19" s="250">
        <f t="shared" si="4"/>
        <v>17</v>
      </c>
      <c r="R19" s="255">
        <v>17</v>
      </c>
      <c r="S19" s="255">
        <v>0</v>
      </c>
      <c r="T19" s="255">
        <v>0</v>
      </c>
      <c r="U19" s="256">
        <v>0</v>
      </c>
      <c r="V19" s="1364">
        <f t="shared" si="5"/>
        <v>17</v>
      </c>
      <c r="W19" s="256">
        <v>8</v>
      </c>
      <c r="X19" s="256">
        <v>9</v>
      </c>
      <c r="Y19" s="98">
        <v>91.12</v>
      </c>
      <c r="Z19" s="110" t="s">
        <v>821</v>
      </c>
      <c r="AA19" s="110"/>
      <c r="AB19" s="11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286</v>
      </c>
      <c r="AM19" s="108"/>
    </row>
    <row r="20" spans="1:100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1155" t="s">
        <v>432</v>
      </c>
      <c r="H20" s="1287" t="s">
        <v>1174</v>
      </c>
      <c r="I20" s="923" t="s">
        <v>1175</v>
      </c>
      <c r="J20" s="1238" t="s">
        <v>874</v>
      </c>
      <c r="K20" s="1194">
        <v>1</v>
      </c>
      <c r="L20" s="562">
        <f t="shared" si="3"/>
        <v>4</v>
      </c>
      <c r="M20" s="1358">
        <v>3</v>
      </c>
      <c r="N20" s="1289">
        <v>1</v>
      </c>
      <c r="O20" s="102">
        <v>36</v>
      </c>
      <c r="P20" s="98">
        <v>3</v>
      </c>
      <c r="Q20" s="154">
        <f t="shared" si="4"/>
        <v>36</v>
      </c>
      <c r="R20" s="923">
        <v>36</v>
      </c>
      <c r="S20" s="923">
        <v>0</v>
      </c>
      <c r="T20" s="923">
        <v>0</v>
      </c>
      <c r="U20" s="925">
        <v>0</v>
      </c>
      <c r="V20" s="1363">
        <f t="shared" si="5"/>
        <v>36</v>
      </c>
      <c r="W20" s="924">
        <v>18</v>
      </c>
      <c r="X20" s="924">
        <v>18</v>
      </c>
      <c r="Y20" s="98">
        <v>197.96</v>
      </c>
      <c r="Z20" s="106" t="s">
        <v>824</v>
      </c>
      <c r="AA20" s="106"/>
      <c r="AB20" s="106"/>
      <c r="AC20" s="106"/>
      <c r="AD20" s="106"/>
      <c r="AE20" s="106"/>
      <c r="AF20" s="106"/>
      <c r="AG20" s="106"/>
      <c r="AH20" s="101"/>
      <c r="AI20" s="101"/>
      <c r="AJ20" s="101">
        <v>0</v>
      </c>
      <c r="AK20" s="107" t="s">
        <v>19</v>
      </c>
      <c r="AL20" s="101" t="s">
        <v>286</v>
      </c>
      <c r="AM20" s="108" t="s">
        <v>825</v>
      </c>
    </row>
    <row r="21" spans="1:100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1155" t="s">
        <v>829</v>
      </c>
      <c r="H21" s="1285" t="s">
        <v>1174</v>
      </c>
      <c r="I21" s="1286" t="s">
        <v>1182</v>
      </c>
      <c r="J21" s="1238" t="s">
        <v>874</v>
      </c>
      <c r="K21" s="1194">
        <v>1</v>
      </c>
      <c r="L21" s="562">
        <f t="shared" si="3"/>
        <v>2</v>
      </c>
      <c r="M21" s="1289">
        <v>1</v>
      </c>
      <c r="N21" s="1289">
        <v>1</v>
      </c>
      <c r="O21" s="102">
        <v>19</v>
      </c>
      <c r="P21" s="98">
        <v>1</v>
      </c>
      <c r="Q21" s="250">
        <f t="shared" si="4"/>
        <v>15</v>
      </c>
      <c r="R21" s="255">
        <v>13</v>
      </c>
      <c r="S21" s="923">
        <v>1</v>
      </c>
      <c r="T21" s="923">
        <v>0</v>
      </c>
      <c r="U21" s="925">
        <v>1</v>
      </c>
      <c r="V21" s="1364">
        <f t="shared" si="5"/>
        <v>15</v>
      </c>
      <c r="W21" s="258">
        <v>12</v>
      </c>
      <c r="X21" s="925">
        <v>3</v>
      </c>
      <c r="Y21" s="98">
        <v>147.18</v>
      </c>
      <c r="Z21" s="110" t="s">
        <v>830</v>
      </c>
      <c r="AA21" s="110"/>
      <c r="AB21" s="110"/>
      <c r="AC21" s="110"/>
      <c r="AD21" s="110"/>
      <c r="AE21" s="110"/>
      <c r="AF21" s="110"/>
      <c r="AG21" s="110"/>
      <c r="AH21" s="101"/>
      <c r="AI21" s="101"/>
      <c r="AJ21" s="101">
        <v>1</v>
      </c>
      <c r="AK21" s="107" t="s">
        <v>19</v>
      </c>
      <c r="AL21" s="101" t="s">
        <v>289</v>
      </c>
      <c r="AM21" s="108" t="s">
        <v>831</v>
      </c>
    </row>
    <row r="22" spans="1:100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1155" t="s">
        <v>834</v>
      </c>
      <c r="H22" s="1287" t="s">
        <v>1174</v>
      </c>
      <c r="I22" s="923" t="s">
        <v>1198</v>
      </c>
      <c r="J22" s="1238" t="s">
        <v>874</v>
      </c>
      <c r="K22" s="1194">
        <v>0</v>
      </c>
      <c r="L22" s="562">
        <f t="shared" si="3"/>
        <v>4</v>
      </c>
      <c r="M22" s="1358">
        <v>3</v>
      </c>
      <c r="N22" s="1289">
        <v>1</v>
      </c>
      <c r="O22" s="102">
        <v>35</v>
      </c>
      <c r="P22" s="98">
        <v>3</v>
      </c>
      <c r="Q22" s="250">
        <f t="shared" si="4"/>
        <v>35</v>
      </c>
      <c r="R22" s="255">
        <v>34</v>
      </c>
      <c r="S22" s="923">
        <v>0</v>
      </c>
      <c r="T22" s="923">
        <v>0</v>
      </c>
      <c r="U22" s="924">
        <v>1</v>
      </c>
      <c r="V22" s="1364">
        <f t="shared" si="5"/>
        <v>35</v>
      </c>
      <c r="W22" s="256">
        <v>23</v>
      </c>
      <c r="X22" s="256">
        <v>12</v>
      </c>
      <c r="Y22" s="98">
        <v>219</v>
      </c>
      <c r="Z22" s="110" t="s">
        <v>835</v>
      </c>
      <c r="AA22" s="110"/>
      <c r="AB22" s="110"/>
      <c r="AC22" s="111">
        <v>1</v>
      </c>
      <c r="AD22" s="110"/>
      <c r="AE22" s="110"/>
      <c r="AF22" s="110"/>
      <c r="AG22" s="110"/>
      <c r="AH22" s="101"/>
      <c r="AI22" s="101"/>
      <c r="AJ22" s="101">
        <v>1</v>
      </c>
      <c r="AK22" s="107" t="s">
        <v>501</v>
      </c>
      <c r="AL22" s="101" t="s">
        <v>287</v>
      </c>
      <c r="AM22" s="108"/>
    </row>
    <row r="23" spans="1:100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1155" t="s">
        <v>839</v>
      </c>
      <c r="H23" s="1285" t="s">
        <v>1174</v>
      </c>
      <c r="I23" s="1286" t="s">
        <v>1174</v>
      </c>
      <c r="J23" s="1238" t="s">
        <v>874</v>
      </c>
      <c r="K23" s="1194">
        <v>0</v>
      </c>
      <c r="L23" s="562">
        <f t="shared" si="3"/>
        <v>2</v>
      </c>
      <c r="M23" s="1289">
        <v>2</v>
      </c>
      <c r="N23" s="1289">
        <v>0</v>
      </c>
      <c r="O23" s="102">
        <v>19</v>
      </c>
      <c r="P23" s="98">
        <v>1</v>
      </c>
      <c r="Q23" s="154">
        <f t="shared" si="4"/>
        <v>18</v>
      </c>
      <c r="R23" s="923">
        <v>17</v>
      </c>
      <c r="S23" s="923">
        <v>0</v>
      </c>
      <c r="T23" s="923">
        <v>0</v>
      </c>
      <c r="U23" s="925">
        <v>1</v>
      </c>
      <c r="V23" s="1363">
        <f t="shared" si="5"/>
        <v>18</v>
      </c>
      <c r="W23" s="925">
        <v>6</v>
      </c>
      <c r="X23" s="258">
        <v>12</v>
      </c>
      <c r="Y23" s="98">
        <v>83.66</v>
      </c>
      <c r="Z23" s="110" t="s">
        <v>840</v>
      </c>
      <c r="AA23" s="110"/>
      <c r="AB23" s="110"/>
      <c r="AC23" s="111">
        <v>1</v>
      </c>
      <c r="AD23" s="110"/>
      <c r="AE23" s="110"/>
      <c r="AF23" s="110"/>
      <c r="AG23" s="110"/>
      <c r="AH23" s="101"/>
      <c r="AI23" s="101"/>
      <c r="AJ23" s="101">
        <v>0</v>
      </c>
      <c r="AK23" s="107" t="s">
        <v>501</v>
      </c>
      <c r="AL23" s="101" t="s">
        <v>285</v>
      </c>
      <c r="AM23" s="108"/>
    </row>
    <row r="24" spans="1:100" ht="24.95" customHeight="1">
      <c r="A24" s="20"/>
      <c r="B24" s="72" t="s">
        <v>283</v>
      </c>
      <c r="C24" s="73">
        <v>1</v>
      </c>
      <c r="D24" s="73"/>
      <c r="E24" s="73"/>
      <c r="F24" s="74"/>
      <c r="G24" s="1156"/>
      <c r="H24" s="1230"/>
      <c r="I24" s="164"/>
      <c r="J24" s="1231"/>
      <c r="K24" s="1195">
        <f t="shared" ref="K24:AJ24" si="6">SUM(K25)</f>
        <v>0</v>
      </c>
      <c r="L24" s="653">
        <f t="shared" si="6"/>
        <v>2</v>
      </c>
      <c r="M24" s="653">
        <f t="shared" si="6"/>
        <v>1</v>
      </c>
      <c r="N24" s="72">
        <f t="shared" si="6"/>
        <v>1</v>
      </c>
      <c r="O24" s="72">
        <f t="shared" si="6"/>
        <v>19</v>
      </c>
      <c r="P24" s="72"/>
      <c r="Q24" s="236">
        <f t="shared" ref="Q24" si="7">R24+S24+T24+U24</f>
        <v>19</v>
      </c>
      <c r="R24" s="72">
        <f>SUM(R25)</f>
        <v>17</v>
      </c>
      <c r="S24" s="72">
        <f t="shared" si="6"/>
        <v>1</v>
      </c>
      <c r="T24" s="72">
        <f t="shared" si="6"/>
        <v>1</v>
      </c>
      <c r="U24" s="76">
        <f t="shared" si="6"/>
        <v>0</v>
      </c>
      <c r="V24" s="72">
        <f t="shared" si="6"/>
        <v>19</v>
      </c>
      <c r="W24" s="72">
        <f t="shared" si="6"/>
        <v>16</v>
      </c>
      <c r="X24" s="72">
        <f t="shared" si="6"/>
        <v>3</v>
      </c>
      <c r="Y24" s="72"/>
      <c r="Z24" s="72"/>
      <c r="AA24" s="72">
        <f t="shared" si="6"/>
        <v>0</v>
      </c>
      <c r="AB24" s="72">
        <f t="shared" si="6"/>
        <v>0</v>
      </c>
      <c r="AC24" s="72">
        <f t="shared" si="6"/>
        <v>0</v>
      </c>
      <c r="AD24" s="72">
        <f t="shared" si="6"/>
        <v>0</v>
      </c>
      <c r="AE24" s="72">
        <f t="shared" si="6"/>
        <v>0</v>
      </c>
      <c r="AF24" s="72">
        <f t="shared" si="6"/>
        <v>0</v>
      </c>
      <c r="AG24" s="72">
        <f t="shared" si="6"/>
        <v>0</v>
      </c>
      <c r="AH24" s="72">
        <f t="shared" si="6"/>
        <v>0</v>
      </c>
      <c r="AI24" s="164">
        <v>0</v>
      </c>
      <c r="AJ24" s="72">
        <f t="shared" si="6"/>
        <v>1</v>
      </c>
      <c r="AK24" s="72"/>
      <c r="AL24" s="72"/>
      <c r="AM24" s="75"/>
      <c r="AN24" s="57"/>
    </row>
    <row r="25" spans="1:100" s="32" customFormat="1" ht="24.95" customHeight="1">
      <c r="A25" s="1290">
        <v>1</v>
      </c>
      <c r="B25" s="1291" t="s">
        <v>434</v>
      </c>
      <c r="C25" s="1291" t="s">
        <v>737</v>
      </c>
      <c r="D25" s="1291" t="s">
        <v>435</v>
      </c>
      <c r="E25" s="1291" t="s">
        <v>738</v>
      </c>
      <c r="F25" s="1292" t="s">
        <v>883</v>
      </c>
      <c r="G25" s="1293" t="s">
        <v>739</v>
      </c>
      <c r="H25" s="1285" t="s">
        <v>1174</v>
      </c>
      <c r="I25" s="1344" t="s">
        <v>1212</v>
      </c>
      <c r="J25" s="1294" t="s">
        <v>874</v>
      </c>
      <c r="K25" s="1295">
        <v>0</v>
      </c>
      <c r="L25" s="1291">
        <v>2</v>
      </c>
      <c r="M25" s="1291">
        <v>1</v>
      </c>
      <c r="N25" s="1296">
        <v>1</v>
      </c>
      <c r="O25" s="1297">
        <v>19</v>
      </c>
      <c r="P25" s="1299">
        <v>1</v>
      </c>
      <c r="Q25" s="1360">
        <f>SUM(R25:U25)</f>
        <v>19</v>
      </c>
      <c r="R25" s="1359">
        <v>17</v>
      </c>
      <c r="S25" s="1299">
        <v>1</v>
      </c>
      <c r="T25" s="1299">
        <v>1</v>
      </c>
      <c r="U25" s="1300">
        <v>0</v>
      </c>
      <c r="V25" s="1393">
        <f>SUM(W25:X25)</f>
        <v>19</v>
      </c>
      <c r="W25" s="1402">
        <v>16</v>
      </c>
      <c r="X25" s="1361">
        <v>3</v>
      </c>
      <c r="Y25" s="1302">
        <v>169.51</v>
      </c>
      <c r="Z25" s="1296" t="s">
        <v>740</v>
      </c>
      <c r="AA25" s="1296">
        <v>0</v>
      </c>
      <c r="AB25" s="1296">
        <v>0</v>
      </c>
      <c r="AC25" s="1296">
        <v>0</v>
      </c>
      <c r="AD25" s="1296">
        <v>0</v>
      </c>
      <c r="AE25" s="1296">
        <v>0</v>
      </c>
      <c r="AF25" s="1296">
        <v>0</v>
      </c>
      <c r="AG25" s="1296">
        <v>0</v>
      </c>
      <c r="AH25" s="1296">
        <v>0</v>
      </c>
      <c r="AI25" s="1296"/>
      <c r="AJ25" s="1296">
        <v>1</v>
      </c>
      <c r="AK25" s="1303" t="s">
        <v>19</v>
      </c>
      <c r="AL25" s="1303" t="s">
        <v>286</v>
      </c>
      <c r="AM25" s="1304"/>
    </row>
    <row r="26" spans="1:100" s="130" customFormat="1" ht="24.95" customHeight="1">
      <c r="A26" s="1305"/>
      <c r="B26" s="164" t="s">
        <v>283</v>
      </c>
      <c r="C26" s="165">
        <v>3</v>
      </c>
      <c r="D26" s="165"/>
      <c r="E26" s="165"/>
      <c r="F26" s="165"/>
      <c r="G26" s="1156"/>
      <c r="H26" s="1230"/>
      <c r="I26" s="164"/>
      <c r="J26" s="1231"/>
      <c r="K26" s="1195">
        <f t="shared" ref="K26:AJ26" si="8">SUM(K27:K29)</f>
        <v>5</v>
      </c>
      <c r="L26" s="589">
        <f t="shared" si="8"/>
        <v>11</v>
      </c>
      <c r="M26" s="589">
        <f>SUM(M27:M29)</f>
        <v>5</v>
      </c>
      <c r="N26" s="164">
        <f t="shared" si="8"/>
        <v>6</v>
      </c>
      <c r="O26" s="164">
        <f>SUM(O27:O29)</f>
        <v>118</v>
      </c>
      <c r="P26" s="164"/>
      <c r="Q26" s="1362">
        <f t="shared" si="8"/>
        <v>111</v>
      </c>
      <c r="R26" s="1362">
        <f>SUM(R27:R29)</f>
        <v>75</v>
      </c>
      <c r="S26" s="164">
        <f t="shared" si="8"/>
        <v>36</v>
      </c>
      <c r="T26" s="164">
        <f t="shared" si="8"/>
        <v>0</v>
      </c>
      <c r="U26" s="167">
        <f t="shared" si="8"/>
        <v>0</v>
      </c>
      <c r="V26" s="1362">
        <f t="shared" si="8"/>
        <v>111</v>
      </c>
      <c r="W26" s="1362">
        <f t="shared" si="8"/>
        <v>106</v>
      </c>
      <c r="X26" s="164">
        <f t="shared" si="8"/>
        <v>5</v>
      </c>
      <c r="Y26" s="164"/>
      <c r="Z26" s="164"/>
      <c r="AA26" s="164">
        <f t="shared" si="8"/>
        <v>0</v>
      </c>
      <c r="AB26" s="164">
        <f t="shared" si="8"/>
        <v>0</v>
      </c>
      <c r="AC26" s="164">
        <f t="shared" si="8"/>
        <v>2</v>
      </c>
      <c r="AD26" s="164">
        <f t="shared" si="8"/>
        <v>0</v>
      </c>
      <c r="AE26" s="164">
        <f t="shared" si="8"/>
        <v>0</v>
      </c>
      <c r="AF26" s="164">
        <f t="shared" si="8"/>
        <v>0</v>
      </c>
      <c r="AG26" s="164">
        <f t="shared" si="8"/>
        <v>0</v>
      </c>
      <c r="AH26" s="164">
        <f t="shared" si="8"/>
        <v>0</v>
      </c>
      <c r="AI26" s="164">
        <v>0</v>
      </c>
      <c r="AJ26" s="164">
        <f t="shared" si="8"/>
        <v>3</v>
      </c>
      <c r="AK26" s="1306"/>
      <c r="AL26" s="164"/>
      <c r="AM26" s="168"/>
      <c r="AN26" s="129"/>
    </row>
    <row r="27" spans="1:100" s="841" customFormat="1" ht="24.95" customHeight="1">
      <c r="A27" s="1307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1157" t="s">
        <v>751</v>
      </c>
      <c r="H27" s="1232" t="s">
        <v>1174</v>
      </c>
      <c r="I27" s="575" t="s">
        <v>1174</v>
      </c>
      <c r="J27" s="1238" t="s">
        <v>530</v>
      </c>
      <c r="K27" s="1196">
        <v>2</v>
      </c>
      <c r="L27" s="927">
        <f>SUM(M27:N27)</f>
        <v>3</v>
      </c>
      <c r="M27" s="927">
        <v>1</v>
      </c>
      <c r="N27" s="132">
        <v>2</v>
      </c>
      <c r="O27" s="174">
        <v>29</v>
      </c>
      <c r="P27" s="132">
        <v>2</v>
      </c>
      <c r="Q27" s="577">
        <f>SUM(R27:U27)</f>
        <v>29</v>
      </c>
      <c r="R27" s="1022">
        <v>18</v>
      </c>
      <c r="S27" s="1022">
        <v>11</v>
      </c>
      <c r="T27" s="1022">
        <v>0</v>
      </c>
      <c r="U27" s="134">
        <v>0</v>
      </c>
      <c r="V27" s="1391">
        <f>SUM(W27:X27)</f>
        <v>29</v>
      </c>
      <c r="W27" s="134">
        <v>28</v>
      </c>
      <c r="X27" s="579">
        <v>1</v>
      </c>
      <c r="Y27" s="111">
        <v>166.65</v>
      </c>
      <c r="Z27" s="132" t="s">
        <v>752</v>
      </c>
      <c r="AA27" s="132"/>
      <c r="AB27" s="132"/>
      <c r="AC27" s="132">
        <v>1</v>
      </c>
      <c r="AD27" s="132"/>
      <c r="AE27" s="132"/>
      <c r="AF27" s="132"/>
      <c r="AG27" s="132"/>
      <c r="AH27" s="132"/>
      <c r="AI27" s="132"/>
      <c r="AJ27" s="132">
        <v>1</v>
      </c>
      <c r="AK27" s="135" t="s">
        <v>753</v>
      </c>
      <c r="AL27" s="80" t="s">
        <v>440</v>
      </c>
      <c r="AM27" s="136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s="841" customFormat="1" ht="24.95" customHeight="1">
      <c r="A28" s="1307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1157" t="s">
        <v>756</v>
      </c>
      <c r="H28" s="1338" t="s">
        <v>1180</v>
      </c>
      <c r="I28" s="575" t="s">
        <v>1180</v>
      </c>
      <c r="J28" s="1238" t="s">
        <v>530</v>
      </c>
      <c r="K28" s="1196">
        <v>1</v>
      </c>
      <c r="L28" s="927">
        <f t="shared" ref="L28:L29" si="9">SUM(M28:N28)</f>
        <v>4</v>
      </c>
      <c r="M28" s="1390">
        <v>2</v>
      </c>
      <c r="N28" s="137">
        <v>2</v>
      </c>
      <c r="O28" s="1365">
        <v>49</v>
      </c>
      <c r="P28" s="88">
        <v>3</v>
      </c>
      <c r="Q28" s="519">
        <f t="shared" ref="Q28:Q29" si="10">SUM(R28:U28)</f>
        <v>42</v>
      </c>
      <c r="R28" s="1325">
        <v>26</v>
      </c>
      <c r="S28" s="1327">
        <v>16</v>
      </c>
      <c r="T28" s="1023">
        <v>0</v>
      </c>
      <c r="U28" s="134">
        <v>0</v>
      </c>
      <c r="V28" s="1326">
        <f t="shared" ref="V28:V29" si="11">SUM(W28:X28)</f>
        <v>42</v>
      </c>
      <c r="W28" s="1328">
        <v>39</v>
      </c>
      <c r="X28" s="584">
        <v>3</v>
      </c>
      <c r="Y28" s="137">
        <v>184.85</v>
      </c>
      <c r="Z28" s="137" t="s">
        <v>430</v>
      </c>
      <c r="AA28" s="137"/>
      <c r="AB28" s="137"/>
      <c r="AC28" s="137">
        <v>1</v>
      </c>
      <c r="AD28" s="137"/>
      <c r="AE28" s="137"/>
      <c r="AF28" s="137"/>
      <c r="AG28" s="137"/>
      <c r="AH28" s="137"/>
      <c r="AI28" s="137"/>
      <c r="AJ28" s="137">
        <v>1</v>
      </c>
      <c r="AK28" s="139" t="s">
        <v>439</v>
      </c>
      <c r="AL28" s="139" t="s">
        <v>440</v>
      </c>
      <c r="AM28" s="136"/>
    </row>
    <row r="29" spans="1:100" s="841" customFormat="1" ht="24.95" customHeight="1">
      <c r="A29" s="1308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1158" t="s">
        <v>959</v>
      </c>
      <c r="H29" s="1234" t="s">
        <v>1174</v>
      </c>
      <c r="I29" s="844" t="s">
        <v>1174</v>
      </c>
      <c r="J29" s="1238" t="s">
        <v>530</v>
      </c>
      <c r="K29" s="1196">
        <v>2</v>
      </c>
      <c r="L29" s="927">
        <f t="shared" si="9"/>
        <v>4</v>
      </c>
      <c r="M29" s="927">
        <v>2</v>
      </c>
      <c r="N29" s="132">
        <v>2</v>
      </c>
      <c r="O29" s="174">
        <v>40</v>
      </c>
      <c r="P29" s="132">
        <v>3</v>
      </c>
      <c r="Q29" s="577">
        <f t="shared" si="10"/>
        <v>40</v>
      </c>
      <c r="R29" s="1022">
        <v>31</v>
      </c>
      <c r="S29" s="132">
        <v>9</v>
      </c>
      <c r="T29" s="132">
        <v>0</v>
      </c>
      <c r="U29" s="143">
        <v>0</v>
      </c>
      <c r="V29" s="1391">
        <f t="shared" si="11"/>
        <v>40</v>
      </c>
      <c r="W29" s="143">
        <v>39</v>
      </c>
      <c r="X29" s="254">
        <v>1</v>
      </c>
      <c r="Y29" s="111">
        <v>95.6</v>
      </c>
      <c r="Z29" s="132" t="s">
        <v>759</v>
      </c>
      <c r="AA29" s="132"/>
      <c r="AB29" s="132"/>
      <c r="AC29" s="132"/>
      <c r="AD29" s="132"/>
      <c r="AE29" s="132"/>
      <c r="AF29" s="132"/>
      <c r="AG29" s="132"/>
      <c r="AH29" s="132"/>
      <c r="AI29" s="1333"/>
      <c r="AJ29" s="144">
        <v>1</v>
      </c>
      <c r="AK29" s="1309" t="s">
        <v>19</v>
      </c>
      <c r="AL29" s="132" t="s">
        <v>286</v>
      </c>
      <c r="AM29" s="136" t="s">
        <v>1123</v>
      </c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</row>
    <row r="30" spans="1:100" ht="24.95" customHeight="1">
      <c r="A30" s="31"/>
      <c r="B30" s="145" t="s">
        <v>283</v>
      </c>
      <c r="C30" s="145">
        <v>7</v>
      </c>
      <c r="D30" s="145"/>
      <c r="E30" s="145"/>
      <c r="F30" s="146"/>
      <c r="G30" s="1159"/>
      <c r="H30" s="1235"/>
      <c r="I30" s="145"/>
      <c r="J30" s="1236"/>
      <c r="K30" s="1197">
        <f>SUM(K31:K37)</f>
        <v>6</v>
      </c>
      <c r="L30" s="585">
        <f>SUM(L31:L37)</f>
        <v>16</v>
      </c>
      <c r="M30" s="585">
        <f t="shared" ref="M30:AJ30" si="12">SUM(M31:M37)</f>
        <v>6</v>
      </c>
      <c r="N30" s="145">
        <f t="shared" si="12"/>
        <v>10</v>
      </c>
      <c r="O30" s="145">
        <f>SUM(O31:O37)</f>
        <v>161</v>
      </c>
      <c r="P30" s="145"/>
      <c r="Q30" s="145">
        <f t="shared" ref="Q30:U30" si="13">SUM(Q31:Q37)</f>
        <v>156</v>
      </c>
      <c r="R30" s="145">
        <f>SUM(R31:R37)</f>
        <v>140</v>
      </c>
      <c r="S30" s="145">
        <f t="shared" si="13"/>
        <v>14</v>
      </c>
      <c r="T30" s="145">
        <f t="shared" si="13"/>
        <v>2</v>
      </c>
      <c r="U30" s="145">
        <f t="shared" si="13"/>
        <v>0</v>
      </c>
      <c r="V30" s="145">
        <f t="shared" si="12"/>
        <v>156</v>
      </c>
      <c r="W30" s="145">
        <f t="shared" si="12"/>
        <v>147</v>
      </c>
      <c r="X30" s="145">
        <f t="shared" si="12"/>
        <v>9</v>
      </c>
      <c r="Y30" s="145"/>
      <c r="Z30" s="145"/>
      <c r="AA30" s="145">
        <f t="shared" si="12"/>
        <v>0</v>
      </c>
      <c r="AB30" s="145">
        <f t="shared" si="12"/>
        <v>0</v>
      </c>
      <c r="AC30" s="145">
        <f t="shared" si="12"/>
        <v>2</v>
      </c>
      <c r="AD30" s="145">
        <f t="shared" si="12"/>
        <v>2</v>
      </c>
      <c r="AE30" s="145">
        <f t="shared" si="12"/>
        <v>0</v>
      </c>
      <c r="AF30" s="145">
        <f t="shared" si="12"/>
        <v>0</v>
      </c>
      <c r="AG30" s="145">
        <f t="shared" si="12"/>
        <v>0</v>
      </c>
      <c r="AH30" s="145">
        <f t="shared" si="12"/>
        <v>1</v>
      </c>
      <c r="AI30" s="145">
        <v>0</v>
      </c>
      <c r="AJ30" s="145">
        <f t="shared" si="12"/>
        <v>7</v>
      </c>
      <c r="AK30" s="147"/>
      <c r="AL30" s="145"/>
      <c r="AM30" s="148"/>
      <c r="AN30" s="57"/>
    </row>
    <row r="31" spans="1:100" s="32" customFormat="1" ht="24.95" customHeight="1">
      <c r="A31" s="845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1160" t="s">
        <v>955</v>
      </c>
      <c r="H31" s="1237" t="s">
        <v>1199</v>
      </c>
      <c r="I31" s="588" t="s">
        <v>1200</v>
      </c>
      <c r="J31" s="1238" t="s">
        <v>1201</v>
      </c>
      <c r="K31" s="1198">
        <v>0</v>
      </c>
      <c r="L31" s="249">
        <v>3</v>
      </c>
      <c r="M31" s="249">
        <v>2</v>
      </c>
      <c r="N31" s="151">
        <v>1</v>
      </c>
      <c r="O31" s="153">
        <v>25</v>
      </c>
      <c r="P31" s="151">
        <v>2</v>
      </c>
      <c r="Q31" s="154">
        <f>SUM(R31:U31)</f>
        <v>25</v>
      </c>
      <c r="R31" s="151">
        <v>25</v>
      </c>
      <c r="S31" s="151">
        <v>0</v>
      </c>
      <c r="T31" s="151">
        <v>0</v>
      </c>
      <c r="U31" s="1025">
        <v>0</v>
      </c>
      <c r="V31" s="1366">
        <f>SUM(W31:X31)</f>
        <v>25</v>
      </c>
      <c r="W31" s="1025">
        <v>24</v>
      </c>
      <c r="X31" s="1025">
        <v>1</v>
      </c>
      <c r="Y31" s="151">
        <v>92.04</v>
      </c>
      <c r="Z31" s="151" t="s">
        <v>37</v>
      </c>
      <c r="AA31" s="151"/>
      <c r="AB31" s="151"/>
      <c r="AC31" s="151"/>
      <c r="AD31" s="151"/>
      <c r="AE31" s="151"/>
      <c r="AF31" s="151"/>
      <c r="AG31" s="151"/>
      <c r="AH31" s="151">
        <v>1</v>
      </c>
      <c r="AI31" s="151"/>
      <c r="AJ31" s="132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1160" t="s">
        <v>33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v>2</v>
      </c>
      <c r="M32" s="588">
        <v>1</v>
      </c>
      <c r="N32" s="151">
        <v>1</v>
      </c>
      <c r="O32" s="153">
        <v>19</v>
      </c>
      <c r="P32" s="151">
        <v>1</v>
      </c>
      <c r="Q32" s="250">
        <f t="shared" ref="Q32:Q37" si="14">SUM(R32:U32)</f>
        <v>18</v>
      </c>
      <c r="R32" s="249">
        <v>18</v>
      </c>
      <c r="S32" s="151">
        <v>0</v>
      </c>
      <c r="T32" s="151">
        <v>0</v>
      </c>
      <c r="U32" s="1025">
        <v>0</v>
      </c>
      <c r="V32" s="1329">
        <f t="shared" ref="V32:V37" si="15">SUM(W32:X32)</f>
        <v>18</v>
      </c>
      <c r="W32" s="928">
        <v>17</v>
      </c>
      <c r="X32" s="1025">
        <v>1</v>
      </c>
      <c r="Y32" s="151">
        <v>96.96</v>
      </c>
      <c r="Z32" s="151" t="s">
        <v>34</v>
      </c>
      <c r="AA32" s="151"/>
      <c r="AB32" s="151"/>
      <c r="AC32" s="151"/>
      <c r="AD32" s="151"/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285</v>
      </c>
      <c r="AM32" s="157"/>
    </row>
    <row r="33" spans="1:131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1160" t="s">
        <v>17</v>
      </c>
      <c r="H33" s="1237" t="s">
        <v>1199</v>
      </c>
      <c r="I33" s="588" t="s">
        <v>1200</v>
      </c>
      <c r="J33" s="1238" t="s">
        <v>874</v>
      </c>
      <c r="K33" s="1198">
        <v>3</v>
      </c>
      <c r="L33" s="588">
        <v>2</v>
      </c>
      <c r="M33" s="588">
        <v>1</v>
      </c>
      <c r="N33" s="151">
        <v>1</v>
      </c>
      <c r="O33" s="153">
        <v>25</v>
      </c>
      <c r="P33" s="151">
        <v>2</v>
      </c>
      <c r="Q33" s="154">
        <f t="shared" si="14"/>
        <v>21</v>
      </c>
      <c r="R33" s="151">
        <v>18</v>
      </c>
      <c r="S33" s="151">
        <v>3</v>
      </c>
      <c r="T33" s="151">
        <v>0</v>
      </c>
      <c r="U33" s="1025">
        <v>0</v>
      </c>
      <c r="V33" s="1366">
        <f t="shared" si="15"/>
        <v>21</v>
      </c>
      <c r="W33" s="1025">
        <v>21</v>
      </c>
      <c r="X33" s="1025">
        <v>0</v>
      </c>
      <c r="Y33" s="151">
        <v>84.748000000000005</v>
      </c>
      <c r="Z33" s="151" t="s">
        <v>18</v>
      </c>
      <c r="AA33" s="151"/>
      <c r="AB33" s="151"/>
      <c r="AC33" s="151"/>
      <c r="AD33" s="151">
        <v>1</v>
      </c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51" t="s">
        <v>286</v>
      </c>
      <c r="AM33" s="159"/>
    </row>
    <row r="34" spans="1:131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1160" t="s">
        <v>21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v>2</v>
      </c>
      <c r="M34" s="588">
        <v>0</v>
      </c>
      <c r="N34" s="151">
        <v>2</v>
      </c>
      <c r="O34" s="153">
        <v>19</v>
      </c>
      <c r="P34" s="151">
        <v>1</v>
      </c>
      <c r="Q34" s="250">
        <f t="shared" si="14"/>
        <v>19</v>
      </c>
      <c r="R34" s="249">
        <v>19</v>
      </c>
      <c r="S34" s="151">
        <v>0</v>
      </c>
      <c r="T34" s="151">
        <v>0</v>
      </c>
      <c r="U34" s="1025">
        <v>0</v>
      </c>
      <c r="V34" s="1329">
        <f t="shared" si="15"/>
        <v>19</v>
      </c>
      <c r="W34" s="928">
        <v>17</v>
      </c>
      <c r="X34" s="1025">
        <v>2</v>
      </c>
      <c r="Y34" s="151">
        <v>100.34</v>
      </c>
      <c r="Z34" s="151" t="s">
        <v>22</v>
      </c>
      <c r="AA34" s="151"/>
      <c r="AB34" s="151"/>
      <c r="AC34" s="151">
        <v>1</v>
      </c>
      <c r="AD34" s="151"/>
      <c r="AE34" s="151"/>
      <c r="AF34" s="151"/>
      <c r="AG34" s="151"/>
      <c r="AH34" s="151"/>
      <c r="AI34" s="151"/>
      <c r="AJ34" s="151">
        <v>1</v>
      </c>
      <c r="AK34" s="156" t="s">
        <v>762</v>
      </c>
      <c r="AL34" s="151" t="s">
        <v>286</v>
      </c>
      <c r="AM34" s="157"/>
    </row>
    <row r="35" spans="1:131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1160" t="s">
        <v>854</v>
      </c>
      <c r="H35" s="1237" t="s">
        <v>1199</v>
      </c>
      <c r="I35" s="588" t="s">
        <v>1200</v>
      </c>
      <c r="J35" s="1238" t="s">
        <v>874</v>
      </c>
      <c r="K35" s="1198">
        <v>0</v>
      </c>
      <c r="L35" s="588">
        <v>2</v>
      </c>
      <c r="M35" s="588">
        <v>0</v>
      </c>
      <c r="N35" s="151">
        <v>2</v>
      </c>
      <c r="O35" s="153">
        <v>19</v>
      </c>
      <c r="P35" s="151">
        <v>1</v>
      </c>
      <c r="Q35" s="592">
        <f t="shared" si="14"/>
        <v>19</v>
      </c>
      <c r="R35" s="151">
        <v>19</v>
      </c>
      <c r="S35" s="151">
        <v>0</v>
      </c>
      <c r="T35" s="151">
        <v>0</v>
      </c>
      <c r="U35" s="1025">
        <v>0</v>
      </c>
      <c r="V35" s="1349">
        <f t="shared" si="15"/>
        <v>19</v>
      </c>
      <c r="W35" s="1392">
        <v>18</v>
      </c>
      <c r="X35" s="1025">
        <v>1</v>
      </c>
      <c r="Y35" s="151">
        <v>154.08000000000001</v>
      </c>
      <c r="Z35" s="151" t="s">
        <v>29</v>
      </c>
      <c r="AA35" s="151"/>
      <c r="AB35" s="151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60" t="s">
        <v>286</v>
      </c>
      <c r="AM35" s="159"/>
    </row>
    <row r="36" spans="1:131" s="32" customFormat="1" ht="24.95" customHeight="1">
      <c r="A36" s="8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1160" t="s">
        <v>25</v>
      </c>
      <c r="H36" s="1237" t="s">
        <v>1199</v>
      </c>
      <c r="I36" s="588" t="s">
        <v>1200</v>
      </c>
      <c r="J36" s="1238" t="s">
        <v>874</v>
      </c>
      <c r="K36" s="1283">
        <v>2</v>
      </c>
      <c r="L36" s="588">
        <v>3</v>
      </c>
      <c r="M36" s="588">
        <v>2</v>
      </c>
      <c r="N36" s="151">
        <v>1</v>
      </c>
      <c r="O36" s="153">
        <v>35</v>
      </c>
      <c r="P36" s="151">
        <v>3</v>
      </c>
      <c r="Q36" s="154">
        <f t="shared" si="14"/>
        <v>35</v>
      </c>
      <c r="R36" s="151">
        <v>25</v>
      </c>
      <c r="S36" s="151">
        <v>8</v>
      </c>
      <c r="T36" s="151">
        <v>2</v>
      </c>
      <c r="U36" s="1025">
        <v>0</v>
      </c>
      <c r="V36" s="1366">
        <f t="shared" si="15"/>
        <v>35</v>
      </c>
      <c r="W36" s="1025">
        <v>32</v>
      </c>
      <c r="X36" s="1025">
        <v>3</v>
      </c>
      <c r="Y36" s="151">
        <v>251</v>
      </c>
      <c r="Z36" s="151" t="s">
        <v>26</v>
      </c>
      <c r="AA36" s="151"/>
      <c r="AB36" s="151"/>
      <c r="AC36" s="151"/>
      <c r="AD36" s="151"/>
      <c r="AE36" s="151"/>
      <c r="AF36" s="151"/>
      <c r="AG36" s="151"/>
      <c r="AH36" s="151"/>
      <c r="AI36" s="151"/>
      <c r="AJ36" s="151">
        <v>1</v>
      </c>
      <c r="AK36" s="156" t="s">
        <v>19</v>
      </c>
      <c r="AL36" s="151" t="s">
        <v>286</v>
      </c>
      <c r="AM36" s="159"/>
    </row>
    <row r="37" spans="1:131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1161" t="s">
        <v>14</v>
      </c>
      <c r="H37" s="1237" t="s">
        <v>1199</v>
      </c>
      <c r="I37" s="588" t="s">
        <v>1200</v>
      </c>
      <c r="J37" s="1239" t="s">
        <v>874</v>
      </c>
      <c r="K37" s="1284">
        <v>1</v>
      </c>
      <c r="L37" s="587">
        <v>2</v>
      </c>
      <c r="M37" s="587">
        <v>0</v>
      </c>
      <c r="N37" s="150">
        <v>2</v>
      </c>
      <c r="O37" s="1026">
        <v>19</v>
      </c>
      <c r="P37" s="150">
        <v>1</v>
      </c>
      <c r="Q37" s="592">
        <f t="shared" si="14"/>
        <v>19</v>
      </c>
      <c r="R37" s="588">
        <v>16</v>
      </c>
      <c r="S37" s="588">
        <v>3</v>
      </c>
      <c r="T37" s="588">
        <v>0</v>
      </c>
      <c r="U37" s="1392">
        <v>0</v>
      </c>
      <c r="V37" s="1366">
        <f t="shared" si="15"/>
        <v>19</v>
      </c>
      <c r="W37" s="1392">
        <v>18</v>
      </c>
      <c r="X37" s="1025">
        <v>1</v>
      </c>
      <c r="Y37" s="150">
        <v>122.7</v>
      </c>
      <c r="Z37" s="150" t="s">
        <v>764</v>
      </c>
      <c r="AA37" s="150"/>
      <c r="AB37" s="150"/>
      <c r="AC37" s="150">
        <v>1</v>
      </c>
      <c r="AD37" s="150">
        <v>1</v>
      </c>
      <c r="AE37" s="150"/>
      <c r="AF37" s="150"/>
      <c r="AG37" s="150"/>
      <c r="AH37" s="150"/>
      <c r="AI37" s="150"/>
      <c r="AJ37" s="150">
        <v>1</v>
      </c>
      <c r="AK37" s="1027" t="s">
        <v>762</v>
      </c>
      <c r="AL37" s="150" t="s">
        <v>286</v>
      </c>
      <c r="AM37" s="716"/>
    </row>
    <row r="38" spans="1:131" s="130" customFormat="1" ht="24.95" customHeight="1">
      <c r="A38" s="20"/>
      <c r="B38" s="164" t="s">
        <v>283</v>
      </c>
      <c r="C38" s="165">
        <v>15</v>
      </c>
      <c r="D38" s="165"/>
      <c r="E38" s="165"/>
      <c r="F38" s="166"/>
      <c r="G38" s="1156"/>
      <c r="H38" s="1230"/>
      <c r="I38" s="164"/>
      <c r="J38" s="1231"/>
      <c r="K38" s="1195">
        <f>SUM(K39:K53)</f>
        <v>5</v>
      </c>
      <c r="L38" s="589">
        <f>SUM(L39:L53)</f>
        <v>41</v>
      </c>
      <c r="M38" s="589">
        <f t="shared" ref="M38:X38" si="16">SUM(M39:M53)</f>
        <v>24</v>
      </c>
      <c r="N38" s="589">
        <f t="shared" si="16"/>
        <v>17</v>
      </c>
      <c r="O38" s="589">
        <f t="shared" si="16"/>
        <v>412</v>
      </c>
      <c r="P38" s="589"/>
      <c r="Q38" s="589">
        <f t="shared" si="16"/>
        <v>380</v>
      </c>
      <c r="R38" s="589">
        <f t="shared" si="16"/>
        <v>306</v>
      </c>
      <c r="S38" s="589">
        <f t="shared" si="16"/>
        <v>53</v>
      </c>
      <c r="T38" s="589">
        <f t="shared" si="16"/>
        <v>20</v>
      </c>
      <c r="U38" s="589">
        <f t="shared" si="16"/>
        <v>1</v>
      </c>
      <c r="V38" s="589">
        <f t="shared" si="16"/>
        <v>380</v>
      </c>
      <c r="W38" s="589">
        <f t="shared" si="16"/>
        <v>340</v>
      </c>
      <c r="X38" s="589">
        <f t="shared" si="16"/>
        <v>40</v>
      </c>
      <c r="Y38" s="164"/>
      <c r="Z38" s="164"/>
      <c r="AA38" s="164">
        <f>SUM(AA39:AA53)</f>
        <v>1</v>
      </c>
      <c r="AB38" s="164">
        <f t="shared" ref="AB38:AJ38" si="17">SUM(AB39:AB53)</f>
        <v>1</v>
      </c>
      <c r="AC38" s="164">
        <f t="shared" si="17"/>
        <v>4</v>
      </c>
      <c r="AD38" s="164">
        <f t="shared" si="17"/>
        <v>0</v>
      </c>
      <c r="AE38" s="164">
        <f t="shared" si="17"/>
        <v>0</v>
      </c>
      <c r="AF38" s="164">
        <f t="shared" si="17"/>
        <v>0</v>
      </c>
      <c r="AG38" s="164">
        <f t="shared" si="17"/>
        <v>0</v>
      </c>
      <c r="AH38" s="164">
        <f t="shared" si="17"/>
        <v>0</v>
      </c>
      <c r="AI38" s="164">
        <v>0</v>
      </c>
      <c r="AJ38" s="164">
        <f t="shared" si="17"/>
        <v>14</v>
      </c>
      <c r="AK38" s="164"/>
      <c r="AL38" s="164"/>
      <c r="AM38" s="168"/>
      <c r="AN38" s="129"/>
    </row>
    <row r="39" spans="1:131" s="32" customFormat="1" ht="24.95" customHeight="1">
      <c r="A39" s="838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1162" t="s">
        <v>950</v>
      </c>
      <c r="H39" s="1240" t="s">
        <v>1174</v>
      </c>
      <c r="I39" s="593" t="s">
        <v>1174</v>
      </c>
      <c r="J39" s="1238" t="s">
        <v>874</v>
      </c>
      <c r="K39" s="1199">
        <v>0</v>
      </c>
      <c r="L39" s="593">
        <f>SUM(M39:N39)</f>
        <v>3</v>
      </c>
      <c r="M39" s="238">
        <v>2</v>
      </c>
      <c r="N39" s="80">
        <v>1</v>
      </c>
      <c r="O39" s="170">
        <v>29</v>
      </c>
      <c r="P39" s="80">
        <v>2</v>
      </c>
      <c r="Q39" s="250">
        <f>SUM(R39:U39)</f>
        <v>28</v>
      </c>
      <c r="R39" s="238">
        <v>26</v>
      </c>
      <c r="S39" s="80">
        <v>2</v>
      </c>
      <c r="T39" s="80">
        <v>0</v>
      </c>
      <c r="U39" s="171">
        <v>0</v>
      </c>
      <c r="V39" s="968">
        <f>SUM(W39:X39)</f>
        <v>28</v>
      </c>
      <c r="W39" s="262">
        <v>28</v>
      </c>
      <c r="X39" s="171">
        <v>0</v>
      </c>
      <c r="Y39" s="80">
        <v>173.32</v>
      </c>
      <c r="Z39" s="80" t="s">
        <v>83</v>
      </c>
      <c r="AA39" s="80"/>
      <c r="AB39" s="80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291</v>
      </c>
      <c r="AL39" s="132" t="s">
        <v>287</v>
      </c>
      <c r="AM39" s="173"/>
    </row>
    <row r="40" spans="1:131" s="32" customFormat="1" ht="24.95" customHeight="1">
      <c r="A40" s="838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1162" t="s">
        <v>74</v>
      </c>
      <c r="H40" s="1240" t="s">
        <v>1174</v>
      </c>
      <c r="I40" s="593" t="s">
        <v>1175</v>
      </c>
      <c r="J40" s="1238" t="s">
        <v>874</v>
      </c>
      <c r="K40" s="1199"/>
      <c r="L40" s="593">
        <f t="shared" ref="L40:L53" si="18">SUM(M40:N40)</f>
        <v>3</v>
      </c>
      <c r="M40" s="238">
        <v>2</v>
      </c>
      <c r="N40" s="80">
        <v>1</v>
      </c>
      <c r="O40" s="170">
        <v>29</v>
      </c>
      <c r="P40" s="80">
        <v>2</v>
      </c>
      <c r="Q40" s="154">
        <f t="shared" ref="Q40:Q53" si="19">SUM(R40:U40)</f>
        <v>29</v>
      </c>
      <c r="R40" s="80">
        <v>29</v>
      </c>
      <c r="S40" s="80">
        <v>0</v>
      </c>
      <c r="T40" s="80">
        <v>0</v>
      </c>
      <c r="U40" s="171">
        <v>0</v>
      </c>
      <c r="V40" s="86">
        <f t="shared" ref="V40:V53" si="20">SUM(W40:X40)</f>
        <v>29</v>
      </c>
      <c r="W40" s="171">
        <v>29</v>
      </c>
      <c r="X40" s="171">
        <v>0</v>
      </c>
      <c r="Y40" s="80">
        <v>115.62</v>
      </c>
      <c r="Z40" s="80" t="s">
        <v>75</v>
      </c>
      <c r="AA40" s="80"/>
      <c r="AB40" s="80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888</v>
      </c>
      <c r="AM40" s="173"/>
    </row>
    <row r="41" spans="1:131" s="32" customFormat="1" ht="41.25" customHeight="1">
      <c r="A41" s="838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1162" t="s">
        <v>69</v>
      </c>
      <c r="H41" s="1278" t="s">
        <v>1176</v>
      </c>
      <c r="I41" s="593" t="s">
        <v>1177</v>
      </c>
      <c r="J41" s="1238" t="s">
        <v>874</v>
      </c>
      <c r="K41" s="1199">
        <v>1</v>
      </c>
      <c r="L41" s="593">
        <f t="shared" si="18"/>
        <v>3</v>
      </c>
      <c r="M41" s="241">
        <v>2</v>
      </c>
      <c r="N41" s="132">
        <v>1</v>
      </c>
      <c r="O41" s="174">
        <v>29</v>
      </c>
      <c r="P41" s="132">
        <v>2</v>
      </c>
      <c r="Q41" s="250">
        <f t="shared" si="19"/>
        <v>28</v>
      </c>
      <c r="R41" s="241">
        <v>22</v>
      </c>
      <c r="S41" s="132">
        <v>5</v>
      </c>
      <c r="T41" s="132">
        <v>1</v>
      </c>
      <c r="U41" s="143">
        <v>0</v>
      </c>
      <c r="V41" s="968">
        <f t="shared" si="20"/>
        <v>28</v>
      </c>
      <c r="W41" s="262">
        <v>23</v>
      </c>
      <c r="X41" s="143">
        <v>5</v>
      </c>
      <c r="Y41" s="132">
        <v>96.32</v>
      </c>
      <c r="Z41" s="80" t="s">
        <v>919</v>
      </c>
      <c r="AA41" s="80"/>
      <c r="AB41" s="80"/>
      <c r="AC41" s="80">
        <v>1</v>
      </c>
      <c r="AD41" s="80"/>
      <c r="AE41" s="80"/>
      <c r="AF41" s="80"/>
      <c r="AG41" s="80"/>
      <c r="AH41" s="80"/>
      <c r="AI41" s="80"/>
      <c r="AJ41" s="132">
        <v>1</v>
      </c>
      <c r="AK41" s="80" t="s">
        <v>771</v>
      </c>
      <c r="AL41" s="132" t="s">
        <v>286</v>
      </c>
      <c r="AM41" s="173" t="s">
        <v>906</v>
      </c>
    </row>
    <row r="42" spans="1:131" s="32" customFormat="1" ht="24.95" customHeight="1">
      <c r="A42" s="838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1162" t="s">
        <v>60</v>
      </c>
      <c r="H42" s="1240" t="s">
        <v>1174</v>
      </c>
      <c r="I42" s="593" t="s">
        <v>1174</v>
      </c>
      <c r="J42" s="1238" t="s">
        <v>874</v>
      </c>
      <c r="K42" s="1199"/>
      <c r="L42" s="593">
        <f t="shared" si="18"/>
        <v>4</v>
      </c>
      <c r="M42" s="237">
        <v>2</v>
      </c>
      <c r="N42" s="170">
        <v>2</v>
      </c>
      <c r="O42" s="174">
        <v>49</v>
      </c>
      <c r="P42" s="132">
        <v>3</v>
      </c>
      <c r="Q42" s="250">
        <f t="shared" si="19"/>
        <v>39</v>
      </c>
      <c r="R42" s="238">
        <v>32</v>
      </c>
      <c r="S42" s="80">
        <v>6</v>
      </c>
      <c r="T42" s="80">
        <v>1</v>
      </c>
      <c r="U42" s="171">
        <v>0</v>
      </c>
      <c r="V42" s="968">
        <f t="shared" si="20"/>
        <v>39</v>
      </c>
      <c r="W42" s="262">
        <v>36</v>
      </c>
      <c r="X42" s="171">
        <v>3</v>
      </c>
      <c r="Y42" s="80">
        <v>117</v>
      </c>
      <c r="Z42" s="80" t="s">
        <v>61</v>
      </c>
      <c r="AA42" s="80"/>
      <c r="AB42" s="80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285</v>
      </c>
      <c r="AM42" s="173"/>
    </row>
    <row r="43" spans="1:131" s="32" customFormat="1" ht="24.95" customHeight="1">
      <c r="A43" s="838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1162" t="s">
        <v>47</v>
      </c>
      <c r="H43" s="1240" t="s">
        <v>1174</v>
      </c>
      <c r="I43" s="593" t="s">
        <v>1174</v>
      </c>
      <c r="J43" s="1238" t="s">
        <v>874</v>
      </c>
      <c r="K43" s="1199"/>
      <c r="L43" s="593">
        <f t="shared" si="18"/>
        <v>4</v>
      </c>
      <c r="M43" s="238">
        <v>3</v>
      </c>
      <c r="N43" s="80">
        <v>1</v>
      </c>
      <c r="O43" s="170">
        <v>35</v>
      </c>
      <c r="P43" s="80">
        <v>3</v>
      </c>
      <c r="Q43" s="154">
        <f t="shared" si="19"/>
        <v>35</v>
      </c>
      <c r="R43" s="80">
        <v>29</v>
      </c>
      <c r="S43" s="80">
        <v>6</v>
      </c>
      <c r="T43" s="80">
        <v>0</v>
      </c>
      <c r="U43" s="171">
        <v>0</v>
      </c>
      <c r="V43" s="86">
        <f t="shared" si="20"/>
        <v>35</v>
      </c>
      <c r="W43" s="171">
        <v>32</v>
      </c>
      <c r="X43" s="171">
        <v>3</v>
      </c>
      <c r="Y43" s="80">
        <v>104.09</v>
      </c>
      <c r="Z43" s="80" t="s">
        <v>48</v>
      </c>
      <c r="AA43" s="80"/>
      <c r="AB43" s="80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287</v>
      </c>
      <c r="AM43" s="173"/>
    </row>
    <row r="44" spans="1:131" s="32" customFormat="1" ht="24.95" customHeight="1">
      <c r="A44" s="838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1162" t="s">
        <v>77</v>
      </c>
      <c r="H44" s="1278" t="s">
        <v>1178</v>
      </c>
      <c r="I44" s="593" t="s">
        <v>1174</v>
      </c>
      <c r="J44" s="1238" t="s">
        <v>874</v>
      </c>
      <c r="K44" s="1199">
        <v>1</v>
      </c>
      <c r="L44" s="593">
        <f t="shared" si="18"/>
        <v>3</v>
      </c>
      <c r="M44" s="238">
        <v>2</v>
      </c>
      <c r="N44" s="80">
        <v>1</v>
      </c>
      <c r="O44" s="174">
        <v>29</v>
      </c>
      <c r="P44" s="132">
        <v>2</v>
      </c>
      <c r="Q44" s="250">
        <f t="shared" si="19"/>
        <v>27</v>
      </c>
      <c r="R44" s="132">
        <v>15</v>
      </c>
      <c r="S44" s="132">
        <v>10</v>
      </c>
      <c r="T44" s="241">
        <v>2</v>
      </c>
      <c r="U44" s="143">
        <v>0</v>
      </c>
      <c r="V44" s="968">
        <f t="shared" si="20"/>
        <v>27</v>
      </c>
      <c r="W44" s="262">
        <v>27</v>
      </c>
      <c r="X44" s="143">
        <v>0</v>
      </c>
      <c r="Y44" s="132">
        <v>99</v>
      </c>
      <c r="Z44" s="80" t="s">
        <v>78</v>
      </c>
      <c r="AA44" s="80"/>
      <c r="AB44" s="80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1162" t="s">
        <v>81</v>
      </c>
      <c r="H45" s="1240" t="s">
        <v>1179</v>
      </c>
      <c r="I45" s="593" t="s">
        <v>1180</v>
      </c>
      <c r="J45" s="1238" t="s">
        <v>874</v>
      </c>
      <c r="K45" s="1199"/>
      <c r="L45" s="593">
        <f t="shared" si="18"/>
        <v>2</v>
      </c>
      <c r="M45" s="593">
        <v>1</v>
      </c>
      <c r="N45" s="80">
        <v>1</v>
      </c>
      <c r="O45" s="170">
        <v>19</v>
      </c>
      <c r="P45" s="80">
        <v>1</v>
      </c>
      <c r="Q45" s="154">
        <f t="shared" si="19"/>
        <v>19</v>
      </c>
      <c r="R45" s="80">
        <v>11</v>
      </c>
      <c r="S45" s="80">
        <v>4</v>
      </c>
      <c r="T45" s="80">
        <v>4</v>
      </c>
      <c r="U45" s="171">
        <v>0</v>
      </c>
      <c r="V45" s="86">
        <f t="shared" si="20"/>
        <v>19</v>
      </c>
      <c r="W45" s="171">
        <v>17</v>
      </c>
      <c r="X45" s="171">
        <v>2</v>
      </c>
      <c r="Y45" s="80">
        <v>151</v>
      </c>
      <c r="Z45" s="80" t="s">
        <v>82</v>
      </c>
      <c r="AA45" s="80"/>
      <c r="AB45" s="80"/>
      <c r="AC45" s="80"/>
      <c r="AD45" s="80"/>
      <c r="AE45" s="80"/>
      <c r="AF45" s="80"/>
      <c r="AG45" s="80"/>
      <c r="AH45" s="80"/>
      <c r="AI45" s="80"/>
      <c r="AJ45" s="132">
        <v>1</v>
      </c>
      <c r="AK45" s="80" t="s">
        <v>19</v>
      </c>
      <c r="AL45" s="132" t="s">
        <v>286</v>
      </c>
      <c r="AM45" s="173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  <c r="DX45" s="854"/>
      <c r="DY45" s="854"/>
      <c r="DZ45" s="854"/>
      <c r="EA45" s="854"/>
    </row>
    <row r="46" spans="1:131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593" t="s">
        <v>779</v>
      </c>
      <c r="F46" s="674" t="s">
        <v>293</v>
      </c>
      <c r="G46" s="1162" t="s">
        <v>856</v>
      </c>
      <c r="H46" s="1240" t="s">
        <v>1174</v>
      </c>
      <c r="I46" s="593" t="s">
        <v>1174</v>
      </c>
      <c r="J46" s="1238" t="s">
        <v>874</v>
      </c>
      <c r="K46" s="1199">
        <v>1</v>
      </c>
      <c r="L46" s="593">
        <f t="shared" si="18"/>
        <v>2</v>
      </c>
      <c r="M46" s="591">
        <v>2</v>
      </c>
      <c r="N46" s="170">
        <v>0</v>
      </c>
      <c r="O46" s="170">
        <v>19</v>
      </c>
      <c r="P46" s="80">
        <v>1</v>
      </c>
      <c r="Q46" s="154">
        <f t="shared" si="19"/>
        <v>19</v>
      </c>
      <c r="R46" s="80">
        <v>16</v>
      </c>
      <c r="S46" s="80">
        <v>0</v>
      </c>
      <c r="T46" s="80">
        <v>3</v>
      </c>
      <c r="U46" s="143">
        <v>0</v>
      </c>
      <c r="V46" s="86">
        <f t="shared" si="20"/>
        <v>19</v>
      </c>
      <c r="W46" s="171">
        <v>17</v>
      </c>
      <c r="X46" s="143">
        <v>2</v>
      </c>
      <c r="Y46" s="132">
        <v>100.4</v>
      </c>
      <c r="Z46" s="80" t="s">
        <v>53</v>
      </c>
      <c r="AA46" s="80"/>
      <c r="AB46" s="80"/>
      <c r="AC46" s="80">
        <v>1</v>
      </c>
      <c r="AD46" s="80"/>
      <c r="AE46" s="80"/>
      <c r="AF46" s="80"/>
      <c r="AG46" s="80"/>
      <c r="AH46" s="80"/>
      <c r="AI46" s="80"/>
      <c r="AJ46" s="132">
        <v>1</v>
      </c>
      <c r="AK46" s="80" t="s">
        <v>292</v>
      </c>
      <c r="AL46" s="132" t="s">
        <v>286</v>
      </c>
      <c r="AM46" s="173"/>
    </row>
    <row r="47" spans="1:131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1163" t="s">
        <v>951</v>
      </c>
      <c r="H47" s="1339" t="s">
        <v>1181</v>
      </c>
      <c r="I47" s="855" t="s">
        <v>1181</v>
      </c>
      <c r="J47" s="1238" t="s">
        <v>874</v>
      </c>
      <c r="K47" s="1199"/>
      <c r="L47" s="593">
        <f t="shared" si="18"/>
        <v>2</v>
      </c>
      <c r="M47" s="575">
        <v>1</v>
      </c>
      <c r="N47" s="132">
        <v>1</v>
      </c>
      <c r="O47" s="237">
        <v>19</v>
      </c>
      <c r="P47" s="80">
        <v>2</v>
      </c>
      <c r="Q47" s="154">
        <f t="shared" si="19"/>
        <v>18</v>
      </c>
      <c r="R47" s="80">
        <v>8</v>
      </c>
      <c r="S47" s="80">
        <v>7</v>
      </c>
      <c r="T47" s="80">
        <v>3</v>
      </c>
      <c r="U47" s="143">
        <v>0</v>
      </c>
      <c r="V47" s="86">
        <f t="shared" si="20"/>
        <v>18</v>
      </c>
      <c r="W47" s="171">
        <v>18</v>
      </c>
      <c r="X47" s="143">
        <v>0</v>
      </c>
      <c r="Y47" s="132">
        <v>214.2</v>
      </c>
      <c r="Z47" s="132" t="s">
        <v>71</v>
      </c>
      <c r="AA47" s="132"/>
      <c r="AB47" s="132"/>
      <c r="AC47" s="132"/>
      <c r="AD47" s="132"/>
      <c r="AE47" s="132"/>
      <c r="AF47" s="132"/>
      <c r="AG47" s="132"/>
      <c r="AH47" s="132"/>
      <c r="AI47" s="132"/>
      <c r="AJ47" s="132">
        <v>1</v>
      </c>
      <c r="AK47" s="80" t="s">
        <v>19</v>
      </c>
      <c r="AL47" s="132" t="s">
        <v>780</v>
      </c>
      <c r="AM47" s="173"/>
    </row>
    <row r="48" spans="1:131" s="32" customFormat="1" ht="24.95" customHeight="1">
      <c r="A48" s="838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1162" t="s">
        <v>781</v>
      </c>
      <c r="H48" s="1278" t="s">
        <v>1178</v>
      </c>
      <c r="I48" s="593" t="s">
        <v>1174</v>
      </c>
      <c r="J48" s="1238" t="s">
        <v>874</v>
      </c>
      <c r="K48" s="1199"/>
      <c r="L48" s="593">
        <f t="shared" si="18"/>
        <v>3</v>
      </c>
      <c r="M48" s="593">
        <v>2</v>
      </c>
      <c r="N48" s="80">
        <v>1</v>
      </c>
      <c r="O48" s="170">
        <v>40</v>
      </c>
      <c r="P48" s="80">
        <v>3</v>
      </c>
      <c r="Q48" s="250">
        <f t="shared" si="19"/>
        <v>33</v>
      </c>
      <c r="R48" s="238">
        <v>33</v>
      </c>
      <c r="S48" s="80">
        <v>0</v>
      </c>
      <c r="T48" s="80">
        <v>0</v>
      </c>
      <c r="U48" s="171">
        <v>0</v>
      </c>
      <c r="V48" s="968">
        <f t="shared" si="20"/>
        <v>33</v>
      </c>
      <c r="W48" s="262">
        <v>21</v>
      </c>
      <c r="X48" s="262">
        <v>12</v>
      </c>
      <c r="Y48" s="80">
        <v>233.92</v>
      </c>
      <c r="Z48" s="80" t="s">
        <v>63</v>
      </c>
      <c r="AA48" s="80">
        <v>1</v>
      </c>
      <c r="AB48" s="80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286</v>
      </c>
      <c r="AM48" s="173"/>
    </row>
    <row r="49" spans="1:140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1162" t="s">
        <v>51</v>
      </c>
      <c r="H49" s="1240" t="s">
        <v>1182</v>
      </c>
      <c r="I49" s="593" t="s">
        <v>1182</v>
      </c>
      <c r="J49" s="1238" t="s">
        <v>874</v>
      </c>
      <c r="K49" s="1199">
        <v>1</v>
      </c>
      <c r="L49" s="593">
        <f t="shared" si="18"/>
        <v>2</v>
      </c>
      <c r="M49" s="593">
        <v>0</v>
      </c>
      <c r="N49" s="80">
        <v>2</v>
      </c>
      <c r="O49" s="170">
        <v>19</v>
      </c>
      <c r="P49" s="80">
        <v>1</v>
      </c>
      <c r="Q49" s="154">
        <f t="shared" si="19"/>
        <v>17</v>
      </c>
      <c r="R49" s="80">
        <v>12</v>
      </c>
      <c r="S49" s="80">
        <v>5</v>
      </c>
      <c r="T49" s="80">
        <v>0</v>
      </c>
      <c r="U49" s="171">
        <v>0</v>
      </c>
      <c r="V49" s="86">
        <f t="shared" si="20"/>
        <v>17</v>
      </c>
      <c r="W49" s="171">
        <v>15</v>
      </c>
      <c r="X49" s="171">
        <v>2</v>
      </c>
      <c r="Y49" s="80">
        <v>190.5</v>
      </c>
      <c r="Z49" s="80" t="s">
        <v>52</v>
      </c>
      <c r="AA49" s="80"/>
      <c r="AB49" s="80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289</v>
      </c>
      <c r="AM49" s="173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  <c r="DX49" s="854"/>
      <c r="DY49" s="854"/>
      <c r="DZ49" s="854"/>
      <c r="EA49" s="854"/>
    </row>
    <row r="50" spans="1:140" s="32" customFormat="1" ht="24.95" customHeight="1">
      <c r="A50" s="838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1162" t="s">
        <v>861</v>
      </c>
      <c r="H50" s="1240" t="s">
        <v>1174</v>
      </c>
      <c r="I50" s="593" t="s">
        <v>1174</v>
      </c>
      <c r="J50" s="1238" t="s">
        <v>874</v>
      </c>
      <c r="K50" s="1200"/>
      <c r="L50" s="593">
        <f t="shared" si="18"/>
        <v>3</v>
      </c>
      <c r="M50" s="237">
        <v>2</v>
      </c>
      <c r="N50" s="170">
        <v>1</v>
      </c>
      <c r="O50" s="170">
        <v>29</v>
      </c>
      <c r="P50" s="80">
        <v>2</v>
      </c>
      <c r="Q50" s="250">
        <f t="shared" si="19"/>
        <v>25</v>
      </c>
      <c r="R50" s="238">
        <v>13</v>
      </c>
      <c r="S50" s="80">
        <v>6</v>
      </c>
      <c r="T50" s="80">
        <v>6</v>
      </c>
      <c r="U50" s="171">
        <v>0</v>
      </c>
      <c r="V50" s="968">
        <f t="shared" si="20"/>
        <v>25</v>
      </c>
      <c r="W50" s="262">
        <v>16</v>
      </c>
      <c r="X50" s="171">
        <v>9</v>
      </c>
      <c r="Y50" s="80">
        <v>148.35</v>
      </c>
      <c r="Z50" s="80" t="s">
        <v>57</v>
      </c>
      <c r="AA50" s="80"/>
      <c r="AB50" s="80"/>
      <c r="AC50" s="80"/>
      <c r="AD50" s="80"/>
      <c r="AE50" s="80"/>
      <c r="AF50" s="80"/>
      <c r="AG50" s="80"/>
      <c r="AH50" s="80"/>
      <c r="AI50" s="80"/>
      <c r="AJ50" s="132">
        <v>1</v>
      </c>
      <c r="AK50" s="80" t="s">
        <v>19</v>
      </c>
      <c r="AL50" s="132" t="s">
        <v>289</v>
      </c>
      <c r="AM50" s="176" t="s">
        <v>458</v>
      </c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  <c r="DX50" s="854"/>
      <c r="DY50" s="854"/>
      <c r="DZ50" s="854"/>
      <c r="EA50" s="854"/>
    </row>
    <row r="51" spans="1:140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1162" t="s">
        <v>68</v>
      </c>
      <c r="H51" s="1240" t="s">
        <v>1174</v>
      </c>
      <c r="I51" s="593" t="s">
        <v>1174</v>
      </c>
      <c r="J51" s="1238" t="s">
        <v>874</v>
      </c>
      <c r="K51" s="1199"/>
      <c r="L51" s="593">
        <f t="shared" si="18"/>
        <v>2</v>
      </c>
      <c r="M51" s="593">
        <v>1</v>
      </c>
      <c r="N51" s="80">
        <v>1</v>
      </c>
      <c r="O51" s="174">
        <v>19</v>
      </c>
      <c r="P51" s="132">
        <v>1</v>
      </c>
      <c r="Q51" s="154">
        <f t="shared" si="19"/>
        <v>18</v>
      </c>
      <c r="R51" s="132">
        <v>17</v>
      </c>
      <c r="S51" s="132">
        <v>1</v>
      </c>
      <c r="T51" s="132">
        <v>0</v>
      </c>
      <c r="U51" s="143">
        <v>0</v>
      </c>
      <c r="V51" s="86">
        <f t="shared" si="20"/>
        <v>18</v>
      </c>
      <c r="W51" s="171">
        <v>17</v>
      </c>
      <c r="X51" s="143">
        <v>1</v>
      </c>
      <c r="Y51" s="132">
        <v>99.62</v>
      </c>
      <c r="Z51" s="80" t="s">
        <v>65</v>
      </c>
      <c r="AA51" s="80"/>
      <c r="AB51" s="80"/>
      <c r="AC51" s="80"/>
      <c r="AD51" s="80"/>
      <c r="AE51" s="80"/>
      <c r="AF51" s="80"/>
      <c r="AG51" s="80"/>
      <c r="AH51" s="80"/>
      <c r="AI51" s="80"/>
      <c r="AJ51" s="132">
        <v>1</v>
      </c>
      <c r="AK51" s="80" t="s">
        <v>19</v>
      </c>
      <c r="AL51" s="132" t="s">
        <v>287</v>
      </c>
      <c r="AM51" s="173"/>
    </row>
    <row r="52" spans="1:140" s="32" customFormat="1" ht="42.75" customHeight="1">
      <c r="A52" s="838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1162" t="s">
        <v>953</v>
      </c>
      <c r="H52" s="1240" t="s">
        <v>1174</v>
      </c>
      <c r="I52" s="593" t="s">
        <v>1174</v>
      </c>
      <c r="J52" s="1238" t="s">
        <v>874</v>
      </c>
      <c r="K52" s="1199">
        <v>1</v>
      </c>
      <c r="L52" s="593">
        <f t="shared" si="18"/>
        <v>3</v>
      </c>
      <c r="M52" s="238">
        <v>1</v>
      </c>
      <c r="N52" s="80">
        <v>2</v>
      </c>
      <c r="O52" s="170">
        <v>29</v>
      </c>
      <c r="P52" s="80">
        <v>2</v>
      </c>
      <c r="Q52" s="250">
        <f t="shared" si="19"/>
        <v>26</v>
      </c>
      <c r="R52" s="238">
        <v>26</v>
      </c>
      <c r="S52" s="80">
        <v>0</v>
      </c>
      <c r="T52" s="80">
        <v>0</v>
      </c>
      <c r="U52" s="143">
        <v>0</v>
      </c>
      <c r="V52" s="968">
        <f t="shared" si="20"/>
        <v>26</v>
      </c>
      <c r="W52" s="262">
        <v>25</v>
      </c>
      <c r="X52" s="143">
        <v>1</v>
      </c>
      <c r="Y52" s="132">
        <v>193</v>
      </c>
      <c r="Z52" s="80" t="s">
        <v>920</v>
      </c>
      <c r="AA52" s="80"/>
      <c r="AB52" s="80">
        <v>1</v>
      </c>
      <c r="AC52" s="80">
        <v>1</v>
      </c>
      <c r="AD52" s="80"/>
      <c r="AE52" s="80"/>
      <c r="AF52" s="80"/>
      <c r="AG52" s="80"/>
      <c r="AH52" s="80"/>
      <c r="AI52" s="80"/>
      <c r="AJ52" s="132">
        <v>1</v>
      </c>
      <c r="AK52" s="80" t="s">
        <v>903</v>
      </c>
      <c r="AL52" s="132" t="s">
        <v>286</v>
      </c>
      <c r="AM52" s="173" t="s">
        <v>908</v>
      </c>
    </row>
    <row r="53" spans="1:140" s="32" customFormat="1" ht="24.95" customHeight="1">
      <c r="A53" s="842">
        <v>15</v>
      </c>
      <c r="B53" s="274" t="s">
        <v>741</v>
      </c>
      <c r="C53" s="274" t="s">
        <v>889</v>
      </c>
      <c r="D53" s="274" t="s">
        <v>890</v>
      </c>
      <c r="E53" s="274" t="s">
        <v>891</v>
      </c>
      <c r="F53" s="1354" t="s">
        <v>892</v>
      </c>
      <c r="G53" s="1189" t="s">
        <v>893</v>
      </c>
      <c r="H53" s="1278" t="s">
        <v>1178</v>
      </c>
      <c r="I53" s="279" t="s">
        <v>1178</v>
      </c>
      <c r="J53" s="1238" t="s">
        <v>874</v>
      </c>
      <c r="K53" s="1355"/>
      <c r="L53" s="593">
        <f t="shared" si="18"/>
        <v>2</v>
      </c>
      <c r="M53" s="279">
        <v>1</v>
      </c>
      <c r="N53" s="135">
        <v>1</v>
      </c>
      <c r="O53" s="1126">
        <v>19</v>
      </c>
      <c r="P53" s="135">
        <v>1</v>
      </c>
      <c r="Q53" s="250">
        <f t="shared" si="19"/>
        <v>19</v>
      </c>
      <c r="R53" s="967">
        <v>17</v>
      </c>
      <c r="S53" s="967">
        <v>1</v>
      </c>
      <c r="T53" s="135">
        <v>0</v>
      </c>
      <c r="U53" s="105">
        <v>1</v>
      </c>
      <c r="V53" s="968">
        <f t="shared" si="20"/>
        <v>19</v>
      </c>
      <c r="W53" s="260">
        <v>19</v>
      </c>
      <c r="X53" s="105">
        <v>0</v>
      </c>
      <c r="Y53" s="111">
        <v>159.30000000000001</v>
      </c>
      <c r="Z53" s="135" t="s">
        <v>894</v>
      </c>
      <c r="AA53" s="135">
        <v>0</v>
      </c>
      <c r="AB53" s="135"/>
      <c r="AC53" s="135"/>
      <c r="AD53" s="135"/>
      <c r="AE53" s="135"/>
      <c r="AF53" s="135"/>
      <c r="AG53" s="135"/>
      <c r="AH53" s="135"/>
      <c r="AI53" s="135"/>
      <c r="AJ53" s="111"/>
      <c r="AK53" s="135" t="s">
        <v>882</v>
      </c>
      <c r="AL53" s="111" t="s">
        <v>888</v>
      </c>
      <c r="AM53" s="1356" t="s">
        <v>1161</v>
      </c>
    </row>
    <row r="54" spans="1:140" ht="24.95" customHeight="1">
      <c r="A54" s="31"/>
      <c r="B54" s="145" t="s">
        <v>283</v>
      </c>
      <c r="C54" s="147">
        <v>14</v>
      </c>
      <c r="D54" s="147"/>
      <c r="E54" s="147"/>
      <c r="F54" s="987"/>
      <c r="G54" s="1165"/>
      <c r="H54" s="1242"/>
      <c r="I54" s="147"/>
      <c r="J54" s="1243"/>
      <c r="K54" s="1202">
        <f>SUM(K55:K68)</f>
        <v>14</v>
      </c>
      <c r="L54" s="1412">
        <f>SUM(L55:L68)</f>
        <v>47</v>
      </c>
      <c r="M54" s="685">
        <f>SUM(M55:M68)</f>
        <v>31</v>
      </c>
      <c r="N54" s="1412">
        <f t="shared" ref="N54:AJ54" si="21">SUM(N55:N68)</f>
        <v>16</v>
      </c>
      <c r="O54" s="147">
        <f>SUM(O55:O68)</f>
        <v>414</v>
      </c>
      <c r="P54" s="147"/>
      <c r="Q54" s="147">
        <f t="shared" si="21"/>
        <v>400</v>
      </c>
      <c r="R54" s="147">
        <f>SUM(R55:R68)</f>
        <v>316</v>
      </c>
      <c r="S54" s="147">
        <f t="shared" si="21"/>
        <v>68</v>
      </c>
      <c r="T54" s="147">
        <f t="shared" si="21"/>
        <v>16</v>
      </c>
      <c r="U54" s="147">
        <f t="shared" si="21"/>
        <v>0</v>
      </c>
      <c r="V54" s="147">
        <f t="shared" si="21"/>
        <v>400</v>
      </c>
      <c r="W54" s="147">
        <f t="shared" si="21"/>
        <v>322</v>
      </c>
      <c r="X54" s="147">
        <f t="shared" si="21"/>
        <v>78</v>
      </c>
      <c r="Y54" s="147"/>
      <c r="Z54" s="147"/>
      <c r="AA54" s="147">
        <f t="shared" si="21"/>
        <v>0</v>
      </c>
      <c r="AB54" s="147">
        <f t="shared" si="21"/>
        <v>0</v>
      </c>
      <c r="AC54" s="147">
        <f t="shared" si="21"/>
        <v>0</v>
      </c>
      <c r="AD54" s="147">
        <f t="shared" si="21"/>
        <v>0</v>
      </c>
      <c r="AE54" s="147">
        <f t="shared" si="21"/>
        <v>0</v>
      </c>
      <c r="AF54" s="147">
        <f t="shared" si="21"/>
        <v>0</v>
      </c>
      <c r="AG54" s="147">
        <f t="shared" si="21"/>
        <v>3</v>
      </c>
      <c r="AH54" s="147">
        <f t="shared" si="21"/>
        <v>1</v>
      </c>
      <c r="AI54" s="147">
        <v>0</v>
      </c>
      <c r="AJ54" s="147">
        <f t="shared" si="21"/>
        <v>14</v>
      </c>
      <c r="AK54" s="147"/>
      <c r="AL54" s="145"/>
      <c r="AM54" s="148"/>
      <c r="AN54" s="57"/>
    </row>
    <row r="55" spans="1:140" s="32" customFormat="1" ht="24.95" customHeight="1">
      <c r="A55" s="863">
        <v>1</v>
      </c>
      <c r="B55" s="977" t="s">
        <v>84</v>
      </c>
      <c r="C55" s="977" t="s">
        <v>299</v>
      </c>
      <c r="D55" s="977" t="s">
        <v>89</v>
      </c>
      <c r="E55" s="977" t="s">
        <v>862</v>
      </c>
      <c r="F55" s="978" t="s">
        <v>502</v>
      </c>
      <c r="G55" s="1166" t="s">
        <v>90</v>
      </c>
      <c r="H55" s="1244" t="s">
        <v>1232</v>
      </c>
      <c r="I55" s="977" t="s">
        <v>1233</v>
      </c>
      <c r="J55" s="1245" t="s">
        <v>530</v>
      </c>
      <c r="K55" s="1203">
        <v>2</v>
      </c>
      <c r="L55" s="977">
        <f>SUM(M55:N55)</f>
        <v>4</v>
      </c>
      <c r="M55" s="1409">
        <v>4</v>
      </c>
      <c r="N55" s="1409">
        <v>0</v>
      </c>
      <c r="O55" s="1029">
        <v>32</v>
      </c>
      <c r="P55" s="1042">
        <v>3</v>
      </c>
      <c r="Q55" s="1030">
        <f>SUM(R55:U55)</f>
        <v>32</v>
      </c>
      <c r="R55" s="1413">
        <v>24</v>
      </c>
      <c r="S55" s="1413">
        <v>8</v>
      </c>
      <c r="T55" s="1413"/>
      <c r="U55" s="1414"/>
      <c r="V55" s="1368">
        <f>SUM(W55:X55)</f>
        <v>32</v>
      </c>
      <c r="W55" s="1414">
        <v>22</v>
      </c>
      <c r="X55" s="1418">
        <v>10</v>
      </c>
      <c r="Y55" s="1028">
        <v>139.52000000000001</v>
      </c>
      <c r="Z55" s="1033" t="s">
        <v>503</v>
      </c>
      <c r="AA55" s="1033"/>
      <c r="AB55" s="1033"/>
      <c r="AC55" s="1033"/>
      <c r="AD55" s="1033"/>
      <c r="AE55" s="1033"/>
      <c r="AF55" s="1033"/>
      <c r="AG55" s="1033"/>
      <c r="AH55" s="1033"/>
      <c r="AI55" s="1033"/>
      <c r="AJ55" s="1028">
        <v>1</v>
      </c>
      <c r="AK55" s="1033" t="s">
        <v>19</v>
      </c>
      <c r="AL55" s="1028" t="s">
        <v>286</v>
      </c>
      <c r="AM55" s="1034" t="s">
        <v>863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1167" t="s">
        <v>105</v>
      </c>
      <c r="H56" s="1246" t="s">
        <v>1234</v>
      </c>
      <c r="I56" s="444" t="s">
        <v>1233</v>
      </c>
      <c r="J56" s="1247" t="s">
        <v>530</v>
      </c>
      <c r="K56" s="1194">
        <v>3</v>
      </c>
      <c r="L56" s="977">
        <f t="shared" ref="L56:L68" si="22">SUM(M56:N56)</f>
        <v>3</v>
      </c>
      <c r="M56" s="1409">
        <v>2</v>
      </c>
      <c r="N56" s="1409">
        <v>1</v>
      </c>
      <c r="O56" s="195">
        <v>29</v>
      </c>
      <c r="P56" s="1023">
        <v>2</v>
      </c>
      <c r="Q56" s="1030">
        <f t="shared" ref="Q56:Q68" si="23">SUM(R56:U56)</f>
        <v>26</v>
      </c>
      <c r="R56" s="1415">
        <v>20</v>
      </c>
      <c r="S56" s="1415">
        <v>6</v>
      </c>
      <c r="T56" s="1415"/>
      <c r="U56" s="1416"/>
      <c r="V56" s="1368">
        <f t="shared" ref="V56:V61" si="24">SUM(W56:X56)</f>
        <v>26</v>
      </c>
      <c r="W56" s="1416">
        <v>26</v>
      </c>
      <c r="X56" s="816">
        <v>0</v>
      </c>
      <c r="Y56" s="193">
        <v>99</v>
      </c>
      <c r="Z56" s="193" t="s">
        <v>505</v>
      </c>
      <c r="AA56" s="193"/>
      <c r="AB56" s="193"/>
      <c r="AC56" s="193"/>
      <c r="AD56" s="193"/>
      <c r="AE56" s="193"/>
      <c r="AF56" s="193"/>
      <c r="AG56" s="193"/>
      <c r="AH56" s="193"/>
      <c r="AI56" s="193"/>
      <c r="AJ56" s="193">
        <v>1</v>
      </c>
      <c r="AK56" s="198" t="s">
        <v>19</v>
      </c>
      <c r="AL56" s="193" t="s">
        <v>286</v>
      </c>
      <c r="AM56" s="199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1168" t="s">
        <v>301</v>
      </c>
      <c r="H57" s="1357" t="s">
        <v>1235</v>
      </c>
      <c r="I57" s="869" t="s">
        <v>1179</v>
      </c>
      <c r="J57" s="1248" t="s">
        <v>530</v>
      </c>
      <c r="K57" s="1194">
        <v>0</v>
      </c>
      <c r="L57" s="977">
        <f t="shared" si="22"/>
        <v>4</v>
      </c>
      <c r="M57" s="1409">
        <v>3</v>
      </c>
      <c r="N57" s="1409">
        <v>1</v>
      </c>
      <c r="O57" s="195">
        <v>35</v>
      </c>
      <c r="P57" s="1023">
        <v>3</v>
      </c>
      <c r="Q57" s="1030">
        <f t="shared" si="23"/>
        <v>34</v>
      </c>
      <c r="R57" s="1415">
        <v>19</v>
      </c>
      <c r="S57" s="1415">
        <v>9</v>
      </c>
      <c r="T57" s="1415">
        <v>6</v>
      </c>
      <c r="U57" s="1417"/>
      <c r="V57" s="1368">
        <f t="shared" si="24"/>
        <v>34</v>
      </c>
      <c r="W57" s="1416">
        <v>34</v>
      </c>
      <c r="X57" s="816">
        <v>0</v>
      </c>
      <c r="Y57" s="193">
        <v>165.97499999999999</v>
      </c>
      <c r="Z57" s="198" t="s">
        <v>506</v>
      </c>
      <c r="AA57" s="198"/>
      <c r="AB57" s="198"/>
      <c r="AC57" s="198"/>
      <c r="AD57" s="198"/>
      <c r="AE57" s="198"/>
      <c r="AF57" s="198"/>
      <c r="AG57" s="198">
        <v>1</v>
      </c>
      <c r="AH57" s="198"/>
      <c r="AI57" s="198"/>
      <c r="AJ57" s="193">
        <v>1</v>
      </c>
      <c r="AK57" s="198" t="s">
        <v>19</v>
      </c>
      <c r="AL57" s="193" t="s">
        <v>286</v>
      </c>
      <c r="AM57" s="199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1167" t="s">
        <v>96</v>
      </c>
      <c r="H58" s="1246" t="s">
        <v>1234</v>
      </c>
      <c r="I58" s="444" t="s">
        <v>1233</v>
      </c>
      <c r="J58" s="1247" t="s">
        <v>530</v>
      </c>
      <c r="K58" s="1194">
        <v>1</v>
      </c>
      <c r="L58" s="977">
        <f t="shared" si="22"/>
        <v>3</v>
      </c>
      <c r="M58" s="1409">
        <v>2</v>
      </c>
      <c r="N58" s="1409">
        <v>1</v>
      </c>
      <c r="O58" s="195">
        <v>29</v>
      </c>
      <c r="P58" s="1023">
        <v>2</v>
      </c>
      <c r="Q58" s="1030">
        <f t="shared" si="23"/>
        <v>29</v>
      </c>
      <c r="R58" s="1415">
        <v>26</v>
      </c>
      <c r="S58" s="1415">
        <v>1</v>
      </c>
      <c r="T58" s="1415">
        <v>2</v>
      </c>
      <c r="U58" s="1417"/>
      <c r="V58" s="1368">
        <f t="shared" si="24"/>
        <v>29</v>
      </c>
      <c r="W58" s="1416">
        <v>25</v>
      </c>
      <c r="X58" s="816">
        <v>4</v>
      </c>
      <c r="Y58" s="193">
        <v>127.68</v>
      </c>
      <c r="Z58" s="198" t="s">
        <v>510</v>
      </c>
      <c r="AA58" s="198"/>
      <c r="AB58" s="198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511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1167" t="s">
        <v>92</v>
      </c>
      <c r="H59" s="1246" t="s">
        <v>1234</v>
      </c>
      <c r="I59" s="444" t="s">
        <v>1233</v>
      </c>
      <c r="J59" s="1247" t="s">
        <v>530</v>
      </c>
      <c r="K59" s="1194">
        <v>0</v>
      </c>
      <c r="L59" s="977">
        <f t="shared" si="22"/>
        <v>4</v>
      </c>
      <c r="M59" s="1409">
        <v>3</v>
      </c>
      <c r="N59" s="1411">
        <v>1</v>
      </c>
      <c r="O59" s="195">
        <v>32</v>
      </c>
      <c r="P59" s="193">
        <v>3</v>
      </c>
      <c r="Q59" s="1030">
        <f t="shared" si="23"/>
        <v>32</v>
      </c>
      <c r="R59" s="1415">
        <v>28</v>
      </c>
      <c r="S59" s="1415">
        <v>4</v>
      </c>
      <c r="T59" s="1415"/>
      <c r="U59" s="1416"/>
      <c r="V59" s="1368">
        <f t="shared" si="24"/>
        <v>32</v>
      </c>
      <c r="W59" s="1416">
        <v>26</v>
      </c>
      <c r="X59" s="816">
        <v>6</v>
      </c>
      <c r="Y59" s="193">
        <v>112.75</v>
      </c>
      <c r="Z59" s="198" t="s">
        <v>447</v>
      </c>
      <c r="AA59" s="198"/>
      <c r="AB59" s="198"/>
      <c r="AC59" s="198"/>
      <c r="AD59" s="198"/>
      <c r="AE59" s="198"/>
      <c r="AF59" s="198"/>
      <c r="AG59" s="198"/>
      <c r="AH59" s="198"/>
      <c r="AI59" s="198"/>
      <c r="AJ59" s="193">
        <v>1</v>
      </c>
      <c r="AK59" s="198" t="s">
        <v>19</v>
      </c>
      <c r="AL59" s="193" t="s">
        <v>286</v>
      </c>
      <c r="AM59" s="201" t="s">
        <v>863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1167" t="s">
        <v>95</v>
      </c>
      <c r="H60" s="1246" t="s">
        <v>1234</v>
      </c>
      <c r="I60" s="444" t="s">
        <v>1233</v>
      </c>
      <c r="J60" s="1247" t="s">
        <v>530</v>
      </c>
      <c r="K60" s="1194">
        <v>1</v>
      </c>
      <c r="L60" s="977">
        <f t="shared" si="22"/>
        <v>3</v>
      </c>
      <c r="M60" s="1409">
        <v>2</v>
      </c>
      <c r="N60" s="1409">
        <v>1</v>
      </c>
      <c r="O60" s="195">
        <v>29</v>
      </c>
      <c r="P60" s="1023">
        <v>2</v>
      </c>
      <c r="Q60" s="1030">
        <f t="shared" si="23"/>
        <v>28</v>
      </c>
      <c r="R60" s="1415">
        <v>21</v>
      </c>
      <c r="S60" s="1415">
        <v>7</v>
      </c>
      <c r="T60" s="1415"/>
      <c r="U60" s="1417"/>
      <c r="V60" s="1368">
        <f t="shared" si="24"/>
        <v>28</v>
      </c>
      <c r="W60" s="1416">
        <v>21</v>
      </c>
      <c r="X60" s="816">
        <v>7</v>
      </c>
      <c r="Y60" s="193">
        <v>111.66</v>
      </c>
      <c r="Z60" s="198" t="s">
        <v>514</v>
      </c>
      <c r="AA60" s="198"/>
      <c r="AB60" s="198"/>
      <c r="AC60" s="198"/>
      <c r="AD60" s="198"/>
      <c r="AE60" s="198"/>
      <c r="AF60" s="198"/>
      <c r="AG60" s="198"/>
      <c r="AH60" s="198"/>
      <c r="AI60" s="198"/>
      <c r="AJ60" s="193">
        <v>1</v>
      </c>
      <c r="AK60" s="198" t="s">
        <v>19</v>
      </c>
      <c r="AL60" s="193" t="s">
        <v>286</v>
      </c>
      <c r="AM60" s="201" t="s">
        <v>909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1167" t="s">
        <v>111</v>
      </c>
      <c r="H61" s="1246" t="s">
        <v>1234</v>
      </c>
      <c r="I61" s="444" t="s">
        <v>1233</v>
      </c>
      <c r="J61" s="1247" t="s">
        <v>530</v>
      </c>
      <c r="K61" s="1194">
        <v>0</v>
      </c>
      <c r="L61" s="977">
        <f t="shared" si="22"/>
        <v>3</v>
      </c>
      <c r="M61" s="1410">
        <v>2</v>
      </c>
      <c r="N61" s="1410">
        <v>1</v>
      </c>
      <c r="O61" s="202">
        <v>29</v>
      </c>
      <c r="P61" s="193">
        <v>2</v>
      </c>
      <c r="Q61" s="1030">
        <f t="shared" si="23"/>
        <v>28</v>
      </c>
      <c r="R61" s="1415">
        <v>20</v>
      </c>
      <c r="S61" s="1415">
        <v>6</v>
      </c>
      <c r="T61" s="1415">
        <v>2</v>
      </c>
      <c r="U61" s="1416"/>
      <c r="V61" s="1368">
        <f t="shared" si="24"/>
        <v>28</v>
      </c>
      <c r="W61" s="1416">
        <v>20</v>
      </c>
      <c r="X61" s="816">
        <v>8</v>
      </c>
      <c r="Y61" s="193">
        <v>205</v>
      </c>
      <c r="Z61" s="193" t="s">
        <v>516</v>
      </c>
      <c r="AA61" s="193"/>
      <c r="AB61" s="193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1167" t="s">
        <v>98</v>
      </c>
      <c r="H62" s="1246" t="s">
        <v>1234</v>
      </c>
      <c r="I62" s="444" t="s">
        <v>1233</v>
      </c>
      <c r="J62" s="1247" t="s">
        <v>1254</v>
      </c>
      <c r="K62" s="1194">
        <v>2</v>
      </c>
      <c r="L62" s="977">
        <f t="shared" si="22"/>
        <v>4</v>
      </c>
      <c r="M62" s="1409">
        <v>3</v>
      </c>
      <c r="N62" s="1409">
        <v>1</v>
      </c>
      <c r="O62" s="195">
        <v>32</v>
      </c>
      <c r="P62" s="1023">
        <v>3</v>
      </c>
      <c r="Q62" s="1030">
        <f t="shared" si="23"/>
        <v>31</v>
      </c>
      <c r="R62" s="1415">
        <v>23</v>
      </c>
      <c r="S62" s="1415">
        <v>8</v>
      </c>
      <c r="T62" s="1415"/>
      <c r="U62" s="1416"/>
      <c r="V62" s="1368">
        <f>SUM(W62:X62)</f>
        <v>31</v>
      </c>
      <c r="W62" s="1416">
        <v>23</v>
      </c>
      <c r="X62" s="816">
        <v>8</v>
      </c>
      <c r="Y62" s="193">
        <v>193.97</v>
      </c>
      <c r="Z62" s="193" t="s">
        <v>518</v>
      </c>
      <c r="AA62" s="193"/>
      <c r="AB62" s="193"/>
      <c r="AC62" s="193"/>
      <c r="AD62" s="193"/>
      <c r="AE62" s="193"/>
      <c r="AF62" s="193"/>
      <c r="AG62" s="193">
        <v>1</v>
      </c>
      <c r="AH62" s="193"/>
      <c r="AI62" s="193"/>
      <c r="AJ62" s="193">
        <v>1</v>
      </c>
      <c r="AK62" s="198" t="s">
        <v>19</v>
      </c>
      <c r="AL62" s="193" t="s">
        <v>287</v>
      </c>
      <c r="AM62" s="201" t="s">
        <v>910</v>
      </c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1167" t="s">
        <v>100</v>
      </c>
      <c r="H63" s="1246" t="s">
        <v>1234</v>
      </c>
      <c r="I63" s="444" t="s">
        <v>1233</v>
      </c>
      <c r="J63" s="1247" t="s">
        <v>530</v>
      </c>
      <c r="K63" s="1194">
        <v>1</v>
      </c>
      <c r="L63" s="977">
        <f t="shared" si="22"/>
        <v>3</v>
      </c>
      <c r="M63" s="1409">
        <v>2</v>
      </c>
      <c r="N63" s="1409">
        <v>1</v>
      </c>
      <c r="O63" s="195">
        <v>25</v>
      </c>
      <c r="P63" s="1023">
        <v>2</v>
      </c>
      <c r="Q63" s="1030">
        <f t="shared" si="23"/>
        <v>19</v>
      </c>
      <c r="R63" s="1415">
        <v>18</v>
      </c>
      <c r="S63" s="1415">
        <v>1</v>
      </c>
      <c r="T63" s="1415"/>
      <c r="U63" s="1416"/>
      <c r="V63" s="1422">
        <f t="shared" ref="V63:V68" si="25">SUM(W63:X63)</f>
        <v>19</v>
      </c>
      <c r="W63" s="1416">
        <v>19</v>
      </c>
      <c r="X63" s="1416">
        <v>0</v>
      </c>
      <c r="Y63" s="193">
        <v>83.4</v>
      </c>
      <c r="Z63" s="193" t="s">
        <v>520</v>
      </c>
      <c r="AA63" s="193"/>
      <c r="AB63" s="193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285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1167" t="s">
        <v>108</v>
      </c>
      <c r="H64" s="1246" t="s">
        <v>1234</v>
      </c>
      <c r="I64" s="444" t="s">
        <v>1174</v>
      </c>
      <c r="J64" s="1247" t="s">
        <v>530</v>
      </c>
      <c r="K64" s="1194">
        <v>0</v>
      </c>
      <c r="L64" s="977">
        <f t="shared" si="22"/>
        <v>2</v>
      </c>
      <c r="M64" s="1409">
        <v>1</v>
      </c>
      <c r="N64" s="1409">
        <v>1</v>
      </c>
      <c r="O64" s="195">
        <v>19</v>
      </c>
      <c r="P64" s="1023">
        <v>1</v>
      </c>
      <c r="Q64" s="1030">
        <f t="shared" si="23"/>
        <v>25</v>
      </c>
      <c r="R64" s="1415">
        <v>25</v>
      </c>
      <c r="S64" s="1415"/>
      <c r="T64" s="1415"/>
      <c r="U64" s="1417"/>
      <c r="V64" s="1422">
        <f t="shared" si="25"/>
        <v>25</v>
      </c>
      <c r="W64" s="1416">
        <v>20</v>
      </c>
      <c r="X64" s="816">
        <v>5</v>
      </c>
      <c r="Y64" s="193">
        <v>144.38999999999999</v>
      </c>
      <c r="Z64" s="193" t="s">
        <v>522</v>
      </c>
      <c r="AA64" s="193"/>
      <c r="AB64" s="193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286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1167" t="s">
        <v>525</v>
      </c>
      <c r="H65" s="1246" t="s">
        <v>1174</v>
      </c>
      <c r="I65" s="444" t="s">
        <v>1174</v>
      </c>
      <c r="J65" s="1247" t="s">
        <v>530</v>
      </c>
      <c r="K65" s="1194">
        <v>0</v>
      </c>
      <c r="L65" s="977">
        <f t="shared" si="22"/>
        <v>4</v>
      </c>
      <c r="M65" s="1409">
        <v>2</v>
      </c>
      <c r="N65" s="1409">
        <v>2</v>
      </c>
      <c r="O65" s="195">
        <v>36</v>
      </c>
      <c r="P65" s="1023">
        <v>3</v>
      </c>
      <c r="Q65" s="1030">
        <f t="shared" si="23"/>
        <v>17</v>
      </c>
      <c r="R65" s="1415">
        <v>16</v>
      </c>
      <c r="S65" s="1415">
        <v>1</v>
      </c>
      <c r="T65" s="1415"/>
      <c r="U65" s="1416"/>
      <c r="V65" s="1422">
        <f t="shared" si="25"/>
        <v>17</v>
      </c>
      <c r="W65" s="1419">
        <v>17</v>
      </c>
      <c r="X65" s="1420">
        <v>0</v>
      </c>
      <c r="Y65" s="193">
        <v>150.37</v>
      </c>
      <c r="Z65" s="198" t="s">
        <v>526</v>
      </c>
      <c r="AA65" s="198"/>
      <c r="AB65" s="198"/>
      <c r="AC65" s="198"/>
      <c r="AD65" s="198"/>
      <c r="AE65" s="198"/>
      <c r="AF65" s="198"/>
      <c r="AG65" s="198">
        <v>1</v>
      </c>
      <c r="AH65" s="198">
        <v>1</v>
      </c>
      <c r="AI65" s="198"/>
      <c r="AJ65" s="193">
        <v>1</v>
      </c>
      <c r="AK65" s="198" t="s">
        <v>19</v>
      </c>
      <c r="AL65" s="193" t="s">
        <v>286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863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1167" t="s">
        <v>306</v>
      </c>
      <c r="H66" s="1246" t="s">
        <v>1255</v>
      </c>
      <c r="I66" s="444" t="s">
        <v>1256</v>
      </c>
      <c r="J66" s="1247" t="s">
        <v>530</v>
      </c>
      <c r="K66" s="1204">
        <v>2</v>
      </c>
      <c r="L66" s="977">
        <f t="shared" si="22"/>
        <v>4</v>
      </c>
      <c r="M66" s="1409">
        <v>2</v>
      </c>
      <c r="N66" s="1409">
        <v>2</v>
      </c>
      <c r="O66" s="195">
        <v>33</v>
      </c>
      <c r="P66" s="1023">
        <v>3</v>
      </c>
      <c r="Q66" s="1030">
        <f t="shared" si="23"/>
        <v>35</v>
      </c>
      <c r="R66" s="1428">
        <v>26</v>
      </c>
      <c r="S66" s="1428">
        <v>4</v>
      </c>
      <c r="T66" s="1428">
        <v>5</v>
      </c>
      <c r="U66" s="1416"/>
      <c r="V66" s="1422">
        <f t="shared" si="25"/>
        <v>35</v>
      </c>
      <c r="W66" s="1419">
        <v>18</v>
      </c>
      <c r="X66" s="1421">
        <v>17</v>
      </c>
      <c r="Y66" s="193">
        <v>166.5</v>
      </c>
      <c r="Z66" s="193" t="s">
        <v>494</v>
      </c>
      <c r="AA66" s="193"/>
      <c r="AB66" s="193"/>
      <c r="AC66" s="193"/>
      <c r="AD66" s="193"/>
      <c r="AE66" s="193"/>
      <c r="AF66" s="193"/>
      <c r="AG66" s="193"/>
      <c r="AH66" s="193"/>
      <c r="AI66" s="193"/>
      <c r="AJ66" s="193">
        <v>1</v>
      </c>
      <c r="AK66" s="198" t="s">
        <v>19</v>
      </c>
      <c r="AL66" s="193" t="s">
        <v>287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32" customFormat="1" ht="24.95" customHeight="1">
      <c r="A67" s="863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1167" t="s">
        <v>86</v>
      </c>
      <c r="H67" s="1246" t="s">
        <v>1232</v>
      </c>
      <c r="I67" s="444" t="s">
        <v>1233</v>
      </c>
      <c r="J67" s="1247" t="s">
        <v>530</v>
      </c>
      <c r="K67" s="1204">
        <v>1</v>
      </c>
      <c r="L67" s="977">
        <f t="shared" si="22"/>
        <v>4</v>
      </c>
      <c r="M67" s="1409">
        <v>2</v>
      </c>
      <c r="N67" s="1409">
        <v>2</v>
      </c>
      <c r="O67" s="195">
        <v>35</v>
      </c>
      <c r="P67" s="1023">
        <v>3</v>
      </c>
      <c r="Q67" s="1030">
        <f t="shared" si="23"/>
        <v>33</v>
      </c>
      <c r="R67" s="1415">
        <v>21</v>
      </c>
      <c r="S67" s="1415">
        <v>11</v>
      </c>
      <c r="T67" s="1415">
        <v>1</v>
      </c>
      <c r="U67" s="1416"/>
      <c r="V67" s="1422">
        <f t="shared" si="25"/>
        <v>33</v>
      </c>
      <c r="W67" s="1416">
        <v>23</v>
      </c>
      <c r="X67" s="816">
        <v>10</v>
      </c>
      <c r="Y67" s="193">
        <v>154.97999999999999</v>
      </c>
      <c r="Z67" s="193" t="s">
        <v>529</v>
      </c>
      <c r="AA67" s="193"/>
      <c r="AB67" s="193"/>
      <c r="AC67" s="193"/>
      <c r="AD67" s="193"/>
      <c r="AE67" s="193"/>
      <c r="AF67" s="193"/>
      <c r="AG67" s="193"/>
      <c r="AH67" s="193"/>
      <c r="AI67" s="193"/>
      <c r="AJ67" s="193">
        <v>1</v>
      </c>
      <c r="AK67" s="198" t="s">
        <v>19</v>
      </c>
      <c r="AL67" s="193" t="s">
        <v>287</v>
      </c>
      <c r="AM67" s="199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  <c r="EG67" s="866"/>
      <c r="EH67" s="866"/>
      <c r="EI67" s="866"/>
      <c r="EJ67" s="866"/>
    </row>
    <row r="68" spans="1:140" s="32" customFormat="1" ht="24.95" customHeight="1">
      <c r="A68" s="863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1167" t="s">
        <v>979</v>
      </c>
      <c r="H68" s="1246" t="s">
        <v>1235</v>
      </c>
      <c r="I68" s="444" t="s">
        <v>1179</v>
      </c>
      <c r="J68" s="1247" t="s">
        <v>530</v>
      </c>
      <c r="K68" s="1204">
        <v>1</v>
      </c>
      <c r="L68" s="977">
        <f t="shared" si="22"/>
        <v>2</v>
      </c>
      <c r="M68" s="1409">
        <v>1</v>
      </c>
      <c r="N68" s="1409">
        <v>1</v>
      </c>
      <c r="O68" s="202">
        <v>19</v>
      </c>
      <c r="P68" s="193">
        <v>1</v>
      </c>
      <c r="Q68" s="1030">
        <f t="shared" si="23"/>
        <v>31</v>
      </c>
      <c r="R68" s="1415">
        <v>29</v>
      </c>
      <c r="S68" s="1415">
        <v>2</v>
      </c>
      <c r="T68" s="1415"/>
      <c r="U68" s="1416"/>
      <c r="V68" s="1422">
        <f t="shared" si="25"/>
        <v>31</v>
      </c>
      <c r="W68" s="1416">
        <v>28</v>
      </c>
      <c r="X68" s="816">
        <v>3</v>
      </c>
      <c r="Y68" s="193">
        <v>144</v>
      </c>
      <c r="Z68" s="193" t="s">
        <v>867</v>
      </c>
      <c r="AA68" s="193"/>
      <c r="AB68" s="193"/>
      <c r="AC68" s="193"/>
      <c r="AD68" s="193"/>
      <c r="AE68" s="193"/>
      <c r="AF68" s="193"/>
      <c r="AG68" s="193"/>
      <c r="AH68" s="193"/>
      <c r="AI68" s="193"/>
      <c r="AJ68" s="193">
        <v>1</v>
      </c>
      <c r="AK68" s="198" t="s">
        <v>19</v>
      </c>
      <c r="AL68" s="193" t="s">
        <v>286</v>
      </c>
      <c r="AM68" s="201" t="s">
        <v>921</v>
      </c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  <c r="EG68" s="866"/>
      <c r="EH68" s="866"/>
      <c r="EI68" s="866"/>
      <c r="EJ68" s="866"/>
    </row>
    <row r="69" spans="1:140" s="13" customFormat="1" ht="24.95" customHeight="1">
      <c r="A69" s="21"/>
      <c r="B69" s="69" t="s">
        <v>283</v>
      </c>
      <c r="C69" s="70">
        <v>42</v>
      </c>
      <c r="D69" s="53"/>
      <c r="E69" s="53"/>
      <c r="F69" s="71" t="s">
        <v>436</v>
      </c>
      <c r="G69" s="1169"/>
      <c r="H69" s="1249"/>
      <c r="I69" s="1019"/>
      <c r="J69" s="1250"/>
      <c r="K69" s="1205">
        <f>SUM(K70:K111)</f>
        <v>30</v>
      </c>
      <c r="L69" s="613">
        <f>SUM(L70:L111)</f>
        <v>121</v>
      </c>
      <c r="M69" s="613">
        <f>SUM(M70:M111)</f>
        <v>71</v>
      </c>
      <c r="N69" s="51">
        <f>SUM(N70:N111)</f>
        <v>50</v>
      </c>
      <c r="O69" s="51">
        <f>SUM(O70:O109)</f>
        <v>1088</v>
      </c>
      <c r="P69" s="51"/>
      <c r="Q69" s="51">
        <f>SUM(Q70:Q111)</f>
        <v>1062</v>
      </c>
      <c r="R69" s="51">
        <f>SUM(R70:R111)</f>
        <v>824</v>
      </c>
      <c r="S69" s="51">
        <f t="shared" ref="S69:X69" si="26">SUM(S70:S111)</f>
        <v>186</v>
      </c>
      <c r="T69" s="51">
        <f t="shared" si="26"/>
        <v>48</v>
      </c>
      <c r="U69" s="51">
        <f t="shared" si="26"/>
        <v>4</v>
      </c>
      <c r="V69" s="51">
        <f t="shared" si="26"/>
        <v>1062</v>
      </c>
      <c r="W69" s="51">
        <f t="shared" si="26"/>
        <v>960</v>
      </c>
      <c r="X69" s="51">
        <f t="shared" si="26"/>
        <v>102</v>
      </c>
      <c r="Y69" s="51"/>
      <c r="Z69" s="51"/>
      <c r="AA69" s="51">
        <f>SUM(AA70:AA111)</f>
        <v>2</v>
      </c>
      <c r="AB69" s="51">
        <f t="shared" ref="AB69:AJ69" si="27">SUM(AB70:AB109)</f>
        <v>5</v>
      </c>
      <c r="AC69" s="51">
        <f t="shared" si="27"/>
        <v>8</v>
      </c>
      <c r="AD69" s="51">
        <f t="shared" si="27"/>
        <v>2</v>
      </c>
      <c r="AE69" s="51">
        <f t="shared" si="27"/>
        <v>2</v>
      </c>
      <c r="AF69" s="51">
        <f t="shared" si="27"/>
        <v>4</v>
      </c>
      <c r="AG69" s="51">
        <f t="shared" si="27"/>
        <v>1</v>
      </c>
      <c r="AH69" s="51">
        <f t="shared" si="27"/>
        <v>5</v>
      </c>
      <c r="AI69" s="1334">
        <v>0</v>
      </c>
      <c r="AJ69" s="51">
        <f t="shared" si="27"/>
        <v>40</v>
      </c>
      <c r="AK69" s="51"/>
      <c r="AL69" s="51"/>
      <c r="AM69" s="51"/>
      <c r="AN69" s="58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</row>
    <row r="70" spans="1:140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1170" t="s">
        <v>560</v>
      </c>
      <c r="H70" s="1256" t="s">
        <v>1203</v>
      </c>
      <c r="I70" s="1206" t="s">
        <v>1203</v>
      </c>
      <c r="J70" s="1252"/>
      <c r="K70" s="1206">
        <v>1</v>
      </c>
      <c r="L70" s="616">
        <f>SUM(M70:N70)</f>
        <v>2</v>
      </c>
      <c r="M70" s="616">
        <v>0</v>
      </c>
      <c r="N70" s="616">
        <v>2</v>
      </c>
      <c r="O70" s="1029">
        <v>19</v>
      </c>
      <c r="P70" s="1042">
        <v>1</v>
      </c>
      <c r="Q70" s="615">
        <f>R70+S70+T70+U70</f>
        <v>18</v>
      </c>
      <c r="R70" s="616">
        <v>10</v>
      </c>
      <c r="S70" s="616">
        <v>6</v>
      </c>
      <c r="T70" s="616">
        <v>2</v>
      </c>
      <c r="U70" s="617">
        <v>0</v>
      </c>
      <c r="V70" s="1383">
        <f>W70+X70</f>
        <v>18</v>
      </c>
      <c r="W70" s="617">
        <v>18</v>
      </c>
      <c r="X70" s="617">
        <v>0</v>
      </c>
      <c r="Y70" s="1042">
        <v>60.8</v>
      </c>
      <c r="Z70" s="1043" t="s">
        <v>561</v>
      </c>
      <c r="AA70" s="1044"/>
      <c r="AB70" s="1044"/>
      <c r="AC70" s="1044"/>
      <c r="AD70" s="1044"/>
      <c r="AE70" s="1044"/>
      <c r="AF70" s="1044"/>
      <c r="AG70" s="1044"/>
      <c r="AH70" s="1044"/>
      <c r="AI70" s="1044"/>
      <c r="AJ70" s="1044">
        <v>1</v>
      </c>
      <c r="AK70" s="1045" t="s">
        <v>19</v>
      </c>
      <c r="AL70" s="1046" t="s">
        <v>285</v>
      </c>
      <c r="AM70" s="1047"/>
    </row>
    <row r="71" spans="1:140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1171" t="s">
        <v>563</v>
      </c>
      <c r="H71" s="1258" t="s">
        <v>1203</v>
      </c>
      <c r="I71" s="1206" t="s">
        <v>1203</v>
      </c>
      <c r="J71" s="1252"/>
      <c r="K71" s="1206">
        <v>1</v>
      </c>
      <c r="L71" s="1423">
        <f t="shared" ref="L71:L111" si="28">SUM(M71:N71)</f>
        <v>4</v>
      </c>
      <c r="M71" s="1423">
        <v>2</v>
      </c>
      <c r="N71" s="977">
        <v>2</v>
      </c>
      <c r="O71" s="195">
        <v>35</v>
      </c>
      <c r="P71" s="1023">
        <v>3</v>
      </c>
      <c r="Q71" s="1386">
        <f t="shared" ref="Q71:Q111" si="29">R71+S71+T71+U71</f>
        <v>32</v>
      </c>
      <c r="R71" s="451">
        <v>26</v>
      </c>
      <c r="S71" s="582">
        <v>4</v>
      </c>
      <c r="T71" s="582">
        <v>2</v>
      </c>
      <c r="U71" s="583">
        <v>0</v>
      </c>
      <c r="V71" s="1385">
        <f t="shared" ref="V71:V111" si="30">W71+X71</f>
        <v>32</v>
      </c>
      <c r="W71" s="460">
        <v>28</v>
      </c>
      <c r="X71" s="617">
        <v>4</v>
      </c>
      <c r="Y71" s="1023">
        <v>153.31</v>
      </c>
      <c r="Z71" s="1048" t="s">
        <v>564</v>
      </c>
      <c r="AA71" s="1049"/>
      <c r="AB71" s="1049"/>
      <c r="AC71" s="1049"/>
      <c r="AD71" s="1049"/>
      <c r="AE71" s="1049"/>
      <c r="AF71" s="1049"/>
      <c r="AG71" s="1049">
        <v>1</v>
      </c>
      <c r="AH71" s="1049"/>
      <c r="AI71" s="1049"/>
      <c r="AJ71" s="1022">
        <v>1</v>
      </c>
      <c r="AK71" s="1050" t="s">
        <v>19</v>
      </c>
      <c r="AL71" s="1051" t="s">
        <v>286</v>
      </c>
      <c r="AM71" s="1052"/>
    </row>
    <row r="72" spans="1:140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1171" t="s">
        <v>566</v>
      </c>
      <c r="H72" s="1251" t="s">
        <v>1203</v>
      </c>
      <c r="I72" s="1206" t="s">
        <v>1203</v>
      </c>
      <c r="J72" s="1252"/>
      <c r="K72" s="1206"/>
      <c r="L72" s="616">
        <f t="shared" si="28"/>
        <v>3</v>
      </c>
      <c r="M72" s="616">
        <v>0</v>
      </c>
      <c r="N72" s="616">
        <v>3</v>
      </c>
      <c r="O72" s="195">
        <v>25</v>
      </c>
      <c r="P72" s="1023">
        <v>2</v>
      </c>
      <c r="Q72" s="615">
        <f t="shared" si="29"/>
        <v>27</v>
      </c>
      <c r="R72" s="582">
        <v>23</v>
      </c>
      <c r="S72" s="582">
        <v>4</v>
      </c>
      <c r="T72" s="582">
        <v>0</v>
      </c>
      <c r="U72" s="609">
        <v>0</v>
      </c>
      <c r="V72" s="1383">
        <f t="shared" si="30"/>
        <v>27</v>
      </c>
      <c r="W72" s="583">
        <v>20</v>
      </c>
      <c r="X72" s="617">
        <v>7</v>
      </c>
      <c r="Y72" s="1023">
        <v>108.95</v>
      </c>
      <c r="Z72" s="1053" t="s">
        <v>567</v>
      </c>
      <c r="AA72" s="1050"/>
      <c r="AB72" s="1050"/>
      <c r="AC72" s="1050"/>
      <c r="AD72" s="1050"/>
      <c r="AE72" s="1050"/>
      <c r="AF72" s="1050"/>
      <c r="AG72" s="1050"/>
      <c r="AH72" s="1050"/>
      <c r="AI72" s="1050"/>
      <c r="AJ72" s="1022">
        <v>1</v>
      </c>
      <c r="AK72" s="1050" t="s">
        <v>19</v>
      </c>
      <c r="AL72" s="1054" t="s">
        <v>289</v>
      </c>
      <c r="AM72" s="1055" t="s">
        <v>568</v>
      </c>
    </row>
    <row r="73" spans="1:140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1171" t="s">
        <v>573</v>
      </c>
      <c r="H73" s="1251" t="s">
        <v>1203</v>
      </c>
      <c r="I73" s="1206" t="s">
        <v>1203</v>
      </c>
      <c r="J73" s="1252" t="s">
        <v>1229</v>
      </c>
      <c r="K73" s="1206">
        <v>1</v>
      </c>
      <c r="L73" s="616">
        <f t="shared" si="28"/>
        <v>2</v>
      </c>
      <c r="M73" s="616">
        <v>1</v>
      </c>
      <c r="N73" s="616">
        <v>1</v>
      </c>
      <c r="O73" s="195">
        <v>19</v>
      </c>
      <c r="P73" s="1023">
        <v>1</v>
      </c>
      <c r="Q73" s="615">
        <f t="shared" si="29"/>
        <v>17</v>
      </c>
      <c r="R73" s="582">
        <v>9</v>
      </c>
      <c r="S73" s="582">
        <v>6</v>
      </c>
      <c r="T73" s="582">
        <v>2</v>
      </c>
      <c r="U73" s="583">
        <v>0</v>
      </c>
      <c r="V73" s="1383">
        <f t="shared" si="30"/>
        <v>17</v>
      </c>
      <c r="W73" s="583">
        <v>17</v>
      </c>
      <c r="X73" s="617">
        <v>0</v>
      </c>
      <c r="Y73" s="1023">
        <v>135.5</v>
      </c>
      <c r="Z73" s="1056" t="s">
        <v>574</v>
      </c>
      <c r="AA73" s="1022"/>
      <c r="AB73" s="1022"/>
      <c r="AC73" s="1022"/>
      <c r="AD73" s="1022"/>
      <c r="AE73" s="1022"/>
      <c r="AF73" s="1022"/>
      <c r="AG73" s="1022"/>
      <c r="AH73" s="1022">
        <v>1</v>
      </c>
      <c r="AI73" s="1022"/>
      <c r="AJ73" s="1022">
        <v>1</v>
      </c>
      <c r="AK73" s="1050" t="s">
        <v>19</v>
      </c>
      <c r="AL73" s="1057" t="s">
        <v>286</v>
      </c>
      <c r="AM73" s="1052"/>
      <c r="AN73" s="881"/>
    </row>
    <row r="74" spans="1:140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1171" t="s">
        <v>577</v>
      </c>
      <c r="H74" s="1251" t="s">
        <v>1203</v>
      </c>
      <c r="I74" s="1206" t="s">
        <v>1203</v>
      </c>
      <c r="J74" s="1252"/>
      <c r="K74" s="1206">
        <v>1</v>
      </c>
      <c r="L74" s="616">
        <f t="shared" si="28"/>
        <v>4</v>
      </c>
      <c r="M74" s="616">
        <v>4</v>
      </c>
      <c r="N74" s="616">
        <v>0</v>
      </c>
      <c r="O74" s="195">
        <v>35</v>
      </c>
      <c r="P74" s="1023">
        <v>3</v>
      </c>
      <c r="Q74" s="1386">
        <f t="shared" si="29"/>
        <v>33</v>
      </c>
      <c r="R74" s="451">
        <v>21</v>
      </c>
      <c r="S74" s="582">
        <v>10</v>
      </c>
      <c r="T74" s="582">
        <v>2</v>
      </c>
      <c r="U74" s="583">
        <v>0</v>
      </c>
      <c r="V74" s="1385">
        <f t="shared" si="30"/>
        <v>33</v>
      </c>
      <c r="W74" s="460">
        <v>31</v>
      </c>
      <c r="X74" s="617">
        <v>2</v>
      </c>
      <c r="Y74" s="1023">
        <v>202</v>
      </c>
      <c r="Z74" s="1056" t="s">
        <v>578</v>
      </c>
      <c r="AA74" s="1022"/>
      <c r="AB74" s="1022"/>
      <c r="AC74" s="1022"/>
      <c r="AD74" s="1022"/>
      <c r="AE74" s="1022"/>
      <c r="AF74" s="1022"/>
      <c r="AG74" s="1022"/>
      <c r="AH74" s="1022"/>
      <c r="AI74" s="1022"/>
      <c r="AJ74" s="1022">
        <v>1</v>
      </c>
      <c r="AK74" s="1050" t="s">
        <v>19</v>
      </c>
      <c r="AL74" s="1058" t="s">
        <v>451</v>
      </c>
      <c r="AM74" s="1059" t="s">
        <v>1055</v>
      </c>
    </row>
    <row r="75" spans="1:140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1171" t="s">
        <v>1056</v>
      </c>
      <c r="H75" s="1251" t="s">
        <v>1203</v>
      </c>
      <c r="I75" s="1206" t="s">
        <v>1203</v>
      </c>
      <c r="J75" s="1252"/>
      <c r="K75" s="1206"/>
      <c r="L75" s="616">
        <f t="shared" si="28"/>
        <v>2</v>
      </c>
      <c r="M75" s="616">
        <v>1</v>
      </c>
      <c r="N75" s="616">
        <v>1</v>
      </c>
      <c r="O75" s="195">
        <v>19</v>
      </c>
      <c r="P75" s="1023">
        <v>1</v>
      </c>
      <c r="Q75" s="615">
        <f t="shared" si="29"/>
        <v>14</v>
      </c>
      <c r="R75" s="582">
        <v>4</v>
      </c>
      <c r="S75" s="582">
        <v>3</v>
      </c>
      <c r="T75" s="582">
        <v>7</v>
      </c>
      <c r="U75" s="609">
        <v>0</v>
      </c>
      <c r="V75" s="1383">
        <f t="shared" si="30"/>
        <v>14</v>
      </c>
      <c r="W75" s="583">
        <v>14</v>
      </c>
      <c r="X75" s="617">
        <v>0</v>
      </c>
      <c r="Y75" s="1023">
        <v>178.99</v>
      </c>
      <c r="Z75" s="1056" t="s">
        <v>586</v>
      </c>
      <c r="AA75" s="1022"/>
      <c r="AB75" s="1022"/>
      <c r="AC75" s="1022"/>
      <c r="AD75" s="1022">
        <v>1</v>
      </c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0" t="s">
        <v>286</v>
      </c>
      <c r="AM75" s="1052" t="s">
        <v>1057</v>
      </c>
      <c r="AN75" s="883"/>
    </row>
    <row r="76" spans="1:140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1171" t="s">
        <v>583</v>
      </c>
      <c r="H76" s="1251" t="s">
        <v>1203</v>
      </c>
      <c r="I76" s="1206" t="s">
        <v>1203</v>
      </c>
      <c r="J76" s="1252"/>
      <c r="K76" s="1206">
        <v>1</v>
      </c>
      <c r="L76" s="616">
        <f t="shared" si="28"/>
        <v>3</v>
      </c>
      <c r="M76" s="616">
        <v>2</v>
      </c>
      <c r="N76" s="616">
        <v>1</v>
      </c>
      <c r="O76" s="195">
        <v>29</v>
      </c>
      <c r="P76" s="1023">
        <v>2</v>
      </c>
      <c r="Q76" s="1386">
        <f t="shared" si="29"/>
        <v>29</v>
      </c>
      <c r="R76" s="451">
        <v>22</v>
      </c>
      <c r="S76" s="451">
        <v>5</v>
      </c>
      <c r="T76" s="582">
        <v>2</v>
      </c>
      <c r="U76" s="609">
        <v>0</v>
      </c>
      <c r="V76" s="1385">
        <f t="shared" si="30"/>
        <v>29</v>
      </c>
      <c r="W76" s="583">
        <v>27</v>
      </c>
      <c r="X76" s="617">
        <v>2</v>
      </c>
      <c r="Y76" s="1023">
        <v>110.88</v>
      </c>
      <c r="Z76" s="1056" t="s">
        <v>584</v>
      </c>
      <c r="AA76" s="1022"/>
      <c r="AB76" s="1022"/>
      <c r="AC76" s="1022"/>
      <c r="AD76" s="1022"/>
      <c r="AE76" s="1022"/>
      <c r="AF76" s="1022">
        <v>1</v>
      </c>
      <c r="AG76" s="1022"/>
      <c r="AH76" s="1022"/>
      <c r="AI76" s="1022"/>
      <c r="AJ76" s="1022">
        <v>1</v>
      </c>
      <c r="AK76" s="1050" t="s">
        <v>19</v>
      </c>
      <c r="AL76" s="1051" t="s">
        <v>286</v>
      </c>
      <c r="AM76" s="1052"/>
    </row>
    <row r="77" spans="1:140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1171" t="s">
        <v>588</v>
      </c>
      <c r="H77" s="1251" t="s">
        <v>1199</v>
      </c>
      <c r="I77" s="1206" t="s">
        <v>1203</v>
      </c>
      <c r="J77" s="1252"/>
      <c r="K77" s="1206">
        <v>1</v>
      </c>
      <c r="L77" s="616">
        <f t="shared" si="28"/>
        <v>3</v>
      </c>
      <c r="M77" s="616">
        <v>3</v>
      </c>
      <c r="N77" s="616">
        <v>0</v>
      </c>
      <c r="O77" s="195">
        <v>29</v>
      </c>
      <c r="P77" s="1023">
        <v>2</v>
      </c>
      <c r="Q77" s="1386">
        <f t="shared" si="29"/>
        <v>25</v>
      </c>
      <c r="R77" s="582">
        <v>19</v>
      </c>
      <c r="S77" s="451">
        <v>6</v>
      </c>
      <c r="T77" s="582">
        <v>0</v>
      </c>
      <c r="U77" s="583">
        <v>0</v>
      </c>
      <c r="V77" s="1385">
        <f t="shared" si="30"/>
        <v>25</v>
      </c>
      <c r="W77" s="460">
        <v>21</v>
      </c>
      <c r="X77" s="617">
        <v>4</v>
      </c>
      <c r="Y77" s="1023">
        <v>99.44</v>
      </c>
      <c r="Z77" s="1048" t="s">
        <v>1060</v>
      </c>
      <c r="AA77" s="1049"/>
      <c r="AB77" s="1049">
        <v>1</v>
      </c>
      <c r="AC77" s="1049"/>
      <c r="AD77" s="1049"/>
      <c r="AE77" s="1049"/>
      <c r="AF77" s="1049">
        <v>1</v>
      </c>
      <c r="AG77" s="1049"/>
      <c r="AH77" s="1022"/>
      <c r="AI77" s="1022"/>
      <c r="AJ77" s="1022">
        <v>1</v>
      </c>
      <c r="AK77" s="1061" t="s">
        <v>501</v>
      </c>
      <c r="AL77" s="1062" t="s">
        <v>286</v>
      </c>
      <c r="AM77" s="1052" t="s">
        <v>1061</v>
      </c>
    </row>
    <row r="78" spans="1:140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1171" t="s">
        <v>591</v>
      </c>
      <c r="H78" s="1251" t="s">
        <v>1203</v>
      </c>
      <c r="I78" s="1206" t="s">
        <v>1203</v>
      </c>
      <c r="J78" s="1252"/>
      <c r="K78" s="1206"/>
      <c r="L78" s="616">
        <f t="shared" si="28"/>
        <v>4</v>
      </c>
      <c r="M78" s="616">
        <v>2</v>
      </c>
      <c r="N78" s="616">
        <v>2</v>
      </c>
      <c r="O78" s="195">
        <v>35</v>
      </c>
      <c r="P78" s="1023">
        <v>3</v>
      </c>
      <c r="Q78" s="1386">
        <f t="shared" si="29"/>
        <v>32</v>
      </c>
      <c r="R78" s="451">
        <v>25</v>
      </c>
      <c r="S78" s="451">
        <v>6</v>
      </c>
      <c r="T78" s="451">
        <v>1</v>
      </c>
      <c r="U78" s="609">
        <v>0</v>
      </c>
      <c r="V78" s="1385">
        <f t="shared" si="30"/>
        <v>32</v>
      </c>
      <c r="W78" s="460">
        <v>31</v>
      </c>
      <c r="X78" s="1377">
        <v>1</v>
      </c>
      <c r="Y78" s="1023">
        <v>144.56</v>
      </c>
      <c r="Z78" s="1056" t="s">
        <v>592</v>
      </c>
      <c r="AA78" s="1022"/>
      <c r="AB78" s="1022"/>
      <c r="AC78" s="1022"/>
      <c r="AD78" s="1022"/>
      <c r="AE78" s="1022"/>
      <c r="AF78" s="1022"/>
      <c r="AG78" s="1022"/>
      <c r="AH78" s="1022"/>
      <c r="AI78" s="1022"/>
      <c r="AJ78" s="1022">
        <v>1</v>
      </c>
      <c r="AK78" s="1050" t="s">
        <v>19</v>
      </c>
      <c r="AL78" s="1062" t="s">
        <v>286</v>
      </c>
      <c r="AM78" s="1052"/>
      <c r="AN78" s="881"/>
    </row>
    <row r="79" spans="1:140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1171" t="s">
        <v>594</v>
      </c>
      <c r="H79" s="1251" t="s">
        <v>1203</v>
      </c>
      <c r="I79" s="1206" t="s">
        <v>1203</v>
      </c>
      <c r="J79" s="1252"/>
      <c r="K79" s="1206">
        <v>1</v>
      </c>
      <c r="L79" s="616">
        <f t="shared" si="28"/>
        <v>2</v>
      </c>
      <c r="M79" s="616">
        <v>1</v>
      </c>
      <c r="N79" s="616">
        <v>1</v>
      </c>
      <c r="O79" s="195">
        <v>19</v>
      </c>
      <c r="P79" s="1023">
        <v>1</v>
      </c>
      <c r="Q79" s="615">
        <f t="shared" si="29"/>
        <v>19</v>
      </c>
      <c r="R79" s="582">
        <v>16</v>
      </c>
      <c r="S79" s="582">
        <v>3</v>
      </c>
      <c r="T79" s="582">
        <v>0</v>
      </c>
      <c r="U79" s="609">
        <v>0</v>
      </c>
      <c r="V79" s="1383">
        <f t="shared" si="30"/>
        <v>19</v>
      </c>
      <c r="W79" s="583">
        <v>15</v>
      </c>
      <c r="X79" s="617">
        <v>4</v>
      </c>
      <c r="Y79" s="1023">
        <v>106.2</v>
      </c>
      <c r="Z79" s="1048" t="s">
        <v>595</v>
      </c>
      <c r="AA79" s="1049"/>
      <c r="AB79" s="1049"/>
      <c r="AC79" s="1049">
        <v>1</v>
      </c>
      <c r="AD79" s="1049"/>
      <c r="AE79" s="1049"/>
      <c r="AF79" s="1049"/>
      <c r="AG79" s="1049"/>
      <c r="AH79" s="1049"/>
      <c r="AI79" s="1049"/>
      <c r="AJ79" s="1022">
        <v>1</v>
      </c>
      <c r="AK79" s="1050" t="s">
        <v>501</v>
      </c>
      <c r="AL79" s="1063" t="s">
        <v>286</v>
      </c>
      <c r="AM79" s="1064" t="s">
        <v>1063</v>
      </c>
    </row>
    <row r="80" spans="1:140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1171" t="s">
        <v>597</v>
      </c>
      <c r="H80" s="1251" t="s">
        <v>1199</v>
      </c>
      <c r="I80" s="1206" t="s">
        <v>1203</v>
      </c>
      <c r="J80" s="1252"/>
      <c r="K80" s="1206">
        <v>1</v>
      </c>
      <c r="L80" s="616">
        <f t="shared" si="28"/>
        <v>2</v>
      </c>
      <c r="M80" s="616">
        <v>1</v>
      </c>
      <c r="N80" s="616">
        <v>1</v>
      </c>
      <c r="O80" s="195">
        <v>19</v>
      </c>
      <c r="P80" s="1023">
        <v>1</v>
      </c>
      <c r="Q80" s="1386">
        <f t="shared" si="29"/>
        <v>16</v>
      </c>
      <c r="R80" s="451">
        <v>16</v>
      </c>
      <c r="S80" s="582">
        <v>0</v>
      </c>
      <c r="T80" s="582">
        <v>0</v>
      </c>
      <c r="U80" s="583">
        <v>0</v>
      </c>
      <c r="V80" s="1385">
        <f t="shared" si="30"/>
        <v>16</v>
      </c>
      <c r="W80" s="460">
        <v>12</v>
      </c>
      <c r="X80" s="617">
        <v>4</v>
      </c>
      <c r="Y80" s="1023">
        <v>131</v>
      </c>
      <c r="Z80" s="1056" t="s">
        <v>57</v>
      </c>
      <c r="AA80" s="1022"/>
      <c r="AB80" s="1022"/>
      <c r="AC80" s="1022"/>
      <c r="AD80" s="1022"/>
      <c r="AE80" s="1022"/>
      <c r="AF80" s="1022">
        <v>1</v>
      </c>
      <c r="AG80" s="1022"/>
      <c r="AH80" s="1022"/>
      <c r="AI80" s="1022"/>
      <c r="AJ80" s="1022">
        <v>1</v>
      </c>
      <c r="AK80" s="1050" t="s">
        <v>19</v>
      </c>
      <c r="AL80" s="1065" t="s">
        <v>286</v>
      </c>
      <c r="AM80" s="1052"/>
    </row>
    <row r="81" spans="1:140" s="841" customFormat="1" ht="24.95" customHeight="1">
      <c r="A81" s="879">
        <v>12</v>
      </c>
      <c r="B81" s="690" t="s">
        <v>229</v>
      </c>
      <c r="C81" s="607" t="s">
        <v>247</v>
      </c>
      <c r="D81" s="669" t="s">
        <v>39</v>
      </c>
      <c r="E81" s="669" t="s">
        <v>274</v>
      </c>
      <c r="F81" s="884" t="s">
        <v>1120</v>
      </c>
      <c r="G81" s="1171" t="s">
        <v>598</v>
      </c>
      <c r="H81" s="1251" t="s">
        <v>1203</v>
      </c>
      <c r="I81" s="1206" t="s">
        <v>1203</v>
      </c>
      <c r="J81" s="1252"/>
      <c r="K81" s="1206">
        <v>1</v>
      </c>
      <c r="L81" s="616">
        <f t="shared" si="28"/>
        <v>3</v>
      </c>
      <c r="M81" s="616">
        <v>2</v>
      </c>
      <c r="N81" s="616">
        <v>1</v>
      </c>
      <c r="O81" s="195">
        <v>25</v>
      </c>
      <c r="P81" s="1023">
        <v>2</v>
      </c>
      <c r="Q81" s="1387">
        <f t="shared" si="29"/>
        <v>25</v>
      </c>
      <c r="R81" s="451">
        <v>21</v>
      </c>
      <c r="S81" s="451">
        <v>4</v>
      </c>
      <c r="T81" s="582">
        <v>0</v>
      </c>
      <c r="U81" s="609">
        <v>0</v>
      </c>
      <c r="V81" s="1389">
        <f>SUBTOTAL(9,W81:X81)</f>
        <v>25</v>
      </c>
      <c r="W81" s="460">
        <v>25</v>
      </c>
      <c r="X81" s="617">
        <v>0</v>
      </c>
      <c r="Y81" s="1023">
        <v>110.86</v>
      </c>
      <c r="Z81" s="1048" t="s">
        <v>599</v>
      </c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22">
        <v>1</v>
      </c>
      <c r="AK81" s="1050" t="s">
        <v>19</v>
      </c>
      <c r="AL81" s="1066" t="s">
        <v>286</v>
      </c>
      <c r="AM81" s="1052"/>
    </row>
    <row r="82" spans="1:140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1171" t="s">
        <v>601</v>
      </c>
      <c r="H82" s="1251" t="s">
        <v>1203</v>
      </c>
      <c r="I82" s="1206" t="s">
        <v>1203</v>
      </c>
      <c r="J82" s="1252"/>
      <c r="K82" s="1206">
        <v>1</v>
      </c>
      <c r="L82" s="1378">
        <f t="shared" si="28"/>
        <v>4</v>
      </c>
      <c r="M82" s="1378">
        <v>3</v>
      </c>
      <c r="N82" s="616">
        <v>1</v>
      </c>
      <c r="O82" s="195">
        <v>35</v>
      </c>
      <c r="P82" s="1023">
        <v>3</v>
      </c>
      <c r="Q82" s="615">
        <f t="shared" si="29"/>
        <v>33</v>
      </c>
      <c r="R82" s="582">
        <v>26</v>
      </c>
      <c r="S82" s="582">
        <v>7</v>
      </c>
      <c r="T82" s="582">
        <v>0</v>
      </c>
      <c r="U82" s="583">
        <v>0</v>
      </c>
      <c r="V82" s="1383">
        <f t="shared" si="30"/>
        <v>33</v>
      </c>
      <c r="W82" s="583">
        <v>30</v>
      </c>
      <c r="X82" s="617">
        <v>3</v>
      </c>
      <c r="Y82" s="1023">
        <v>118</v>
      </c>
      <c r="Z82" s="1048" t="s">
        <v>599</v>
      </c>
      <c r="AA82" s="1049"/>
      <c r="AB82" s="1049"/>
      <c r="AC82" s="1049"/>
      <c r="AD82" s="1049"/>
      <c r="AE82" s="1049"/>
      <c r="AF82" s="1049"/>
      <c r="AG82" s="1049"/>
      <c r="AH82" s="1049"/>
      <c r="AI82" s="1049"/>
      <c r="AJ82" s="1022">
        <v>1</v>
      </c>
      <c r="AK82" s="1050" t="s">
        <v>19</v>
      </c>
      <c r="AL82" s="1066" t="s">
        <v>286</v>
      </c>
      <c r="AM82" s="1052"/>
    </row>
    <row r="83" spans="1:140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1376" t="s">
        <v>1242</v>
      </c>
      <c r="F83" s="874" t="s">
        <v>1064</v>
      </c>
      <c r="G83" s="1171" t="s">
        <v>980</v>
      </c>
      <c r="H83" s="1251" t="s">
        <v>1199</v>
      </c>
      <c r="I83" s="1206" t="s">
        <v>1203</v>
      </c>
      <c r="J83" s="1252"/>
      <c r="K83" s="1206"/>
      <c r="L83" s="616">
        <f t="shared" si="28"/>
        <v>4</v>
      </c>
      <c r="M83" s="616">
        <v>3</v>
      </c>
      <c r="N83" s="616">
        <v>1</v>
      </c>
      <c r="O83" s="195">
        <v>35</v>
      </c>
      <c r="P83" s="1023">
        <v>3</v>
      </c>
      <c r="Q83" s="1386">
        <f t="shared" si="29"/>
        <v>33</v>
      </c>
      <c r="R83" s="451">
        <v>29</v>
      </c>
      <c r="S83" s="451">
        <v>4</v>
      </c>
      <c r="T83" s="582">
        <v>0</v>
      </c>
      <c r="U83" s="609">
        <v>0</v>
      </c>
      <c r="V83" s="1385">
        <f t="shared" si="30"/>
        <v>33</v>
      </c>
      <c r="W83" s="460">
        <v>31</v>
      </c>
      <c r="X83" s="617">
        <v>2</v>
      </c>
      <c r="Y83" s="1023">
        <v>207.69</v>
      </c>
      <c r="Z83" s="1056" t="s">
        <v>602</v>
      </c>
      <c r="AA83" s="1022"/>
      <c r="AB83" s="1022"/>
      <c r="AC83" s="1022">
        <v>1</v>
      </c>
      <c r="AD83" s="1022"/>
      <c r="AE83" s="1022"/>
      <c r="AF83" s="1022"/>
      <c r="AG83" s="1022"/>
      <c r="AH83" s="1022"/>
      <c r="AI83" s="1022"/>
      <c r="AJ83" s="1022">
        <v>1</v>
      </c>
      <c r="AK83" s="1050" t="s">
        <v>501</v>
      </c>
      <c r="AL83" s="1062" t="s">
        <v>287</v>
      </c>
      <c r="AM83" s="1064" t="s">
        <v>1063</v>
      </c>
    </row>
    <row r="84" spans="1:140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1171" t="s">
        <v>604</v>
      </c>
      <c r="H84" s="1251" t="s">
        <v>1199</v>
      </c>
      <c r="I84" s="1206" t="s">
        <v>1203</v>
      </c>
      <c r="J84" s="1252"/>
      <c r="K84" s="1206">
        <v>1</v>
      </c>
      <c r="L84" s="616">
        <f t="shared" si="28"/>
        <v>3</v>
      </c>
      <c r="M84" s="616">
        <v>1</v>
      </c>
      <c r="N84" s="616">
        <v>2</v>
      </c>
      <c r="O84" s="195">
        <v>29</v>
      </c>
      <c r="P84" s="1023">
        <v>2</v>
      </c>
      <c r="Q84" s="615">
        <f t="shared" si="29"/>
        <v>29</v>
      </c>
      <c r="R84" s="582">
        <v>25</v>
      </c>
      <c r="S84" s="582">
        <v>3</v>
      </c>
      <c r="T84" s="582">
        <v>1</v>
      </c>
      <c r="U84" s="583">
        <v>0</v>
      </c>
      <c r="V84" s="1383">
        <f t="shared" si="30"/>
        <v>29</v>
      </c>
      <c r="W84" s="583">
        <v>27</v>
      </c>
      <c r="X84" s="617">
        <v>2</v>
      </c>
      <c r="Y84" s="1023">
        <v>128.42500000000001</v>
      </c>
      <c r="Z84" s="1056" t="s">
        <v>605</v>
      </c>
      <c r="AA84" s="1022"/>
      <c r="AB84" s="1022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7" t="s">
        <v>286</v>
      </c>
      <c r="AM84" s="1064" t="s">
        <v>1063</v>
      </c>
      <c r="AN84" s="881"/>
    </row>
    <row r="85" spans="1:140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1171" t="s">
        <v>607</v>
      </c>
      <c r="H85" s="1251" t="s">
        <v>1203</v>
      </c>
      <c r="I85" s="1206" t="s">
        <v>1203</v>
      </c>
      <c r="J85" s="1252" t="s">
        <v>1230</v>
      </c>
      <c r="K85" s="1206">
        <v>1</v>
      </c>
      <c r="L85" s="1423">
        <f t="shared" si="28"/>
        <v>3</v>
      </c>
      <c r="M85" s="616">
        <v>0</v>
      </c>
      <c r="N85" s="1423">
        <v>3</v>
      </c>
      <c r="O85" s="195">
        <v>29</v>
      </c>
      <c r="P85" s="1023">
        <v>2</v>
      </c>
      <c r="Q85" s="1386">
        <f t="shared" si="29"/>
        <v>26</v>
      </c>
      <c r="R85" s="451">
        <v>18</v>
      </c>
      <c r="S85" s="451">
        <v>8</v>
      </c>
      <c r="T85" s="582">
        <v>0</v>
      </c>
      <c r="U85" s="609">
        <v>0</v>
      </c>
      <c r="V85" s="1385">
        <f t="shared" si="30"/>
        <v>26</v>
      </c>
      <c r="W85" s="460">
        <v>26</v>
      </c>
      <c r="X85" s="617">
        <v>0</v>
      </c>
      <c r="Y85" s="1023">
        <v>100.8</v>
      </c>
      <c r="Z85" s="1056" t="s">
        <v>608</v>
      </c>
      <c r="AA85" s="1022"/>
      <c r="AB85" s="1022"/>
      <c r="AC85" s="1022"/>
      <c r="AD85" s="1022"/>
      <c r="AE85" s="1022"/>
      <c r="AF85" s="1022"/>
      <c r="AG85" s="1022"/>
      <c r="AH85" s="1022">
        <v>1</v>
      </c>
      <c r="AI85" s="1022"/>
      <c r="AJ85" s="1022">
        <v>1</v>
      </c>
      <c r="AK85" s="1050" t="s">
        <v>19</v>
      </c>
      <c r="AL85" s="1065" t="s">
        <v>286</v>
      </c>
      <c r="AM85" s="1052"/>
    </row>
    <row r="86" spans="1:140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1171" t="s">
        <v>610</v>
      </c>
      <c r="H86" s="1251" t="s">
        <v>1203</v>
      </c>
      <c r="I86" s="1206" t="s">
        <v>1203</v>
      </c>
      <c r="J86" s="1252"/>
      <c r="K86" s="1206">
        <v>1</v>
      </c>
      <c r="L86" s="1378">
        <f t="shared" si="28"/>
        <v>2</v>
      </c>
      <c r="M86" s="1424">
        <v>1</v>
      </c>
      <c r="N86" s="616">
        <v>1</v>
      </c>
      <c r="O86" s="195">
        <v>19</v>
      </c>
      <c r="P86" s="1023">
        <v>1</v>
      </c>
      <c r="Q86" s="615">
        <f t="shared" si="29"/>
        <v>16</v>
      </c>
      <c r="R86" s="582">
        <v>13</v>
      </c>
      <c r="S86" s="582">
        <v>2</v>
      </c>
      <c r="T86" s="582">
        <v>1</v>
      </c>
      <c r="U86" s="583">
        <v>0</v>
      </c>
      <c r="V86" s="1383">
        <f t="shared" si="30"/>
        <v>16</v>
      </c>
      <c r="W86" s="583">
        <v>14</v>
      </c>
      <c r="X86" s="617">
        <v>2</v>
      </c>
      <c r="Y86" s="1023">
        <v>106.5</v>
      </c>
      <c r="Z86" s="1056" t="s">
        <v>611</v>
      </c>
      <c r="AA86" s="1022"/>
      <c r="AB86" s="1022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5" t="s">
        <v>286</v>
      </c>
      <c r="AM86" s="1052"/>
    </row>
    <row r="87" spans="1:140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1172" t="s">
        <v>1068</v>
      </c>
      <c r="H87" s="1253" t="s">
        <v>1199</v>
      </c>
      <c r="I87" s="1206" t="s">
        <v>1203</v>
      </c>
      <c r="J87" s="1254"/>
      <c r="K87" s="1206">
        <v>1</v>
      </c>
      <c r="L87" s="616">
        <f t="shared" si="28"/>
        <v>3</v>
      </c>
      <c r="M87" s="616">
        <v>2</v>
      </c>
      <c r="N87" s="616">
        <v>1</v>
      </c>
      <c r="O87" s="1068">
        <v>25</v>
      </c>
      <c r="P87" s="1022">
        <v>2</v>
      </c>
      <c r="Q87" s="1386">
        <f t="shared" si="29"/>
        <v>25</v>
      </c>
      <c r="R87" s="517">
        <v>24</v>
      </c>
      <c r="S87" s="451">
        <v>1</v>
      </c>
      <c r="T87" s="578">
        <v>0</v>
      </c>
      <c r="U87" s="579">
        <v>0</v>
      </c>
      <c r="V87" s="1385">
        <f t="shared" si="30"/>
        <v>25</v>
      </c>
      <c r="W87" s="518">
        <v>22</v>
      </c>
      <c r="X87" s="617">
        <v>3</v>
      </c>
      <c r="Y87" s="1023">
        <v>110</v>
      </c>
      <c r="Z87" s="1048" t="s">
        <v>1069</v>
      </c>
      <c r="AA87" s="1049"/>
      <c r="AB87" s="1049"/>
      <c r="AC87" s="1049">
        <v>1</v>
      </c>
      <c r="AD87" s="1049"/>
      <c r="AE87" s="1049"/>
      <c r="AF87" s="1049"/>
      <c r="AG87" s="1049"/>
      <c r="AH87" s="1049"/>
      <c r="AI87" s="1049"/>
      <c r="AJ87" s="1022">
        <v>1</v>
      </c>
      <c r="AK87" s="1050" t="s">
        <v>501</v>
      </c>
      <c r="AL87" s="1069" t="s">
        <v>286</v>
      </c>
      <c r="AM87" s="1052" t="s">
        <v>1061</v>
      </c>
      <c r="AN87" s="881"/>
    </row>
    <row r="88" spans="1:140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1171" t="s">
        <v>614</v>
      </c>
      <c r="H88" s="1251" t="s">
        <v>1203</v>
      </c>
      <c r="I88" s="1206" t="s">
        <v>1203</v>
      </c>
      <c r="J88" s="1252"/>
      <c r="K88" s="1206">
        <v>1</v>
      </c>
      <c r="L88" s="616">
        <f t="shared" si="28"/>
        <v>2</v>
      </c>
      <c r="M88" s="616">
        <v>0</v>
      </c>
      <c r="N88" s="616">
        <v>2</v>
      </c>
      <c r="O88" s="195">
        <v>19</v>
      </c>
      <c r="P88" s="1023">
        <v>1</v>
      </c>
      <c r="Q88" s="615">
        <f t="shared" si="29"/>
        <v>17</v>
      </c>
      <c r="R88" s="582">
        <v>17</v>
      </c>
      <c r="S88" s="582">
        <v>0</v>
      </c>
      <c r="T88" s="582">
        <v>0</v>
      </c>
      <c r="U88" s="609">
        <v>0</v>
      </c>
      <c r="V88" s="1383">
        <f t="shared" si="30"/>
        <v>17</v>
      </c>
      <c r="W88" s="583">
        <v>12</v>
      </c>
      <c r="X88" s="617">
        <v>5</v>
      </c>
      <c r="Y88" s="1023">
        <v>151.19999999999999</v>
      </c>
      <c r="Z88" s="1056" t="s">
        <v>615</v>
      </c>
      <c r="AA88" s="1022"/>
      <c r="AB88" s="1022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66" t="s">
        <v>286</v>
      </c>
      <c r="AM88" s="1052"/>
    </row>
    <row r="89" spans="1:140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1173" t="s">
        <v>981</v>
      </c>
      <c r="H89" s="1251" t="s">
        <v>1203</v>
      </c>
      <c r="I89" s="1206" t="s">
        <v>1203</v>
      </c>
      <c r="J89" s="1255" t="s">
        <v>1231</v>
      </c>
      <c r="K89" s="1206">
        <v>1</v>
      </c>
      <c r="L89" s="616">
        <f t="shared" si="28"/>
        <v>2</v>
      </c>
      <c r="M89" s="616">
        <v>1</v>
      </c>
      <c r="N89" s="616">
        <v>1</v>
      </c>
      <c r="O89" s="1070">
        <v>19</v>
      </c>
      <c r="P89" s="1071">
        <v>1</v>
      </c>
      <c r="Q89" s="615">
        <f t="shared" si="29"/>
        <v>19</v>
      </c>
      <c r="R89" s="624">
        <v>17</v>
      </c>
      <c r="S89" s="624">
        <v>2</v>
      </c>
      <c r="T89" s="582">
        <v>0</v>
      </c>
      <c r="U89" s="625">
        <v>0</v>
      </c>
      <c r="V89" s="1383">
        <f t="shared" si="30"/>
        <v>19</v>
      </c>
      <c r="W89" s="583">
        <v>19</v>
      </c>
      <c r="X89" s="617">
        <v>0</v>
      </c>
      <c r="Y89" s="1071">
        <v>82.65</v>
      </c>
      <c r="Z89" s="1072" t="s">
        <v>660</v>
      </c>
      <c r="AA89" s="1071"/>
      <c r="AB89" s="1071"/>
      <c r="AC89" s="1071"/>
      <c r="AD89" s="1071"/>
      <c r="AE89" s="1071"/>
      <c r="AF89" s="1071"/>
      <c r="AG89" s="1071"/>
      <c r="AH89" s="1022">
        <v>1</v>
      </c>
      <c r="AI89" s="1071"/>
      <c r="AJ89" s="1071">
        <v>1</v>
      </c>
      <c r="AK89" s="1073" t="s">
        <v>19</v>
      </c>
      <c r="AL89" s="1071" t="s">
        <v>438</v>
      </c>
      <c r="AM89" s="1074"/>
    </row>
    <row r="90" spans="1:140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1171" t="s">
        <v>617</v>
      </c>
      <c r="H90" s="1251" t="s">
        <v>1203</v>
      </c>
      <c r="I90" s="1206" t="s">
        <v>1203</v>
      </c>
      <c r="J90" s="1257"/>
      <c r="K90" s="1207">
        <v>1</v>
      </c>
      <c r="L90" s="616">
        <f t="shared" si="28"/>
        <v>2</v>
      </c>
      <c r="M90" s="582">
        <v>1</v>
      </c>
      <c r="N90" s="582">
        <v>1</v>
      </c>
      <c r="O90" s="195">
        <v>23</v>
      </c>
      <c r="P90" s="1023">
        <v>2</v>
      </c>
      <c r="Q90" s="1386">
        <f t="shared" si="29"/>
        <v>18</v>
      </c>
      <c r="R90" s="451">
        <v>14</v>
      </c>
      <c r="S90" s="582">
        <v>3</v>
      </c>
      <c r="T90" s="582">
        <v>0</v>
      </c>
      <c r="U90" s="583">
        <v>1</v>
      </c>
      <c r="V90" s="1385">
        <f t="shared" si="30"/>
        <v>18</v>
      </c>
      <c r="W90" s="460">
        <v>18</v>
      </c>
      <c r="X90" s="583">
        <v>0</v>
      </c>
      <c r="Y90" s="1023">
        <v>116.7</v>
      </c>
      <c r="Z90" s="1056" t="s">
        <v>618</v>
      </c>
      <c r="AA90" s="1022"/>
      <c r="AB90" s="1022"/>
      <c r="AC90" s="1022"/>
      <c r="AD90" s="1022"/>
      <c r="AE90" s="1022"/>
      <c r="AF90" s="1022"/>
      <c r="AG90" s="1022"/>
      <c r="AH90" s="1022"/>
      <c r="AI90" s="1022"/>
      <c r="AJ90" s="1022">
        <v>1</v>
      </c>
      <c r="AK90" s="1050" t="s">
        <v>19</v>
      </c>
      <c r="AL90" s="1075" t="s">
        <v>286</v>
      </c>
      <c r="AM90" s="1052" t="s">
        <v>1063</v>
      </c>
    </row>
    <row r="91" spans="1:140" s="841" customFormat="1" ht="24.95" customHeight="1">
      <c r="A91" s="879">
        <v>22</v>
      </c>
      <c r="B91" s="668" t="s">
        <v>229</v>
      </c>
      <c r="C91" s="668" t="s">
        <v>261</v>
      </c>
      <c r="D91" s="1395" t="s">
        <v>1247</v>
      </c>
      <c r="E91" s="885" t="s">
        <v>262</v>
      </c>
      <c r="F91" s="886" t="s">
        <v>1072</v>
      </c>
      <c r="G91" s="1171" t="s">
        <v>619</v>
      </c>
      <c r="H91" s="1251" t="s">
        <v>1203</v>
      </c>
      <c r="I91" s="1206" t="s">
        <v>1203</v>
      </c>
      <c r="J91" s="1257"/>
      <c r="K91" s="1207">
        <v>1</v>
      </c>
      <c r="L91" s="616">
        <f t="shared" si="28"/>
        <v>3</v>
      </c>
      <c r="M91" s="582">
        <v>1</v>
      </c>
      <c r="N91" s="582">
        <v>2</v>
      </c>
      <c r="O91" s="195">
        <v>29</v>
      </c>
      <c r="P91" s="1023">
        <v>2</v>
      </c>
      <c r="Q91" s="615">
        <f t="shared" si="29"/>
        <v>28</v>
      </c>
      <c r="R91" s="582">
        <v>20</v>
      </c>
      <c r="S91" s="582">
        <v>4</v>
      </c>
      <c r="T91" s="582">
        <v>4</v>
      </c>
      <c r="U91" s="583">
        <v>0</v>
      </c>
      <c r="V91" s="1383">
        <f t="shared" si="30"/>
        <v>28</v>
      </c>
      <c r="W91" s="583">
        <v>24</v>
      </c>
      <c r="X91" s="583">
        <v>4</v>
      </c>
      <c r="Y91" s="1023">
        <v>91.9</v>
      </c>
      <c r="Z91" s="1048" t="s">
        <v>1251</v>
      </c>
      <c r="AA91" s="1022"/>
      <c r="AB91" s="1022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76" t="s">
        <v>286</v>
      </c>
      <c r="AM91" s="738" t="s">
        <v>1246</v>
      </c>
    </row>
    <row r="92" spans="1:140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1376" t="s">
        <v>1248</v>
      </c>
      <c r="F92" s="1332" t="s">
        <v>1225</v>
      </c>
      <c r="G92" s="1170" t="s">
        <v>621</v>
      </c>
      <c r="H92" s="1251" t="s">
        <v>1203</v>
      </c>
      <c r="I92" s="1206" t="s">
        <v>1203</v>
      </c>
      <c r="J92" s="1252"/>
      <c r="K92" s="1206">
        <v>1</v>
      </c>
      <c r="L92" s="1423">
        <f t="shared" si="28"/>
        <v>3</v>
      </c>
      <c r="M92" s="616">
        <v>3</v>
      </c>
      <c r="N92" s="616">
        <v>0</v>
      </c>
      <c r="O92" s="1029">
        <v>32</v>
      </c>
      <c r="P92" s="1042">
        <v>3</v>
      </c>
      <c r="Q92" s="615">
        <f t="shared" si="29"/>
        <v>32</v>
      </c>
      <c r="R92" s="616">
        <v>18</v>
      </c>
      <c r="S92" s="616">
        <v>10</v>
      </c>
      <c r="T92" s="616">
        <v>4</v>
      </c>
      <c r="U92" s="627">
        <v>0</v>
      </c>
      <c r="V92" s="1383">
        <f t="shared" si="30"/>
        <v>32</v>
      </c>
      <c r="W92" s="617">
        <v>28</v>
      </c>
      <c r="X92" s="617">
        <v>4</v>
      </c>
      <c r="Y92" s="1042">
        <v>215.08</v>
      </c>
      <c r="Z92" s="1077" t="s">
        <v>1252</v>
      </c>
      <c r="AA92" s="1078"/>
      <c r="AB92" s="1078">
        <v>1</v>
      </c>
      <c r="AC92" s="1078">
        <v>1</v>
      </c>
      <c r="AD92" s="1078"/>
      <c r="AE92" s="1078"/>
      <c r="AF92" s="1078"/>
      <c r="AG92" s="1078"/>
      <c r="AH92" s="1078"/>
      <c r="AI92" s="1078"/>
      <c r="AJ92" s="1044">
        <v>1</v>
      </c>
      <c r="AK92" s="1061" t="s">
        <v>501</v>
      </c>
      <c r="AL92" s="1079" t="s">
        <v>286</v>
      </c>
      <c r="AM92" s="1080" t="s">
        <v>1224</v>
      </c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  <c r="EG92" s="878"/>
      <c r="EH92" s="878"/>
      <c r="EI92" s="878"/>
      <c r="EJ92" s="878"/>
    </row>
    <row r="93" spans="1:140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1171" t="s">
        <v>622</v>
      </c>
      <c r="H93" s="1251" t="s">
        <v>1203</v>
      </c>
      <c r="I93" s="1206" t="s">
        <v>1203</v>
      </c>
      <c r="J93" s="1252"/>
      <c r="K93" s="1206">
        <v>1</v>
      </c>
      <c r="L93" s="616">
        <f t="shared" si="28"/>
        <v>2</v>
      </c>
      <c r="M93" s="616">
        <v>0</v>
      </c>
      <c r="N93" s="616">
        <v>2</v>
      </c>
      <c r="O93" s="195">
        <v>19</v>
      </c>
      <c r="P93" s="1023">
        <v>1</v>
      </c>
      <c r="Q93" s="1386">
        <f t="shared" si="29"/>
        <v>17</v>
      </c>
      <c r="R93" s="451">
        <v>10</v>
      </c>
      <c r="S93" s="451">
        <v>4</v>
      </c>
      <c r="T93" s="582">
        <v>2</v>
      </c>
      <c r="U93" s="452">
        <v>1</v>
      </c>
      <c r="V93" s="1385">
        <f t="shared" si="30"/>
        <v>17</v>
      </c>
      <c r="W93" s="460">
        <v>16</v>
      </c>
      <c r="X93" s="617">
        <v>1</v>
      </c>
      <c r="Y93" s="1023">
        <v>172.9</v>
      </c>
      <c r="Z93" s="1081" t="s">
        <v>1253</v>
      </c>
      <c r="AA93" s="1082"/>
      <c r="AB93" s="1082"/>
      <c r="AC93" s="1082"/>
      <c r="AD93" s="1082"/>
      <c r="AE93" s="1082"/>
      <c r="AF93" s="1082"/>
      <c r="AG93" s="1082"/>
      <c r="AH93" s="1082"/>
      <c r="AI93" s="1082"/>
      <c r="AJ93" s="1022">
        <v>1</v>
      </c>
      <c r="AK93" s="1050" t="s">
        <v>19</v>
      </c>
      <c r="AL93" s="1083" t="s">
        <v>286</v>
      </c>
      <c r="AM93" s="1052"/>
    </row>
    <row r="94" spans="1:140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1171" t="s">
        <v>624</v>
      </c>
      <c r="H94" s="1251" t="s">
        <v>1203</v>
      </c>
      <c r="I94" s="1206" t="s">
        <v>1203</v>
      </c>
      <c r="J94" s="1252"/>
      <c r="K94" s="1206">
        <v>1</v>
      </c>
      <c r="L94" s="616">
        <f t="shared" si="28"/>
        <v>2</v>
      </c>
      <c r="M94" s="616">
        <v>0</v>
      </c>
      <c r="N94" s="616">
        <v>2</v>
      </c>
      <c r="O94" s="195">
        <v>19</v>
      </c>
      <c r="P94" s="1023">
        <v>1</v>
      </c>
      <c r="Q94" s="615">
        <f t="shared" si="29"/>
        <v>19</v>
      </c>
      <c r="R94" s="582">
        <v>16</v>
      </c>
      <c r="S94" s="582">
        <v>3</v>
      </c>
      <c r="T94" s="582">
        <v>0</v>
      </c>
      <c r="U94" s="583">
        <v>0</v>
      </c>
      <c r="V94" s="1383">
        <f t="shared" si="30"/>
        <v>19</v>
      </c>
      <c r="W94" s="583">
        <v>18</v>
      </c>
      <c r="X94" s="617">
        <v>1</v>
      </c>
      <c r="Y94" s="1023">
        <v>78.680000000000007</v>
      </c>
      <c r="Z94" s="1056" t="s">
        <v>625</v>
      </c>
      <c r="AA94" s="1022"/>
      <c r="AB94" s="1022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62" t="s">
        <v>285</v>
      </c>
      <c r="AM94" s="1052"/>
    </row>
    <row r="95" spans="1:140" s="841" customFormat="1" ht="24.95" customHeight="1">
      <c r="A95" s="879">
        <v>26</v>
      </c>
      <c r="B95" s="668" t="s">
        <v>229</v>
      </c>
      <c r="C95" s="668" t="s">
        <v>265</v>
      </c>
      <c r="D95" s="669" t="s">
        <v>266</v>
      </c>
      <c r="E95" s="669" t="s">
        <v>1079</v>
      </c>
      <c r="F95" s="874" t="s">
        <v>1080</v>
      </c>
      <c r="G95" s="1171" t="s">
        <v>626</v>
      </c>
      <c r="H95" s="1251" t="s">
        <v>1203</v>
      </c>
      <c r="I95" s="1206" t="s">
        <v>1203</v>
      </c>
      <c r="J95" s="1252"/>
      <c r="K95" s="1206">
        <v>1</v>
      </c>
      <c r="L95" s="616">
        <f t="shared" si="28"/>
        <v>4</v>
      </c>
      <c r="M95" s="616">
        <v>3</v>
      </c>
      <c r="N95" s="616">
        <v>1</v>
      </c>
      <c r="O95" s="195">
        <v>34</v>
      </c>
      <c r="P95" s="1023">
        <v>3</v>
      </c>
      <c r="Q95" s="615">
        <f t="shared" si="29"/>
        <v>34</v>
      </c>
      <c r="R95" s="582">
        <v>24</v>
      </c>
      <c r="S95" s="582">
        <v>9</v>
      </c>
      <c r="T95" s="582">
        <v>1</v>
      </c>
      <c r="U95" s="583">
        <v>0</v>
      </c>
      <c r="V95" s="1383">
        <f t="shared" si="30"/>
        <v>34</v>
      </c>
      <c r="W95" s="583">
        <v>28</v>
      </c>
      <c r="X95" s="617">
        <v>6</v>
      </c>
      <c r="Y95" s="1023">
        <v>119.83</v>
      </c>
      <c r="Z95" s="1056" t="s">
        <v>627</v>
      </c>
      <c r="AA95" s="1022"/>
      <c r="AB95" s="1022"/>
      <c r="AC95" s="1022"/>
      <c r="AD95" s="1022"/>
      <c r="AE95" s="1022">
        <v>1</v>
      </c>
      <c r="AF95" s="1022"/>
      <c r="AG95" s="1022"/>
      <c r="AH95" s="1022"/>
      <c r="AI95" s="1022"/>
      <c r="AJ95" s="1022">
        <v>1</v>
      </c>
      <c r="AK95" s="1050" t="s">
        <v>19</v>
      </c>
      <c r="AL95" s="1062" t="s">
        <v>287</v>
      </c>
      <c r="AM95" s="1052"/>
    </row>
    <row r="96" spans="1:140" s="841" customFormat="1" ht="24.95" customHeight="1">
      <c r="A96" s="879">
        <v>27</v>
      </c>
      <c r="B96" s="668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1170" t="s">
        <v>631</v>
      </c>
      <c r="H96" s="1251" t="s">
        <v>1203</v>
      </c>
      <c r="I96" s="1206" t="s">
        <v>1203</v>
      </c>
      <c r="J96" s="1252"/>
      <c r="K96" s="1206"/>
      <c r="L96" s="1423">
        <f t="shared" si="28"/>
        <v>2</v>
      </c>
      <c r="M96" s="616">
        <v>2</v>
      </c>
      <c r="N96" s="616">
        <v>0</v>
      </c>
      <c r="O96" s="195">
        <v>25</v>
      </c>
      <c r="P96" s="1023">
        <v>2</v>
      </c>
      <c r="Q96" s="615">
        <f t="shared" si="29"/>
        <v>29</v>
      </c>
      <c r="R96" s="582">
        <v>28</v>
      </c>
      <c r="S96" s="582">
        <v>1</v>
      </c>
      <c r="T96" s="582">
        <v>0</v>
      </c>
      <c r="U96" s="583">
        <v>0</v>
      </c>
      <c r="V96" s="1383">
        <f t="shared" si="30"/>
        <v>29</v>
      </c>
      <c r="W96" s="583">
        <v>20</v>
      </c>
      <c r="X96" s="617">
        <v>9</v>
      </c>
      <c r="Y96" s="1023">
        <v>148.74</v>
      </c>
      <c r="Z96" s="1056" t="s">
        <v>1104</v>
      </c>
      <c r="AA96" s="1022"/>
      <c r="AB96" s="1022"/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19</v>
      </c>
      <c r="AL96" s="1076" t="s">
        <v>286</v>
      </c>
      <c r="AM96" s="1064" t="s">
        <v>1063</v>
      </c>
    </row>
    <row r="97" spans="1:40" s="841" customFormat="1" ht="24.95" customHeight="1">
      <c r="A97" s="879">
        <v>28</v>
      </c>
      <c r="B97" s="668" t="s">
        <v>229</v>
      </c>
      <c r="C97" s="894" t="s">
        <v>269</v>
      </c>
      <c r="D97" s="669" t="s">
        <v>270</v>
      </c>
      <c r="E97" s="669" t="s">
        <v>270</v>
      </c>
      <c r="F97" s="874" t="s">
        <v>633</v>
      </c>
      <c r="G97" s="1171" t="s">
        <v>634</v>
      </c>
      <c r="H97" s="1251" t="s">
        <v>1203</v>
      </c>
      <c r="I97" s="1206" t="s">
        <v>1203</v>
      </c>
      <c r="J97" s="1257"/>
      <c r="K97" s="1208"/>
      <c r="L97" s="977">
        <f t="shared" si="28"/>
        <v>3</v>
      </c>
      <c r="M97" s="582">
        <v>2</v>
      </c>
      <c r="N97" s="582">
        <v>1</v>
      </c>
      <c r="O97" s="195">
        <v>27</v>
      </c>
      <c r="P97" s="1022">
        <v>1</v>
      </c>
      <c r="Q97" s="1401">
        <f t="shared" si="29"/>
        <v>19</v>
      </c>
      <c r="R97" s="578">
        <v>19</v>
      </c>
      <c r="S97" s="578">
        <v>0</v>
      </c>
      <c r="T97" s="578">
        <v>0</v>
      </c>
      <c r="U97" s="1330">
        <v>0</v>
      </c>
      <c r="V97" s="1394">
        <f t="shared" si="30"/>
        <v>19</v>
      </c>
      <c r="W97" s="579">
        <v>19</v>
      </c>
      <c r="X97" s="1330">
        <v>0</v>
      </c>
      <c r="Y97" s="1022">
        <v>92.6</v>
      </c>
      <c r="Z97" s="1056" t="s">
        <v>1110</v>
      </c>
      <c r="AA97" s="1022"/>
      <c r="AB97" s="1022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286</v>
      </c>
      <c r="AM97" s="1052"/>
    </row>
    <row r="98" spans="1:40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1171" t="s">
        <v>571</v>
      </c>
      <c r="H98" s="1251" t="s">
        <v>1203</v>
      </c>
      <c r="I98" s="1206" t="s">
        <v>1203</v>
      </c>
      <c r="J98" s="1252"/>
      <c r="K98" s="1206"/>
      <c r="L98" s="616">
        <f t="shared" si="28"/>
        <v>2</v>
      </c>
      <c r="M98" s="616">
        <v>1</v>
      </c>
      <c r="N98" s="616">
        <v>1</v>
      </c>
      <c r="O98" s="195">
        <v>19</v>
      </c>
      <c r="P98" s="1023">
        <v>2</v>
      </c>
      <c r="Q98" s="1386">
        <f t="shared" si="29"/>
        <v>22</v>
      </c>
      <c r="R98" s="582">
        <v>16</v>
      </c>
      <c r="S98" s="451">
        <v>6</v>
      </c>
      <c r="T98" s="582">
        <v>0</v>
      </c>
      <c r="U98" s="609">
        <v>0</v>
      </c>
      <c r="V98" s="1385">
        <f t="shared" si="30"/>
        <v>22</v>
      </c>
      <c r="W98" s="460">
        <v>16</v>
      </c>
      <c r="X98" s="617">
        <v>6</v>
      </c>
      <c r="Y98" s="1023">
        <v>104</v>
      </c>
      <c r="Z98" s="1056" t="s">
        <v>632</v>
      </c>
      <c r="AA98" s="1022"/>
      <c r="AB98" s="1022">
        <v>1</v>
      </c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501</v>
      </c>
      <c r="AL98" s="1069" t="s">
        <v>286</v>
      </c>
      <c r="AM98" s="1052" t="s">
        <v>1085</v>
      </c>
    </row>
    <row r="99" spans="1:40" s="841" customFormat="1" ht="24.95" customHeight="1">
      <c r="A99" s="879">
        <v>30</v>
      </c>
      <c r="B99" s="668" t="s">
        <v>229</v>
      </c>
      <c r="C99" s="668" t="s">
        <v>930</v>
      </c>
      <c r="D99" s="669" t="s">
        <v>307</v>
      </c>
      <c r="E99" s="669" t="s">
        <v>1086</v>
      </c>
      <c r="F99" s="880" t="s">
        <v>579</v>
      </c>
      <c r="G99" s="1171" t="s">
        <v>580</v>
      </c>
      <c r="H99" s="1251" t="s">
        <v>1203</v>
      </c>
      <c r="I99" s="1206" t="s">
        <v>1203</v>
      </c>
      <c r="J99" s="1252"/>
      <c r="K99" s="1206">
        <v>1</v>
      </c>
      <c r="L99" s="977">
        <f t="shared" si="28"/>
        <v>4</v>
      </c>
      <c r="M99" s="1378">
        <v>3</v>
      </c>
      <c r="N99" s="616">
        <v>1</v>
      </c>
      <c r="O99" s="195">
        <v>35</v>
      </c>
      <c r="P99" s="1023">
        <v>2</v>
      </c>
      <c r="Q99" s="615">
        <f t="shared" si="29"/>
        <v>26</v>
      </c>
      <c r="R99" s="582">
        <v>20</v>
      </c>
      <c r="S99" s="582">
        <v>6</v>
      </c>
      <c r="T99" s="582">
        <v>0</v>
      </c>
      <c r="U99" s="583">
        <v>0</v>
      </c>
      <c r="V99" s="1383">
        <f t="shared" si="30"/>
        <v>26</v>
      </c>
      <c r="W99" s="583">
        <v>22</v>
      </c>
      <c r="X99" s="617">
        <v>4</v>
      </c>
      <c r="Y99" s="1023">
        <v>125.96</v>
      </c>
      <c r="Z99" s="1056" t="s">
        <v>635</v>
      </c>
      <c r="AA99" s="1022"/>
      <c r="AB99" s="1022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54" t="s">
        <v>287</v>
      </c>
      <c r="AM99" s="1085" t="s">
        <v>1087</v>
      </c>
    </row>
    <row r="100" spans="1:40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1171" t="s">
        <v>637</v>
      </c>
      <c r="H100" s="1251" t="s">
        <v>1203</v>
      </c>
      <c r="I100" s="1206" t="s">
        <v>1203</v>
      </c>
      <c r="J100" s="1252"/>
      <c r="K100" s="1206">
        <v>1</v>
      </c>
      <c r="L100" s="616">
        <f t="shared" si="28"/>
        <v>2</v>
      </c>
      <c r="M100" s="616">
        <v>1</v>
      </c>
      <c r="N100" s="616">
        <v>1</v>
      </c>
      <c r="O100" s="195">
        <v>15</v>
      </c>
      <c r="P100" s="1023">
        <v>1</v>
      </c>
      <c r="Q100" s="1386">
        <f t="shared" si="29"/>
        <v>17</v>
      </c>
      <c r="R100" s="451">
        <v>15</v>
      </c>
      <c r="S100" s="582">
        <v>2</v>
      </c>
      <c r="T100" s="582">
        <v>0</v>
      </c>
      <c r="U100" s="583">
        <v>0</v>
      </c>
      <c r="V100" s="1385">
        <f t="shared" si="30"/>
        <v>17</v>
      </c>
      <c r="W100" s="460">
        <v>15</v>
      </c>
      <c r="X100" s="1377">
        <v>2</v>
      </c>
      <c r="Y100" s="1023">
        <v>104.5</v>
      </c>
      <c r="Z100" s="1056" t="s">
        <v>1084</v>
      </c>
      <c r="AA100" s="1022"/>
      <c r="AB100" s="1022"/>
      <c r="AC100" s="1022"/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19</v>
      </c>
      <c r="AL100" s="1084" t="s">
        <v>287</v>
      </c>
      <c r="AM100" s="1052"/>
    </row>
    <row r="101" spans="1:40" s="841" customFormat="1" ht="24.95" customHeight="1">
      <c r="A101" s="879">
        <v>32</v>
      </c>
      <c r="B101" s="668" t="s">
        <v>229</v>
      </c>
      <c r="C101" s="668" t="s">
        <v>273</v>
      </c>
      <c r="D101" s="669" t="s">
        <v>274</v>
      </c>
      <c r="E101" s="669" t="s">
        <v>639</v>
      </c>
      <c r="F101" s="874" t="s">
        <v>1088</v>
      </c>
      <c r="G101" s="1171" t="s">
        <v>640</v>
      </c>
      <c r="H101" s="1251" t="s">
        <v>1203</v>
      </c>
      <c r="I101" s="1206" t="s">
        <v>1203</v>
      </c>
      <c r="J101" s="1252"/>
      <c r="K101" s="1206"/>
      <c r="L101" s="616">
        <f t="shared" si="28"/>
        <v>4</v>
      </c>
      <c r="M101" s="616">
        <v>2</v>
      </c>
      <c r="N101" s="616">
        <v>2</v>
      </c>
      <c r="O101" s="195">
        <v>38</v>
      </c>
      <c r="P101" s="1023">
        <v>3</v>
      </c>
      <c r="Q101" s="1386">
        <f t="shared" si="29"/>
        <v>33</v>
      </c>
      <c r="R101" s="582">
        <v>27</v>
      </c>
      <c r="S101" s="451">
        <v>6</v>
      </c>
      <c r="T101" s="451">
        <v>0</v>
      </c>
      <c r="U101" s="583">
        <v>0</v>
      </c>
      <c r="V101" s="1385">
        <f t="shared" si="30"/>
        <v>33</v>
      </c>
      <c r="W101" s="460">
        <v>33</v>
      </c>
      <c r="X101" s="617">
        <v>0</v>
      </c>
      <c r="Y101" s="1023">
        <v>258.7</v>
      </c>
      <c r="Z101" s="1056" t="s">
        <v>581</v>
      </c>
      <c r="AA101" s="1022"/>
      <c r="AB101" s="1022"/>
      <c r="AC101" s="1022"/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19</v>
      </c>
      <c r="AL101" s="1086" t="s">
        <v>287</v>
      </c>
      <c r="AM101" s="1052"/>
    </row>
    <row r="102" spans="1:40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1171" t="s">
        <v>643</v>
      </c>
      <c r="H102" s="1251" t="s">
        <v>1199</v>
      </c>
      <c r="I102" s="1206" t="s">
        <v>1203</v>
      </c>
      <c r="J102" s="1252"/>
      <c r="K102" s="1206">
        <v>1</v>
      </c>
      <c r="L102" s="616">
        <f t="shared" si="28"/>
        <v>2</v>
      </c>
      <c r="M102" s="616">
        <v>1</v>
      </c>
      <c r="N102" s="616">
        <v>1</v>
      </c>
      <c r="O102" s="195">
        <v>18</v>
      </c>
      <c r="P102" s="1023">
        <v>1</v>
      </c>
      <c r="Q102" s="615">
        <f t="shared" si="29"/>
        <v>15</v>
      </c>
      <c r="R102" s="582">
        <v>11</v>
      </c>
      <c r="S102" s="582">
        <v>3</v>
      </c>
      <c r="T102" s="582">
        <v>1</v>
      </c>
      <c r="U102" s="609">
        <v>0</v>
      </c>
      <c r="V102" s="1383">
        <f t="shared" si="30"/>
        <v>15</v>
      </c>
      <c r="W102" s="583">
        <v>15</v>
      </c>
      <c r="X102" s="617">
        <v>0</v>
      </c>
      <c r="Y102" s="1023">
        <v>95.59</v>
      </c>
      <c r="Z102" s="1056" t="s">
        <v>638</v>
      </c>
      <c r="AA102" s="1022"/>
      <c r="AB102" s="1022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7" t="s">
        <v>452</v>
      </c>
      <c r="AM102" s="1052"/>
    </row>
    <row r="103" spans="1:40" s="841" customFormat="1" ht="24.95" customHeight="1">
      <c r="A103" s="879">
        <v>34</v>
      </c>
      <c r="B103" s="668" t="s">
        <v>229</v>
      </c>
      <c r="C103" s="668" t="s">
        <v>275</v>
      </c>
      <c r="D103" s="669" t="s">
        <v>276</v>
      </c>
      <c r="E103" s="669" t="s">
        <v>276</v>
      </c>
      <c r="F103" s="874" t="s">
        <v>1090</v>
      </c>
      <c r="G103" s="1171" t="s">
        <v>645</v>
      </c>
      <c r="H103" s="1251" t="s">
        <v>1203</v>
      </c>
      <c r="I103" s="1206" t="s">
        <v>1203</v>
      </c>
      <c r="J103" s="1252"/>
      <c r="K103" s="1206">
        <v>1</v>
      </c>
      <c r="L103" s="1424">
        <f t="shared" si="28"/>
        <v>4</v>
      </c>
      <c r="M103" s="1423">
        <v>3</v>
      </c>
      <c r="N103" s="1378">
        <v>1</v>
      </c>
      <c r="O103" s="195">
        <v>33</v>
      </c>
      <c r="P103" s="1023">
        <v>3</v>
      </c>
      <c r="Q103" s="615">
        <f t="shared" si="29"/>
        <v>33</v>
      </c>
      <c r="R103" s="582">
        <v>23</v>
      </c>
      <c r="S103" s="582">
        <v>4</v>
      </c>
      <c r="T103" s="582">
        <v>6</v>
      </c>
      <c r="U103" s="583">
        <v>0</v>
      </c>
      <c r="V103" s="1383">
        <f t="shared" si="30"/>
        <v>33</v>
      </c>
      <c r="W103" s="583">
        <v>33</v>
      </c>
      <c r="X103" s="617">
        <v>0</v>
      </c>
      <c r="Y103" s="1023">
        <v>181.5</v>
      </c>
      <c r="Z103" s="1056" t="s">
        <v>641</v>
      </c>
      <c r="AA103" s="1022"/>
      <c r="AB103" s="1022"/>
      <c r="AC103" s="1022"/>
      <c r="AD103" s="1022"/>
      <c r="AE103" s="1022">
        <v>1</v>
      </c>
      <c r="AF103" s="1022"/>
      <c r="AG103" s="1022"/>
      <c r="AH103" s="1022"/>
      <c r="AI103" s="1022"/>
      <c r="AJ103" s="1022">
        <v>1</v>
      </c>
      <c r="AK103" s="1050" t="s">
        <v>19</v>
      </c>
      <c r="AL103" s="1088" t="s">
        <v>287</v>
      </c>
      <c r="AM103" s="1064" t="s">
        <v>1063</v>
      </c>
    </row>
    <row r="104" spans="1:40" s="841" customFormat="1" ht="24.95" customHeight="1">
      <c r="A104" s="879">
        <v>35</v>
      </c>
      <c r="B104" s="668" t="s">
        <v>229</v>
      </c>
      <c r="C104" s="668" t="s">
        <v>277</v>
      </c>
      <c r="D104" s="669" t="s">
        <v>311</v>
      </c>
      <c r="E104" s="669" t="s">
        <v>1091</v>
      </c>
      <c r="F104" s="874" t="s">
        <v>1092</v>
      </c>
      <c r="G104" s="1171" t="s">
        <v>647</v>
      </c>
      <c r="H104" s="1251" t="s">
        <v>1199</v>
      </c>
      <c r="I104" s="1206" t="s">
        <v>1203</v>
      </c>
      <c r="J104" s="1252"/>
      <c r="K104" s="1206"/>
      <c r="L104" s="977">
        <f t="shared" si="28"/>
        <v>4</v>
      </c>
      <c r="M104" s="616">
        <v>3</v>
      </c>
      <c r="N104" s="616">
        <v>1</v>
      </c>
      <c r="O104" s="195">
        <v>39</v>
      </c>
      <c r="P104" s="1023">
        <v>1</v>
      </c>
      <c r="Q104" s="615">
        <f t="shared" si="29"/>
        <v>15</v>
      </c>
      <c r="R104" s="582">
        <v>11</v>
      </c>
      <c r="S104" s="582">
        <v>1</v>
      </c>
      <c r="T104" s="582">
        <v>3</v>
      </c>
      <c r="U104" s="609">
        <v>0</v>
      </c>
      <c r="V104" s="1383">
        <f t="shared" si="30"/>
        <v>15</v>
      </c>
      <c r="W104" s="583">
        <v>15</v>
      </c>
      <c r="X104" s="617">
        <v>0</v>
      </c>
      <c r="Y104" s="1023">
        <v>180.36</v>
      </c>
      <c r="Z104" s="1056" t="s">
        <v>644</v>
      </c>
      <c r="AA104" s="1022"/>
      <c r="AB104" s="1022"/>
      <c r="AC104" s="1022">
        <v>1</v>
      </c>
      <c r="AD104" s="1022"/>
      <c r="AE104" s="1022"/>
      <c r="AF104" s="1022"/>
      <c r="AG104" s="1022"/>
      <c r="AH104" s="1022"/>
      <c r="AI104" s="1022"/>
      <c r="AJ104" s="1022">
        <v>1</v>
      </c>
      <c r="AK104" s="1050" t="s">
        <v>501</v>
      </c>
      <c r="AL104" s="1089" t="s">
        <v>287</v>
      </c>
      <c r="AM104" s="1052"/>
    </row>
    <row r="105" spans="1:40" s="841" customFormat="1" ht="24.95" customHeight="1">
      <c r="A105" s="879">
        <v>36</v>
      </c>
      <c r="B105" s="668" t="s">
        <v>229</v>
      </c>
      <c r="C105" s="668" t="s">
        <v>278</v>
      </c>
      <c r="D105" s="669" t="s">
        <v>279</v>
      </c>
      <c r="E105" s="669" t="s">
        <v>279</v>
      </c>
      <c r="F105" s="880" t="s">
        <v>649</v>
      </c>
      <c r="G105" s="1171" t="s">
        <v>650</v>
      </c>
      <c r="H105" s="1251" t="s">
        <v>1203</v>
      </c>
      <c r="I105" s="1206" t="s">
        <v>1203</v>
      </c>
      <c r="J105" s="1252"/>
      <c r="K105" s="1206"/>
      <c r="L105" s="1423">
        <f t="shared" si="28"/>
        <v>3</v>
      </c>
      <c r="M105" s="616">
        <v>3</v>
      </c>
      <c r="N105" s="616">
        <v>0</v>
      </c>
      <c r="O105" s="195">
        <v>34</v>
      </c>
      <c r="P105" s="1023">
        <v>3</v>
      </c>
      <c r="Q105" s="1386">
        <f t="shared" si="29"/>
        <v>29</v>
      </c>
      <c r="R105" s="451">
        <v>20</v>
      </c>
      <c r="S105" s="451">
        <v>7</v>
      </c>
      <c r="T105" s="582">
        <v>2</v>
      </c>
      <c r="U105" s="609">
        <v>0</v>
      </c>
      <c r="V105" s="1385">
        <f t="shared" si="30"/>
        <v>29</v>
      </c>
      <c r="W105" s="583">
        <v>24</v>
      </c>
      <c r="X105" s="1377">
        <v>5</v>
      </c>
      <c r="Y105" s="1023">
        <v>149.59</v>
      </c>
      <c r="Z105" s="1056" t="s">
        <v>646</v>
      </c>
      <c r="AA105" s="1022"/>
      <c r="AB105" s="1022"/>
      <c r="AC105" s="1022"/>
      <c r="AD105" s="1022"/>
      <c r="AE105" s="1022"/>
      <c r="AF105" s="1022">
        <v>1</v>
      </c>
      <c r="AG105" s="1022"/>
      <c r="AH105" s="1022"/>
      <c r="AI105" s="1022"/>
      <c r="AJ105" s="1022">
        <v>1</v>
      </c>
      <c r="AK105" s="1050" t="s">
        <v>19</v>
      </c>
      <c r="AL105" s="1090" t="s">
        <v>286</v>
      </c>
      <c r="AM105" s="1064" t="s">
        <v>1063</v>
      </c>
    </row>
    <row r="106" spans="1:40" s="841" customFormat="1" ht="24.95" customHeight="1">
      <c r="A106" s="879">
        <v>37</v>
      </c>
      <c r="B106" s="668" t="s">
        <v>229</v>
      </c>
      <c r="C106" s="668" t="s">
        <v>936</v>
      </c>
      <c r="D106" s="669" t="s">
        <v>280</v>
      </c>
      <c r="E106" s="669" t="s">
        <v>1093</v>
      </c>
      <c r="F106" s="880" t="s">
        <v>652</v>
      </c>
      <c r="G106" s="1171" t="s">
        <v>653</v>
      </c>
      <c r="H106" s="1251" t="s">
        <v>1203</v>
      </c>
      <c r="I106" s="1206" t="s">
        <v>1203</v>
      </c>
      <c r="J106" s="1252"/>
      <c r="K106" s="1206"/>
      <c r="L106" s="977">
        <f t="shared" si="28"/>
        <v>3</v>
      </c>
      <c r="M106" s="616">
        <v>2</v>
      </c>
      <c r="N106" s="616">
        <v>1</v>
      </c>
      <c r="O106" s="195">
        <v>27</v>
      </c>
      <c r="P106" s="1023">
        <v>3</v>
      </c>
      <c r="Q106" s="1386">
        <f t="shared" si="29"/>
        <v>35</v>
      </c>
      <c r="R106" s="451">
        <v>34</v>
      </c>
      <c r="S106" s="582">
        <v>0</v>
      </c>
      <c r="T106" s="582">
        <v>0</v>
      </c>
      <c r="U106" s="460">
        <v>1</v>
      </c>
      <c r="V106" s="1383">
        <f t="shared" si="30"/>
        <v>35</v>
      </c>
      <c r="W106" s="583">
        <v>33</v>
      </c>
      <c r="X106" s="617">
        <v>2</v>
      </c>
      <c r="Y106" s="1023">
        <v>193.04</v>
      </c>
      <c r="Z106" s="1056" t="s">
        <v>648</v>
      </c>
      <c r="AA106" s="1049"/>
      <c r="AB106" s="1049"/>
      <c r="AC106" s="1049"/>
      <c r="AD106" s="1049"/>
      <c r="AE106" s="1049"/>
      <c r="AF106" s="1049"/>
      <c r="AG106" s="1049"/>
      <c r="AH106" s="1049"/>
      <c r="AI106" s="1049"/>
      <c r="AJ106" s="1022">
        <v>1</v>
      </c>
      <c r="AK106" s="1050" t="s">
        <v>19</v>
      </c>
      <c r="AL106" s="1091" t="s">
        <v>286</v>
      </c>
      <c r="AM106" s="1052" t="s">
        <v>1173</v>
      </c>
    </row>
    <row r="107" spans="1:40" s="841" customFormat="1" ht="24.95" customHeight="1">
      <c r="A107" s="879">
        <v>38</v>
      </c>
      <c r="B107" s="668" t="s">
        <v>229</v>
      </c>
      <c r="C107" s="668" t="s">
        <v>453</v>
      </c>
      <c r="D107" s="669" t="s">
        <v>281</v>
      </c>
      <c r="E107" s="669" t="s">
        <v>281</v>
      </c>
      <c r="F107" s="880" t="s">
        <v>654</v>
      </c>
      <c r="G107" s="1171" t="s">
        <v>655</v>
      </c>
      <c r="H107" s="1251" t="s">
        <v>1203</v>
      </c>
      <c r="I107" s="1206" t="s">
        <v>1203</v>
      </c>
      <c r="J107" s="1252" t="s">
        <v>1212</v>
      </c>
      <c r="K107" s="1206">
        <v>1</v>
      </c>
      <c r="L107" s="1425">
        <f t="shared" si="28"/>
        <v>4</v>
      </c>
      <c r="M107" s="616">
        <v>1</v>
      </c>
      <c r="N107" s="1378">
        <v>3</v>
      </c>
      <c r="O107" s="195">
        <v>35</v>
      </c>
      <c r="P107" s="1023">
        <v>3</v>
      </c>
      <c r="Q107" s="1386">
        <f t="shared" si="29"/>
        <v>34</v>
      </c>
      <c r="R107" s="451">
        <v>25</v>
      </c>
      <c r="S107" s="582">
        <v>8</v>
      </c>
      <c r="T107" s="582">
        <v>0</v>
      </c>
      <c r="U107" s="609">
        <v>1</v>
      </c>
      <c r="V107" s="1385">
        <f t="shared" si="30"/>
        <v>34</v>
      </c>
      <c r="W107" s="460">
        <v>31</v>
      </c>
      <c r="X107" s="1377">
        <v>3</v>
      </c>
      <c r="Y107" s="1023">
        <v>109.18</v>
      </c>
      <c r="Z107" s="1056" t="s">
        <v>651</v>
      </c>
      <c r="AA107" s="1022"/>
      <c r="AB107" s="1022"/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19</v>
      </c>
      <c r="AL107" s="1091" t="s">
        <v>286</v>
      </c>
      <c r="AM107" s="1064" t="s">
        <v>1063</v>
      </c>
    </row>
    <row r="108" spans="1:40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1174" t="s">
        <v>569</v>
      </c>
      <c r="H108" s="1251" t="s">
        <v>1203</v>
      </c>
      <c r="I108" s="1206" t="s">
        <v>1203</v>
      </c>
      <c r="J108" s="1252"/>
      <c r="K108" s="1206">
        <v>1</v>
      </c>
      <c r="L108" s="1423">
        <f t="shared" si="28"/>
        <v>3</v>
      </c>
      <c r="M108" s="1423">
        <v>3</v>
      </c>
      <c r="N108" s="1423">
        <v>0</v>
      </c>
      <c r="O108" s="1426">
        <v>29</v>
      </c>
      <c r="P108" s="1023">
        <v>2</v>
      </c>
      <c r="Q108" s="1386">
        <f t="shared" si="29"/>
        <v>27</v>
      </c>
      <c r="R108" s="451">
        <v>27</v>
      </c>
      <c r="S108" s="582">
        <v>0</v>
      </c>
      <c r="T108" s="582">
        <v>0</v>
      </c>
      <c r="U108" s="583">
        <v>0</v>
      </c>
      <c r="V108" s="1385">
        <f t="shared" si="30"/>
        <v>27</v>
      </c>
      <c r="W108" s="460">
        <v>26</v>
      </c>
      <c r="X108" s="617">
        <v>1</v>
      </c>
      <c r="Y108" s="1023">
        <v>86.7</v>
      </c>
      <c r="Z108" s="1048" t="s">
        <v>599</v>
      </c>
      <c r="AA108" s="1094"/>
      <c r="AB108" s="1094">
        <v>1</v>
      </c>
      <c r="AC108" s="1094">
        <v>1</v>
      </c>
      <c r="AD108" s="1094">
        <v>1</v>
      </c>
      <c r="AE108" s="1094"/>
      <c r="AF108" s="1094"/>
      <c r="AG108" s="1094"/>
      <c r="AH108" s="1094"/>
      <c r="AI108" s="1094"/>
      <c r="AJ108" s="1071">
        <v>1</v>
      </c>
      <c r="AK108" s="1095" t="s">
        <v>501</v>
      </c>
      <c r="AL108" s="1096" t="s">
        <v>286</v>
      </c>
      <c r="AM108" s="1097" t="s">
        <v>1099</v>
      </c>
    </row>
    <row r="109" spans="1:40" s="32" customFormat="1" ht="24.95" customHeight="1">
      <c r="A109" s="879">
        <v>40</v>
      </c>
      <c r="B109" s="894" t="s">
        <v>229</v>
      </c>
      <c r="C109" s="668" t="s">
        <v>316</v>
      </c>
      <c r="D109" s="671" t="s">
        <v>1100</v>
      </c>
      <c r="E109" s="671" t="s">
        <v>282</v>
      </c>
      <c r="F109" s="895" t="s">
        <v>657</v>
      </c>
      <c r="G109" s="1168" t="s">
        <v>658</v>
      </c>
      <c r="H109" s="1251" t="s">
        <v>1199</v>
      </c>
      <c r="I109" s="1206" t="s">
        <v>1203</v>
      </c>
      <c r="J109" s="1259" t="s">
        <v>1216</v>
      </c>
      <c r="K109" s="1206">
        <v>1</v>
      </c>
      <c r="L109" s="616">
        <f t="shared" si="28"/>
        <v>4</v>
      </c>
      <c r="M109" s="616">
        <v>2</v>
      </c>
      <c r="N109" s="616">
        <v>2</v>
      </c>
      <c r="O109" s="202">
        <v>40</v>
      </c>
      <c r="P109" s="1023">
        <v>3</v>
      </c>
      <c r="Q109" s="1386">
        <f t="shared" si="29"/>
        <v>31</v>
      </c>
      <c r="R109" s="582">
        <v>20</v>
      </c>
      <c r="S109" s="451">
        <v>10</v>
      </c>
      <c r="T109" s="582">
        <v>1</v>
      </c>
      <c r="U109" s="609">
        <v>0</v>
      </c>
      <c r="V109" s="1385">
        <f t="shared" si="30"/>
        <v>31</v>
      </c>
      <c r="W109" s="460">
        <v>30</v>
      </c>
      <c r="X109" s="1377">
        <v>1</v>
      </c>
      <c r="Y109" s="1023">
        <v>258.3</v>
      </c>
      <c r="Z109" s="1056" t="s">
        <v>656</v>
      </c>
      <c r="AA109" s="1022"/>
      <c r="AB109" s="1022">
        <v>1</v>
      </c>
      <c r="AC109" s="1022"/>
      <c r="AD109" s="1022"/>
      <c r="AE109" s="1022"/>
      <c r="AF109" s="1022"/>
      <c r="AG109" s="1022"/>
      <c r="AH109" s="1022">
        <v>1</v>
      </c>
      <c r="AI109" s="1022"/>
      <c r="AJ109" s="1022">
        <v>1</v>
      </c>
      <c r="AK109" s="1050" t="s">
        <v>501</v>
      </c>
      <c r="AL109" s="1098" t="s">
        <v>287</v>
      </c>
      <c r="AM109" s="1052" t="s">
        <v>1085</v>
      </c>
    </row>
    <row r="110" spans="1:40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1175" t="s">
        <v>628</v>
      </c>
      <c r="H110" s="1261" t="s">
        <v>1203</v>
      </c>
      <c r="I110" s="957" t="s">
        <v>1203</v>
      </c>
      <c r="J110" s="1260"/>
      <c r="K110" s="1209">
        <v>1</v>
      </c>
      <c r="L110" s="1424">
        <f t="shared" si="28"/>
        <v>2</v>
      </c>
      <c r="M110" s="1403">
        <v>2</v>
      </c>
      <c r="N110" s="941">
        <v>0</v>
      </c>
      <c r="O110" s="1100">
        <v>29</v>
      </c>
      <c r="P110" s="1102">
        <v>2</v>
      </c>
      <c r="Q110" s="1399">
        <f t="shared" si="29"/>
        <v>27</v>
      </c>
      <c r="R110" s="940">
        <v>24</v>
      </c>
      <c r="S110" s="1404">
        <v>3</v>
      </c>
      <c r="T110" s="940">
        <v>0</v>
      </c>
      <c r="U110" s="1405">
        <v>0</v>
      </c>
      <c r="V110" s="1400">
        <f t="shared" si="30"/>
        <v>27</v>
      </c>
      <c r="W110" s="1406">
        <v>23</v>
      </c>
      <c r="X110" s="1407">
        <v>4</v>
      </c>
      <c r="Y110" s="1102">
        <v>148.74</v>
      </c>
      <c r="Z110" s="1103" t="s">
        <v>1104</v>
      </c>
      <c r="AA110" s="1104">
        <v>1</v>
      </c>
      <c r="AB110" s="1104"/>
      <c r="AC110" s="1104"/>
      <c r="AD110" s="1104"/>
      <c r="AE110" s="1104"/>
      <c r="AF110" s="1104"/>
      <c r="AG110" s="1104"/>
      <c r="AH110" s="1104"/>
      <c r="AI110" s="1104"/>
      <c r="AJ110" s="1105"/>
      <c r="AK110" s="1106" t="s">
        <v>19</v>
      </c>
      <c r="AL110" s="1107" t="s">
        <v>286</v>
      </c>
      <c r="AM110" s="1108" t="s">
        <v>1105</v>
      </c>
    </row>
    <row r="111" spans="1:40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1176" t="s">
        <v>1109</v>
      </c>
      <c r="H111" s="1261" t="s">
        <v>1203</v>
      </c>
      <c r="I111" s="1337" t="s">
        <v>1203</v>
      </c>
      <c r="J111" s="1262"/>
      <c r="K111" s="1210"/>
      <c r="L111" s="1380">
        <f t="shared" si="28"/>
        <v>2</v>
      </c>
      <c r="M111" s="944">
        <v>2</v>
      </c>
      <c r="N111" s="944">
        <v>0</v>
      </c>
      <c r="O111" s="1110">
        <v>19</v>
      </c>
      <c r="P111" s="1109">
        <v>3</v>
      </c>
      <c r="Q111" s="1399">
        <f t="shared" si="29"/>
        <v>37</v>
      </c>
      <c r="R111" s="1408">
        <v>21</v>
      </c>
      <c r="S111" s="1408">
        <v>12</v>
      </c>
      <c r="T111" s="944">
        <v>4</v>
      </c>
      <c r="U111" s="945">
        <v>0</v>
      </c>
      <c r="V111" s="1400">
        <f t="shared" si="30"/>
        <v>37</v>
      </c>
      <c r="W111" s="945">
        <v>33</v>
      </c>
      <c r="X111" s="945">
        <v>4</v>
      </c>
      <c r="Y111" s="1109">
        <v>92.6</v>
      </c>
      <c r="Z111" s="1112" t="s">
        <v>1110</v>
      </c>
      <c r="AA111" s="1113">
        <v>1</v>
      </c>
      <c r="AB111" s="1113"/>
      <c r="AC111" s="1113"/>
      <c r="AD111" s="1113"/>
      <c r="AE111" s="1113"/>
      <c r="AF111" s="1113"/>
      <c r="AG111" s="1113"/>
      <c r="AH111" s="1113"/>
      <c r="AI111" s="1113"/>
      <c r="AJ111" s="1113"/>
      <c r="AK111" s="1114" t="s">
        <v>19</v>
      </c>
      <c r="AL111" s="1115" t="s">
        <v>286</v>
      </c>
      <c r="AM111" s="1116" t="s">
        <v>1111</v>
      </c>
    </row>
    <row r="112" spans="1:40" s="32" customFormat="1" ht="24.95" customHeight="1" thickBot="1">
      <c r="A112" s="899"/>
      <c r="B112" s="634" t="s">
        <v>283</v>
      </c>
      <c r="C112" s="900">
        <v>33</v>
      </c>
      <c r="D112" s="900"/>
      <c r="E112" s="900"/>
      <c r="F112" s="901"/>
      <c r="G112" s="1177"/>
      <c r="H112" s="1263"/>
      <c r="I112" s="1020"/>
      <c r="J112" s="1264"/>
      <c r="K112" s="1211">
        <f>SUM(K113:K145)</f>
        <v>31</v>
      </c>
      <c r="L112" s="634">
        <f>SUM(L113:L145)</f>
        <v>96</v>
      </c>
      <c r="M112" s="634">
        <f t="shared" ref="M112:AJ112" si="31">SUM(M113:M145)</f>
        <v>45</v>
      </c>
      <c r="N112" s="204">
        <f t="shared" si="31"/>
        <v>51</v>
      </c>
      <c r="O112" s="204">
        <f>SUM(O113:O145)</f>
        <v>898</v>
      </c>
      <c r="P112" s="204"/>
      <c r="Q112" s="204">
        <f t="shared" si="31"/>
        <v>841</v>
      </c>
      <c r="R112" s="204">
        <f>SUM(R113:R145)</f>
        <v>610</v>
      </c>
      <c r="S112" s="204">
        <f t="shared" si="31"/>
        <v>183</v>
      </c>
      <c r="T112" s="204">
        <f t="shared" si="31"/>
        <v>40</v>
      </c>
      <c r="U112" s="204">
        <f t="shared" si="31"/>
        <v>8</v>
      </c>
      <c r="V112" s="204">
        <f t="shared" si="31"/>
        <v>841</v>
      </c>
      <c r="W112" s="204">
        <f t="shared" si="31"/>
        <v>686</v>
      </c>
      <c r="X112" s="204">
        <f t="shared" si="31"/>
        <v>155</v>
      </c>
      <c r="Y112" s="204"/>
      <c r="Z112" s="204"/>
      <c r="AA112" s="204">
        <f t="shared" si="31"/>
        <v>0</v>
      </c>
      <c r="AB112" s="204">
        <f t="shared" si="31"/>
        <v>15</v>
      </c>
      <c r="AC112" s="204">
        <f t="shared" si="31"/>
        <v>14</v>
      </c>
      <c r="AD112" s="204">
        <f t="shared" si="31"/>
        <v>1</v>
      </c>
      <c r="AE112" s="204">
        <f t="shared" si="31"/>
        <v>0</v>
      </c>
      <c r="AF112" s="204">
        <f t="shared" si="31"/>
        <v>8</v>
      </c>
      <c r="AG112" s="204">
        <f t="shared" si="31"/>
        <v>2</v>
      </c>
      <c r="AH112" s="204">
        <f t="shared" si="31"/>
        <v>4</v>
      </c>
      <c r="AI112" s="1335">
        <v>0</v>
      </c>
      <c r="AJ112" s="204">
        <f t="shared" si="31"/>
        <v>33</v>
      </c>
      <c r="AK112" s="204"/>
      <c r="AL112" s="204"/>
      <c r="AM112" s="207"/>
      <c r="AN112" s="3"/>
    </row>
    <row r="113" spans="1:39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1178" t="s">
        <v>662</v>
      </c>
      <c r="H113" s="1320" t="s">
        <v>1202</v>
      </c>
      <c r="I113" s="1321" t="s">
        <v>1202</v>
      </c>
      <c r="J113" s="1310"/>
      <c r="K113" s="1213">
        <v>3</v>
      </c>
      <c r="L113" s="279">
        <f>SUM(M113:N113)</f>
        <v>2</v>
      </c>
      <c r="M113" s="279">
        <v>1</v>
      </c>
      <c r="N113" s="279">
        <v>1</v>
      </c>
      <c r="O113" s="635">
        <v>19</v>
      </c>
      <c r="P113" s="274">
        <v>1</v>
      </c>
      <c r="Q113" s="636">
        <f>SUM(R113:U113)</f>
        <v>14</v>
      </c>
      <c r="R113" s="575">
        <v>13</v>
      </c>
      <c r="S113" s="575">
        <v>1</v>
      </c>
      <c r="T113" s="575">
        <v>0</v>
      </c>
      <c r="U113" s="254">
        <v>0</v>
      </c>
      <c r="V113" s="1349">
        <f>SUM(W113:X113)</f>
        <v>14</v>
      </c>
      <c r="W113" s="254">
        <v>12</v>
      </c>
      <c r="X113" s="254">
        <v>2</v>
      </c>
      <c r="Y113" s="111">
        <v>157.1</v>
      </c>
      <c r="Z113" s="210" t="s">
        <v>116</v>
      </c>
      <c r="AA113" s="210"/>
      <c r="AB113" s="210"/>
      <c r="AC113" s="210"/>
      <c r="AD113" s="210"/>
      <c r="AE113" s="211"/>
      <c r="AF113" s="210"/>
      <c r="AG113" s="210"/>
      <c r="AH113" s="210"/>
      <c r="AI113" s="210"/>
      <c r="AJ113" s="132">
        <v>1</v>
      </c>
      <c r="AK113" s="209" t="s">
        <v>19</v>
      </c>
      <c r="AL113" s="132" t="s">
        <v>286</v>
      </c>
      <c r="AM113" s="1353" t="s">
        <v>948</v>
      </c>
    </row>
    <row r="114" spans="1:39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1179" t="s">
        <v>117</v>
      </c>
      <c r="H114" s="1312" t="s">
        <v>1203</v>
      </c>
      <c r="I114" s="638" t="s">
        <v>1203</v>
      </c>
      <c r="J114" s="1311"/>
      <c r="K114" s="1212">
        <v>1</v>
      </c>
      <c r="L114" s="279">
        <f t="shared" ref="L114:L145" si="32">SUM(M114:N114)</f>
        <v>2</v>
      </c>
      <c r="M114" s="279">
        <v>1</v>
      </c>
      <c r="N114" s="279">
        <v>1</v>
      </c>
      <c r="O114" s="635">
        <v>19</v>
      </c>
      <c r="P114" s="274">
        <v>1</v>
      </c>
      <c r="Q114" s="968">
        <f t="shared" ref="Q114:Q145" si="33">SUM(R114:U114)</f>
        <v>17</v>
      </c>
      <c r="R114" s="989">
        <v>14</v>
      </c>
      <c r="S114" s="575">
        <v>1</v>
      </c>
      <c r="T114" s="575">
        <v>0</v>
      </c>
      <c r="U114" s="254">
        <v>2</v>
      </c>
      <c r="V114" s="1329">
        <f t="shared" ref="V114:V145" si="34">SUM(W114:X114)</f>
        <v>17</v>
      </c>
      <c r="W114" s="991">
        <v>16</v>
      </c>
      <c r="X114" s="254">
        <v>1</v>
      </c>
      <c r="Y114" s="111">
        <v>174.29</v>
      </c>
      <c r="Z114" s="210" t="s">
        <v>118</v>
      </c>
      <c r="AA114" s="210"/>
      <c r="AB114" s="210"/>
      <c r="AC114" s="210">
        <v>1</v>
      </c>
      <c r="AD114" s="1"/>
      <c r="AE114" s="211"/>
      <c r="AF114" s="210"/>
      <c r="AG114" s="210"/>
      <c r="AH114" s="210"/>
      <c r="AI114" s="210"/>
      <c r="AJ114" s="132">
        <v>1</v>
      </c>
      <c r="AK114" s="209" t="s">
        <v>666</v>
      </c>
      <c r="AL114" s="132" t="s">
        <v>287</v>
      </c>
      <c r="AM114" s="212" t="s">
        <v>986</v>
      </c>
    </row>
    <row r="115" spans="1:39" s="32" customFormat="1" ht="24.95" customHeight="1">
      <c r="A115" s="838">
        <v>3</v>
      </c>
      <c r="B115" s="274" t="s">
        <v>112</v>
      </c>
      <c r="C115" s="638" t="s">
        <v>119</v>
      </c>
      <c r="D115" s="638" t="s">
        <v>120</v>
      </c>
      <c r="E115" s="638" t="s">
        <v>120</v>
      </c>
      <c r="F115" s="283" t="s">
        <v>667</v>
      </c>
      <c r="G115" s="1179" t="s">
        <v>668</v>
      </c>
      <c r="H115" s="1312" t="s">
        <v>1204</v>
      </c>
      <c r="I115" s="638" t="s">
        <v>1204</v>
      </c>
      <c r="J115" s="1313"/>
      <c r="K115" s="1212">
        <v>2</v>
      </c>
      <c r="L115" s="279">
        <f t="shared" si="32"/>
        <v>2</v>
      </c>
      <c r="M115" s="279">
        <v>1</v>
      </c>
      <c r="N115" s="279">
        <v>1</v>
      </c>
      <c r="O115" s="635">
        <v>25</v>
      </c>
      <c r="P115" s="274">
        <v>2</v>
      </c>
      <c r="Q115" s="636">
        <f t="shared" si="33"/>
        <v>20</v>
      </c>
      <c r="R115" s="575">
        <v>15</v>
      </c>
      <c r="S115" s="575">
        <v>5</v>
      </c>
      <c r="T115" s="575">
        <v>0</v>
      </c>
      <c r="U115" s="254">
        <v>0</v>
      </c>
      <c r="V115" s="1349">
        <f t="shared" si="34"/>
        <v>20</v>
      </c>
      <c r="W115" s="254">
        <v>16</v>
      </c>
      <c r="X115" s="254">
        <v>4</v>
      </c>
      <c r="Y115" s="111">
        <v>101.4</v>
      </c>
      <c r="Z115" s="210" t="s">
        <v>669</v>
      </c>
      <c r="AA115" s="210"/>
      <c r="AB115" s="210"/>
      <c r="AC115" s="210"/>
      <c r="AD115" s="210"/>
      <c r="AE115" s="211"/>
      <c r="AF115" s="210">
        <v>1</v>
      </c>
      <c r="AG115" s="210"/>
      <c r="AH115" s="210"/>
      <c r="AI115" s="210"/>
      <c r="AJ115" s="132">
        <v>1</v>
      </c>
      <c r="AK115" s="135" t="s">
        <v>19</v>
      </c>
      <c r="AL115" s="132" t="s">
        <v>286</v>
      </c>
      <c r="AM115" s="212" t="s">
        <v>944</v>
      </c>
    </row>
    <row r="116" spans="1:39" s="32" customFormat="1" ht="24.95" customHeight="1">
      <c r="A116" s="838">
        <v>4</v>
      </c>
      <c r="B116" s="274" t="s">
        <v>112</v>
      </c>
      <c r="C116" s="279" t="s">
        <v>990</v>
      </c>
      <c r="D116" s="638" t="s">
        <v>991</v>
      </c>
      <c r="E116" s="638" t="s">
        <v>992</v>
      </c>
      <c r="F116" s="283" t="s">
        <v>993</v>
      </c>
      <c r="G116" s="1179" t="s">
        <v>711</v>
      </c>
      <c r="H116" s="1312" t="s">
        <v>1199</v>
      </c>
      <c r="I116" s="638" t="s">
        <v>1199</v>
      </c>
      <c r="J116" s="1313"/>
      <c r="K116" s="1212">
        <v>2</v>
      </c>
      <c r="L116" s="279">
        <f t="shared" si="32"/>
        <v>4</v>
      </c>
      <c r="M116" s="827">
        <v>3</v>
      </c>
      <c r="N116" s="279">
        <v>1</v>
      </c>
      <c r="O116" s="635">
        <v>33</v>
      </c>
      <c r="P116" s="274">
        <v>3</v>
      </c>
      <c r="Q116" s="968">
        <f t="shared" si="33"/>
        <v>33</v>
      </c>
      <c r="R116" s="989">
        <v>28</v>
      </c>
      <c r="S116" s="990">
        <v>5</v>
      </c>
      <c r="T116" s="575">
        <v>0</v>
      </c>
      <c r="U116" s="594">
        <v>0</v>
      </c>
      <c r="V116" s="1329">
        <f t="shared" si="34"/>
        <v>33</v>
      </c>
      <c r="W116" s="991">
        <v>25</v>
      </c>
      <c r="X116" s="992">
        <v>8</v>
      </c>
      <c r="Y116" s="111">
        <v>114.66</v>
      </c>
      <c r="Z116" s="210" t="s">
        <v>994</v>
      </c>
      <c r="AA116" s="210"/>
      <c r="AB116" s="210">
        <v>1</v>
      </c>
      <c r="AC116" s="210">
        <v>1</v>
      </c>
      <c r="AD116" s="210"/>
      <c r="AE116" s="211"/>
      <c r="AF116" s="210"/>
      <c r="AG116" s="210"/>
      <c r="AH116" s="210"/>
      <c r="AI116" s="210"/>
      <c r="AJ116" s="132">
        <v>1</v>
      </c>
      <c r="AK116" s="209" t="s">
        <v>995</v>
      </c>
      <c r="AL116" s="132" t="s">
        <v>286</v>
      </c>
      <c r="AM116" s="1119" t="s">
        <v>943</v>
      </c>
    </row>
    <row r="117" spans="1:39" s="32" customFormat="1" ht="24.95" customHeight="1">
      <c r="A117" s="838">
        <v>5</v>
      </c>
      <c r="B117" s="274" t="s">
        <v>112</v>
      </c>
      <c r="C117" s="638" t="s">
        <v>996</v>
      </c>
      <c r="D117" s="638" t="s">
        <v>991</v>
      </c>
      <c r="E117" s="638" t="s">
        <v>154</v>
      </c>
      <c r="F117" s="283" t="s">
        <v>730</v>
      </c>
      <c r="G117" s="1179" t="s">
        <v>731</v>
      </c>
      <c r="H117" s="1312" t="s">
        <v>1200</v>
      </c>
      <c r="I117" s="638" t="s">
        <v>1200</v>
      </c>
      <c r="J117" s="1313" t="s">
        <v>1205</v>
      </c>
      <c r="K117" s="1213">
        <v>1</v>
      </c>
      <c r="L117" s="279">
        <f t="shared" si="32"/>
        <v>4</v>
      </c>
      <c r="M117" s="967">
        <v>2</v>
      </c>
      <c r="N117" s="279">
        <v>2</v>
      </c>
      <c r="O117" s="635">
        <v>31</v>
      </c>
      <c r="P117" s="274">
        <v>3</v>
      </c>
      <c r="Q117" s="968">
        <f t="shared" si="33"/>
        <v>31</v>
      </c>
      <c r="R117" s="241">
        <v>20</v>
      </c>
      <c r="S117" s="575">
        <v>8</v>
      </c>
      <c r="T117" s="241">
        <v>3</v>
      </c>
      <c r="U117" s="254">
        <v>0</v>
      </c>
      <c r="V117" s="1329">
        <f t="shared" si="34"/>
        <v>31</v>
      </c>
      <c r="W117" s="254">
        <v>26</v>
      </c>
      <c r="X117" s="254">
        <v>5</v>
      </c>
      <c r="Y117" s="111">
        <v>93.6</v>
      </c>
      <c r="Z117" s="210" t="s">
        <v>994</v>
      </c>
      <c r="AA117" s="210"/>
      <c r="AB117" s="210">
        <v>1</v>
      </c>
      <c r="AC117" s="210">
        <v>1</v>
      </c>
      <c r="AD117" s="210"/>
      <c r="AE117" s="211"/>
      <c r="AF117" s="210"/>
      <c r="AG117" s="210"/>
      <c r="AH117" s="210"/>
      <c r="AI117" s="210"/>
      <c r="AJ117" s="132">
        <v>1</v>
      </c>
      <c r="AK117" s="209" t="s">
        <v>995</v>
      </c>
      <c r="AL117" s="132" t="s">
        <v>286</v>
      </c>
      <c r="AM117" s="1119" t="s">
        <v>944</v>
      </c>
    </row>
    <row r="118" spans="1:39" s="32" customFormat="1" ht="24.95" customHeight="1">
      <c r="A118" s="838">
        <v>6</v>
      </c>
      <c r="B118" s="274" t="s">
        <v>112</v>
      </c>
      <c r="C118" s="638" t="s">
        <v>997</v>
      </c>
      <c r="D118" s="638" t="s">
        <v>991</v>
      </c>
      <c r="E118" s="638" t="s">
        <v>155</v>
      </c>
      <c r="F118" s="283" t="s">
        <v>732</v>
      </c>
      <c r="G118" s="1179" t="s">
        <v>733</v>
      </c>
      <c r="H118" s="1312" t="s">
        <v>1206</v>
      </c>
      <c r="I118" s="638" t="s">
        <v>1206</v>
      </c>
      <c r="J118" s="1313"/>
      <c r="K118" s="1213">
        <v>0</v>
      </c>
      <c r="L118" s="279">
        <f t="shared" si="32"/>
        <v>3</v>
      </c>
      <c r="M118" s="967">
        <v>2</v>
      </c>
      <c r="N118" s="279">
        <v>1</v>
      </c>
      <c r="O118" s="635">
        <v>29</v>
      </c>
      <c r="P118" s="274">
        <v>2</v>
      </c>
      <c r="Q118" s="968">
        <f t="shared" si="33"/>
        <v>26</v>
      </c>
      <c r="R118" s="989">
        <v>17</v>
      </c>
      <c r="S118" s="989">
        <v>7</v>
      </c>
      <c r="T118" s="989">
        <v>2</v>
      </c>
      <c r="U118" s="254">
        <v>0</v>
      </c>
      <c r="V118" s="1329">
        <f t="shared" si="34"/>
        <v>26</v>
      </c>
      <c r="W118" s="991">
        <v>23</v>
      </c>
      <c r="X118" s="991">
        <v>3</v>
      </c>
      <c r="Y118" s="111">
        <v>118.56</v>
      </c>
      <c r="Z118" s="210" t="s">
        <v>994</v>
      </c>
      <c r="AA118" s="210"/>
      <c r="AB118" s="210">
        <v>1</v>
      </c>
      <c r="AC118" s="210">
        <v>1</v>
      </c>
      <c r="AD118" s="210"/>
      <c r="AE118" s="211"/>
      <c r="AF118" s="210"/>
      <c r="AG118" s="210"/>
      <c r="AH118" s="210"/>
      <c r="AI118" s="210"/>
      <c r="AJ118" s="132">
        <v>1</v>
      </c>
      <c r="AK118" s="135" t="s">
        <v>995</v>
      </c>
      <c r="AL118" s="132" t="s">
        <v>286</v>
      </c>
      <c r="AM118" s="212" t="s">
        <v>948</v>
      </c>
    </row>
    <row r="119" spans="1:39" s="32" customFormat="1" ht="24.95" customHeight="1">
      <c r="A119" s="838">
        <v>7</v>
      </c>
      <c r="B119" s="274" t="s">
        <v>112</v>
      </c>
      <c r="C119" s="638" t="s">
        <v>998</v>
      </c>
      <c r="D119" s="638" t="s">
        <v>999</v>
      </c>
      <c r="E119" s="638" t="s">
        <v>1000</v>
      </c>
      <c r="F119" s="283" t="s">
        <v>685</v>
      </c>
      <c r="G119" s="1179" t="s">
        <v>686</v>
      </c>
      <c r="H119" s="1312" t="s">
        <v>1200</v>
      </c>
      <c r="I119" s="638" t="s">
        <v>1207</v>
      </c>
      <c r="J119" s="1313" t="s">
        <v>1208</v>
      </c>
      <c r="K119" s="1212">
        <v>1</v>
      </c>
      <c r="L119" s="279">
        <f t="shared" si="32"/>
        <v>4</v>
      </c>
      <c r="M119" s="967">
        <v>2</v>
      </c>
      <c r="N119" s="279">
        <v>2</v>
      </c>
      <c r="O119" s="635">
        <v>32</v>
      </c>
      <c r="P119" s="274">
        <v>3</v>
      </c>
      <c r="Q119" s="636">
        <f t="shared" si="33"/>
        <v>32</v>
      </c>
      <c r="R119" s="575">
        <v>32</v>
      </c>
      <c r="S119" s="575">
        <v>0</v>
      </c>
      <c r="T119" s="575">
        <v>0</v>
      </c>
      <c r="U119" s="254">
        <v>0</v>
      </c>
      <c r="V119" s="1349">
        <f t="shared" si="34"/>
        <v>32</v>
      </c>
      <c r="W119" s="254">
        <v>23</v>
      </c>
      <c r="X119" s="254">
        <v>9</v>
      </c>
      <c r="Y119" s="111">
        <v>170.02</v>
      </c>
      <c r="Z119" s="210" t="s">
        <v>1001</v>
      </c>
      <c r="AA119" s="210"/>
      <c r="AB119" s="210">
        <v>1</v>
      </c>
      <c r="AC119" s="210"/>
      <c r="AD119" s="210"/>
      <c r="AE119" s="211"/>
      <c r="AF119" s="210"/>
      <c r="AG119" s="210"/>
      <c r="AH119" s="210"/>
      <c r="AI119" s="210"/>
      <c r="AJ119" s="132">
        <v>1</v>
      </c>
      <c r="AK119" s="209" t="s">
        <v>1002</v>
      </c>
      <c r="AL119" s="132" t="s">
        <v>286</v>
      </c>
      <c r="AM119" s="212" t="s">
        <v>943</v>
      </c>
    </row>
    <row r="120" spans="1:39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1179" t="s">
        <v>671</v>
      </c>
      <c r="H120" s="1312" t="s">
        <v>1199</v>
      </c>
      <c r="I120" s="638" t="s">
        <v>1199</v>
      </c>
      <c r="J120" s="1313" t="s">
        <v>1209</v>
      </c>
      <c r="K120" s="1212">
        <v>1</v>
      </c>
      <c r="L120" s="279">
        <f t="shared" si="32"/>
        <v>2</v>
      </c>
      <c r="M120" s="279">
        <v>1</v>
      </c>
      <c r="N120" s="279">
        <v>1</v>
      </c>
      <c r="O120" s="635">
        <v>19</v>
      </c>
      <c r="P120" s="274">
        <v>1</v>
      </c>
      <c r="Q120" s="636">
        <f t="shared" si="33"/>
        <v>19</v>
      </c>
      <c r="R120" s="575">
        <v>17</v>
      </c>
      <c r="S120" s="575">
        <v>2</v>
      </c>
      <c r="T120" s="575">
        <v>0</v>
      </c>
      <c r="U120" s="594">
        <v>0</v>
      </c>
      <c r="V120" s="1349">
        <f t="shared" si="34"/>
        <v>19</v>
      </c>
      <c r="W120" s="254">
        <v>16</v>
      </c>
      <c r="X120" s="254">
        <v>3</v>
      </c>
      <c r="Y120" s="111">
        <v>130.19999999999999</v>
      </c>
      <c r="Z120" s="210" t="s">
        <v>317</v>
      </c>
      <c r="AA120" s="210"/>
      <c r="AB120" s="210"/>
      <c r="AC120" s="210"/>
      <c r="AD120" s="210"/>
      <c r="AE120" s="211"/>
      <c r="AF120" s="210"/>
      <c r="AG120" s="210"/>
      <c r="AH120" s="210"/>
      <c r="AI120" s="210"/>
      <c r="AJ120" s="132">
        <v>1</v>
      </c>
      <c r="AK120" s="135" t="s">
        <v>19</v>
      </c>
      <c r="AL120" s="132" t="s">
        <v>286</v>
      </c>
      <c r="AM120" s="212" t="s">
        <v>986</v>
      </c>
    </row>
    <row r="121" spans="1:39" s="32" customFormat="1" ht="24.95" customHeight="1">
      <c r="A121" s="838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1179" t="s">
        <v>673</v>
      </c>
      <c r="H121" s="1312" t="s">
        <v>1210</v>
      </c>
      <c r="I121" s="638" t="s">
        <v>1211</v>
      </c>
      <c r="J121" s="1313" t="s">
        <v>1212</v>
      </c>
      <c r="K121" s="1212">
        <v>3</v>
      </c>
      <c r="L121" s="279">
        <f t="shared" si="32"/>
        <v>4</v>
      </c>
      <c r="M121" s="967">
        <v>1</v>
      </c>
      <c r="N121" s="279">
        <v>3</v>
      </c>
      <c r="O121" s="635">
        <v>35</v>
      </c>
      <c r="P121" s="274">
        <v>3</v>
      </c>
      <c r="Q121" s="968">
        <f t="shared" si="33"/>
        <v>34</v>
      </c>
      <c r="R121" s="241">
        <v>27</v>
      </c>
      <c r="S121" s="241">
        <v>5</v>
      </c>
      <c r="T121" s="575">
        <v>2</v>
      </c>
      <c r="U121" s="254">
        <v>0</v>
      </c>
      <c r="V121" s="1329">
        <f t="shared" si="34"/>
        <v>34</v>
      </c>
      <c r="W121" s="241">
        <v>27</v>
      </c>
      <c r="X121" s="241">
        <v>7</v>
      </c>
      <c r="Y121" s="111">
        <v>205.69</v>
      </c>
      <c r="Z121" s="210" t="s">
        <v>674</v>
      </c>
      <c r="AA121" s="210"/>
      <c r="AB121" s="210"/>
      <c r="AC121" s="210"/>
      <c r="AD121" s="210"/>
      <c r="AE121" s="211"/>
      <c r="AF121" s="210">
        <v>1</v>
      </c>
      <c r="AG121" s="210"/>
      <c r="AH121" s="210">
        <v>1</v>
      </c>
      <c r="AI121" s="210"/>
      <c r="AJ121" s="132">
        <v>1</v>
      </c>
      <c r="AK121" s="209" t="s">
        <v>19</v>
      </c>
      <c r="AL121" s="132" t="s">
        <v>287</v>
      </c>
      <c r="AM121" s="1319" t="s">
        <v>1250</v>
      </c>
    </row>
    <row r="122" spans="1:39" s="32" customFormat="1" ht="24.95" customHeight="1">
      <c r="A122" s="838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1179" t="s">
        <v>680</v>
      </c>
      <c r="H122" s="1312" t="s">
        <v>1213</v>
      </c>
      <c r="I122" s="638" t="s">
        <v>1199</v>
      </c>
      <c r="J122" s="1313" t="s">
        <v>1214</v>
      </c>
      <c r="K122" s="1212">
        <v>1</v>
      </c>
      <c r="L122" s="279">
        <f t="shared" si="32"/>
        <v>4</v>
      </c>
      <c r="M122" s="135">
        <v>1</v>
      </c>
      <c r="N122" s="967">
        <v>3</v>
      </c>
      <c r="O122" s="635">
        <v>35</v>
      </c>
      <c r="P122" s="274">
        <v>3</v>
      </c>
      <c r="Q122" s="968">
        <f t="shared" si="33"/>
        <v>33</v>
      </c>
      <c r="R122" s="241">
        <v>24</v>
      </c>
      <c r="S122" s="575">
        <v>8</v>
      </c>
      <c r="T122" s="241">
        <v>1</v>
      </c>
      <c r="U122" s="254">
        <v>0</v>
      </c>
      <c r="V122" s="1329">
        <f t="shared" si="34"/>
        <v>33</v>
      </c>
      <c r="W122" s="240">
        <v>30</v>
      </c>
      <c r="X122" s="254">
        <v>3</v>
      </c>
      <c r="Y122" s="111">
        <v>139.49</v>
      </c>
      <c r="Z122" s="209" t="s">
        <v>126</v>
      </c>
      <c r="AA122" s="210"/>
      <c r="AB122" s="209"/>
      <c r="AC122" s="209"/>
      <c r="AD122" s="209"/>
      <c r="AE122" s="213"/>
      <c r="AF122" s="209">
        <v>1</v>
      </c>
      <c r="AG122" s="209"/>
      <c r="AH122" s="209">
        <v>1</v>
      </c>
      <c r="AI122" s="209"/>
      <c r="AJ122" s="132">
        <v>1</v>
      </c>
      <c r="AK122" s="135" t="s">
        <v>19</v>
      </c>
      <c r="AL122" s="132" t="s">
        <v>286</v>
      </c>
      <c r="AM122" s="905" t="s">
        <v>942</v>
      </c>
    </row>
    <row r="123" spans="1:39" s="32" customFormat="1" ht="24.95" customHeight="1">
      <c r="A123" s="838">
        <v>11</v>
      </c>
      <c r="B123" s="274" t="s">
        <v>112</v>
      </c>
      <c r="C123" s="279" t="s">
        <v>162</v>
      </c>
      <c r="D123" s="279" t="s">
        <v>321</v>
      </c>
      <c r="E123" s="638" t="s">
        <v>163</v>
      </c>
      <c r="F123" s="283" t="s">
        <v>1114</v>
      </c>
      <c r="G123" s="1179" t="s">
        <v>687</v>
      </c>
      <c r="H123" s="1312" t="s">
        <v>1174</v>
      </c>
      <c r="I123" s="638" t="s">
        <v>1174</v>
      </c>
      <c r="J123" s="1313"/>
      <c r="K123" s="1212">
        <v>1</v>
      </c>
      <c r="L123" s="279">
        <f t="shared" si="32"/>
        <v>3</v>
      </c>
      <c r="M123" s="967">
        <v>2</v>
      </c>
      <c r="N123" s="279">
        <v>1</v>
      </c>
      <c r="O123" s="635">
        <v>25</v>
      </c>
      <c r="P123" s="274">
        <v>2</v>
      </c>
      <c r="Q123" s="636">
        <f t="shared" si="33"/>
        <v>25</v>
      </c>
      <c r="R123" s="575">
        <v>20</v>
      </c>
      <c r="S123" s="575">
        <v>3</v>
      </c>
      <c r="T123" s="575">
        <v>1</v>
      </c>
      <c r="U123" s="254">
        <v>1</v>
      </c>
      <c r="V123" s="1349">
        <f t="shared" si="34"/>
        <v>25</v>
      </c>
      <c r="W123" s="992">
        <v>22</v>
      </c>
      <c r="X123" s="992">
        <v>3</v>
      </c>
      <c r="Y123" s="111">
        <v>100.348</v>
      </c>
      <c r="Z123" s="209" t="s">
        <v>322</v>
      </c>
      <c r="AA123" s="210"/>
      <c r="AB123" s="209">
        <v>1</v>
      </c>
      <c r="AC123" s="209"/>
      <c r="AD123" s="209"/>
      <c r="AE123" s="213"/>
      <c r="AF123" s="209">
        <v>1</v>
      </c>
      <c r="AG123" s="209"/>
      <c r="AH123" s="209"/>
      <c r="AI123" s="209"/>
      <c r="AJ123" s="132">
        <v>1</v>
      </c>
      <c r="AK123" s="209" t="s">
        <v>19</v>
      </c>
      <c r="AL123" s="132" t="s">
        <v>286</v>
      </c>
      <c r="AM123" s="1353" t="s">
        <v>943</v>
      </c>
    </row>
    <row r="124" spans="1:39" s="841" customFormat="1" ht="24.95" customHeight="1">
      <c r="A124" s="838">
        <v>12</v>
      </c>
      <c r="B124" s="274" t="s">
        <v>112</v>
      </c>
      <c r="C124" s="638" t="s">
        <v>128</v>
      </c>
      <c r="D124" s="638" t="s">
        <v>129</v>
      </c>
      <c r="E124" s="638" t="s">
        <v>129</v>
      </c>
      <c r="F124" s="283" t="s">
        <v>1003</v>
      </c>
      <c r="G124" s="1179" t="s">
        <v>688</v>
      </c>
      <c r="H124" s="1312" t="s">
        <v>1199</v>
      </c>
      <c r="I124" s="638" t="s">
        <v>1199</v>
      </c>
      <c r="J124" s="1313"/>
      <c r="K124" s="1212">
        <v>0</v>
      </c>
      <c r="L124" s="279">
        <f t="shared" si="32"/>
        <v>3</v>
      </c>
      <c r="M124" s="279">
        <v>1</v>
      </c>
      <c r="N124" s="967">
        <v>2</v>
      </c>
      <c r="O124" s="635">
        <v>29</v>
      </c>
      <c r="P124" s="274">
        <v>2</v>
      </c>
      <c r="Q124" s="636">
        <f t="shared" si="33"/>
        <v>25</v>
      </c>
      <c r="R124" s="241">
        <v>22</v>
      </c>
      <c r="S124" s="241">
        <v>2</v>
      </c>
      <c r="T124" s="575">
        <v>1</v>
      </c>
      <c r="U124" s="594">
        <v>0</v>
      </c>
      <c r="V124" s="1349">
        <f t="shared" si="34"/>
        <v>25</v>
      </c>
      <c r="W124" s="254">
        <v>21</v>
      </c>
      <c r="X124" s="254">
        <v>4</v>
      </c>
      <c r="Y124" s="111">
        <v>170.28</v>
      </c>
      <c r="Z124" s="210" t="s">
        <v>130</v>
      </c>
      <c r="AA124" s="210"/>
      <c r="AB124" s="210"/>
      <c r="AC124" s="210"/>
      <c r="AD124" s="210"/>
      <c r="AE124" s="211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286</v>
      </c>
      <c r="AM124" s="1353" t="s">
        <v>946</v>
      </c>
    </row>
    <row r="125" spans="1:39" s="32" customFormat="1" ht="24.95" customHeight="1">
      <c r="A125" s="838">
        <v>13</v>
      </c>
      <c r="B125" s="274" t="s">
        <v>112</v>
      </c>
      <c r="C125" s="638" t="s">
        <v>131</v>
      </c>
      <c r="D125" s="638" t="s">
        <v>132</v>
      </c>
      <c r="E125" s="638" t="s">
        <v>132</v>
      </c>
      <c r="F125" s="283" t="s">
        <v>1115</v>
      </c>
      <c r="G125" s="1179" t="s">
        <v>689</v>
      </c>
      <c r="H125" s="1312" t="s">
        <v>1210</v>
      </c>
      <c r="I125" s="638" t="s">
        <v>1200</v>
      </c>
      <c r="J125" s="1313" t="s">
        <v>1209</v>
      </c>
      <c r="K125" s="1212">
        <v>0</v>
      </c>
      <c r="L125" s="279">
        <f t="shared" si="32"/>
        <v>2</v>
      </c>
      <c r="M125" s="279">
        <v>0</v>
      </c>
      <c r="N125" s="279">
        <v>2</v>
      </c>
      <c r="O125" s="635">
        <v>25</v>
      </c>
      <c r="P125" s="274">
        <v>2</v>
      </c>
      <c r="Q125" s="636">
        <f t="shared" si="33"/>
        <v>22</v>
      </c>
      <c r="R125" s="575">
        <v>11</v>
      </c>
      <c r="S125" s="575">
        <v>9</v>
      </c>
      <c r="T125" s="575">
        <v>1</v>
      </c>
      <c r="U125" s="254">
        <v>1</v>
      </c>
      <c r="V125" s="1349">
        <f t="shared" si="34"/>
        <v>22</v>
      </c>
      <c r="W125" s="254">
        <v>21</v>
      </c>
      <c r="X125" s="254">
        <v>1</v>
      </c>
      <c r="Y125" s="111">
        <v>91.83</v>
      </c>
      <c r="Z125" s="210" t="s">
        <v>133</v>
      </c>
      <c r="AA125" s="210"/>
      <c r="AB125" s="210"/>
      <c r="AC125" s="210"/>
      <c r="AD125" s="210"/>
      <c r="AE125" s="211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286</v>
      </c>
      <c r="AM125" s="905" t="s">
        <v>942</v>
      </c>
    </row>
    <row r="126" spans="1:39" s="841" customFormat="1" ht="24.95" customHeight="1">
      <c r="A126" s="838">
        <v>14</v>
      </c>
      <c r="B126" s="575" t="s">
        <v>112</v>
      </c>
      <c r="C126" s="279" t="s">
        <v>134</v>
      </c>
      <c r="D126" s="717" t="s">
        <v>690</v>
      </c>
      <c r="E126" s="717" t="s">
        <v>691</v>
      </c>
      <c r="F126" s="674" t="s">
        <v>692</v>
      </c>
      <c r="G126" s="1180" t="s">
        <v>693</v>
      </c>
      <c r="H126" s="1312" t="s">
        <v>1199</v>
      </c>
      <c r="I126" s="717" t="s">
        <v>1199</v>
      </c>
      <c r="J126" s="1314"/>
      <c r="K126" s="1214">
        <v>1</v>
      </c>
      <c r="L126" s="279">
        <f t="shared" si="32"/>
        <v>2</v>
      </c>
      <c r="M126" s="593">
        <v>1</v>
      </c>
      <c r="N126" s="593">
        <v>1</v>
      </c>
      <c r="O126" s="596">
        <v>19</v>
      </c>
      <c r="P126" s="575">
        <v>1</v>
      </c>
      <c r="Q126" s="968">
        <f t="shared" si="33"/>
        <v>16</v>
      </c>
      <c r="R126" s="575">
        <v>13</v>
      </c>
      <c r="S126" s="241">
        <v>3</v>
      </c>
      <c r="T126" s="575">
        <v>0</v>
      </c>
      <c r="U126" s="254">
        <v>0</v>
      </c>
      <c r="V126" s="1329">
        <f t="shared" si="34"/>
        <v>16</v>
      </c>
      <c r="W126" s="240">
        <v>12</v>
      </c>
      <c r="X126" s="254">
        <v>4</v>
      </c>
      <c r="Y126" s="132">
        <v>153.63200000000001</v>
      </c>
      <c r="Z126" s="721" t="s">
        <v>54</v>
      </c>
      <c r="AA126" s="721"/>
      <c r="AB126" s="721"/>
      <c r="AC126" s="721">
        <v>1</v>
      </c>
      <c r="AD126" s="721"/>
      <c r="AE126" s="1120"/>
      <c r="AF126" s="721"/>
      <c r="AG126" s="721"/>
      <c r="AH126" s="721"/>
      <c r="AI126" s="721"/>
      <c r="AJ126" s="132">
        <v>1</v>
      </c>
      <c r="AK126" s="80" t="s">
        <v>315</v>
      </c>
      <c r="AL126" s="132" t="s">
        <v>287</v>
      </c>
      <c r="AM126" s="905" t="s">
        <v>946</v>
      </c>
    </row>
    <row r="127" spans="1:39" s="32" customFormat="1" ht="24.95" customHeight="1">
      <c r="A127" s="838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1179" t="s">
        <v>695</v>
      </c>
      <c r="H127" s="1312" t="s">
        <v>1213</v>
      </c>
      <c r="I127" s="638" t="s">
        <v>1213</v>
      </c>
      <c r="J127" s="1313"/>
      <c r="K127" s="1212">
        <v>5</v>
      </c>
      <c r="L127" s="279">
        <f t="shared" si="32"/>
        <v>3</v>
      </c>
      <c r="M127" s="967">
        <v>1</v>
      </c>
      <c r="N127" s="279">
        <v>2</v>
      </c>
      <c r="O127" s="635">
        <v>29</v>
      </c>
      <c r="P127" s="274">
        <v>2</v>
      </c>
      <c r="Q127" s="636">
        <f t="shared" si="33"/>
        <v>28</v>
      </c>
      <c r="R127" s="575">
        <v>19</v>
      </c>
      <c r="S127" s="575">
        <v>6</v>
      </c>
      <c r="T127" s="575">
        <v>3</v>
      </c>
      <c r="U127" s="254">
        <v>0</v>
      </c>
      <c r="V127" s="1349">
        <f t="shared" si="34"/>
        <v>28</v>
      </c>
      <c r="W127" s="254">
        <v>20</v>
      </c>
      <c r="X127" s="254">
        <v>8</v>
      </c>
      <c r="Y127" s="111">
        <v>182.24</v>
      </c>
      <c r="Z127" s="210" t="s">
        <v>166</v>
      </c>
      <c r="AA127" s="210"/>
      <c r="AB127" s="210"/>
      <c r="AC127" s="210"/>
      <c r="AD127" s="210"/>
      <c r="AE127" s="211"/>
      <c r="AF127" s="210"/>
      <c r="AG127" s="210"/>
      <c r="AH127" s="210"/>
      <c r="AI127" s="210"/>
      <c r="AJ127" s="132">
        <v>1</v>
      </c>
      <c r="AK127" s="209" t="s">
        <v>19</v>
      </c>
      <c r="AL127" s="132" t="s">
        <v>285</v>
      </c>
      <c r="AM127" s="905" t="s">
        <v>942</v>
      </c>
    </row>
    <row r="128" spans="1:39" s="32" customFormat="1" ht="24.95" customHeight="1">
      <c r="A128" s="838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1179" t="s">
        <v>698</v>
      </c>
      <c r="H128" s="1312" t="s">
        <v>1215</v>
      </c>
      <c r="I128" s="638" t="s">
        <v>1215</v>
      </c>
      <c r="J128" s="1313" t="s">
        <v>1216</v>
      </c>
      <c r="K128" s="1212">
        <v>0</v>
      </c>
      <c r="L128" s="279">
        <f t="shared" si="32"/>
        <v>4</v>
      </c>
      <c r="M128" s="967">
        <v>2</v>
      </c>
      <c r="N128" s="279">
        <v>2</v>
      </c>
      <c r="O128" s="635">
        <v>39</v>
      </c>
      <c r="P128" s="274">
        <v>3</v>
      </c>
      <c r="Q128" s="968">
        <f t="shared" si="33"/>
        <v>38</v>
      </c>
      <c r="R128" s="241">
        <v>21</v>
      </c>
      <c r="S128" s="575">
        <v>12</v>
      </c>
      <c r="T128" s="575">
        <v>3</v>
      </c>
      <c r="U128" s="254">
        <v>2</v>
      </c>
      <c r="V128" s="1329">
        <f t="shared" si="34"/>
        <v>38</v>
      </c>
      <c r="W128" s="240">
        <v>30</v>
      </c>
      <c r="X128" s="254">
        <v>8</v>
      </c>
      <c r="Y128" s="111">
        <v>158.97</v>
      </c>
      <c r="Z128" s="210" t="s">
        <v>699</v>
      </c>
      <c r="AA128" s="210"/>
      <c r="AB128" s="210"/>
      <c r="AC128" s="210"/>
      <c r="AD128" s="210"/>
      <c r="AE128" s="211"/>
      <c r="AF128" s="210">
        <v>1</v>
      </c>
      <c r="AG128" s="210"/>
      <c r="AH128" s="210">
        <v>1</v>
      </c>
      <c r="AI128" s="210"/>
      <c r="AJ128" s="132">
        <v>1</v>
      </c>
      <c r="AK128" s="209" t="s">
        <v>19</v>
      </c>
      <c r="AL128" s="132" t="s">
        <v>287</v>
      </c>
      <c r="AM128" s="906" t="s">
        <v>947</v>
      </c>
    </row>
    <row r="129" spans="1:39" s="32" customFormat="1" ht="24.95" customHeight="1">
      <c r="A129" s="842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1179" t="s">
        <v>702</v>
      </c>
      <c r="H129" s="1312" t="s">
        <v>1215</v>
      </c>
      <c r="I129" s="638" t="s">
        <v>1215</v>
      </c>
      <c r="J129" s="1313" t="s">
        <v>1201</v>
      </c>
      <c r="K129" s="1212">
        <v>2</v>
      </c>
      <c r="L129" s="279">
        <f t="shared" si="32"/>
        <v>4</v>
      </c>
      <c r="M129" s="967">
        <v>3</v>
      </c>
      <c r="N129" s="279">
        <v>1</v>
      </c>
      <c r="O129" s="635">
        <v>35</v>
      </c>
      <c r="P129" s="274">
        <v>3</v>
      </c>
      <c r="Q129" s="636">
        <f t="shared" si="33"/>
        <v>35</v>
      </c>
      <c r="R129" s="575">
        <v>20</v>
      </c>
      <c r="S129" s="575">
        <v>10</v>
      </c>
      <c r="T129" s="575">
        <v>4</v>
      </c>
      <c r="U129" s="594">
        <v>1</v>
      </c>
      <c r="V129" s="1349">
        <f t="shared" si="34"/>
        <v>35</v>
      </c>
      <c r="W129" s="991">
        <v>24</v>
      </c>
      <c r="X129" s="991">
        <v>11</v>
      </c>
      <c r="Y129" s="111" t="s">
        <v>137</v>
      </c>
      <c r="Z129" s="210" t="s">
        <v>138</v>
      </c>
      <c r="AA129" s="210"/>
      <c r="AB129" s="210">
        <v>1</v>
      </c>
      <c r="AC129" s="210">
        <v>1</v>
      </c>
      <c r="AD129" s="210"/>
      <c r="AE129" s="211"/>
      <c r="AF129" s="210">
        <v>1</v>
      </c>
      <c r="AG129" s="210"/>
      <c r="AH129" s="210">
        <v>1</v>
      </c>
      <c r="AI129" s="210"/>
      <c r="AJ129" s="132">
        <v>1</v>
      </c>
      <c r="AK129" s="135" t="s">
        <v>666</v>
      </c>
      <c r="AL129" s="132" t="s">
        <v>286</v>
      </c>
      <c r="AM129" s="906" t="s">
        <v>946</v>
      </c>
    </row>
    <row r="130" spans="1:39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1179" t="s">
        <v>143</v>
      </c>
      <c r="H130" s="1312" t="s">
        <v>1217</v>
      </c>
      <c r="I130" s="638" t="s">
        <v>1217</v>
      </c>
      <c r="J130" s="1313"/>
      <c r="K130" s="1212">
        <v>0</v>
      </c>
      <c r="L130" s="279">
        <f t="shared" si="32"/>
        <v>2</v>
      </c>
      <c r="M130" s="279">
        <v>1</v>
      </c>
      <c r="N130" s="279">
        <v>1</v>
      </c>
      <c r="O130" s="635">
        <v>19</v>
      </c>
      <c r="P130" s="274">
        <v>1</v>
      </c>
      <c r="Q130" s="636">
        <f t="shared" si="33"/>
        <v>19</v>
      </c>
      <c r="R130" s="575">
        <v>9</v>
      </c>
      <c r="S130" s="575">
        <v>6</v>
      </c>
      <c r="T130" s="575">
        <v>4</v>
      </c>
      <c r="U130" s="254">
        <v>0</v>
      </c>
      <c r="V130" s="1349">
        <f t="shared" si="34"/>
        <v>19</v>
      </c>
      <c r="W130" s="254">
        <v>16</v>
      </c>
      <c r="X130" s="254">
        <v>3</v>
      </c>
      <c r="Y130" s="215">
        <v>93.79</v>
      </c>
      <c r="Z130" s="210" t="s">
        <v>144</v>
      </c>
      <c r="AA130" s="210"/>
      <c r="AB130" s="210"/>
      <c r="AC130" s="210"/>
      <c r="AD130" s="210"/>
      <c r="AE130" s="211"/>
      <c r="AF130" s="210"/>
      <c r="AG130" s="210">
        <v>1</v>
      </c>
      <c r="AH130" s="210"/>
      <c r="AI130" s="210"/>
      <c r="AJ130" s="132">
        <v>1</v>
      </c>
      <c r="AK130" s="209" t="s">
        <v>19</v>
      </c>
      <c r="AL130" s="132" t="s">
        <v>286</v>
      </c>
      <c r="AM130" s="906" t="s">
        <v>986</v>
      </c>
    </row>
    <row r="131" spans="1:39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1179" t="s">
        <v>707</v>
      </c>
      <c r="H131" s="1312" t="s">
        <v>1202</v>
      </c>
      <c r="I131" s="638" t="s">
        <v>1202</v>
      </c>
      <c r="J131" s="1313"/>
      <c r="K131" s="1212">
        <v>0</v>
      </c>
      <c r="L131" s="279">
        <f t="shared" si="32"/>
        <v>2</v>
      </c>
      <c r="M131" s="279">
        <v>1</v>
      </c>
      <c r="N131" s="279">
        <v>1</v>
      </c>
      <c r="O131" s="635">
        <v>19</v>
      </c>
      <c r="P131" s="274">
        <v>1</v>
      </c>
      <c r="Q131" s="636">
        <f t="shared" si="33"/>
        <v>19</v>
      </c>
      <c r="R131" s="575">
        <v>18</v>
      </c>
      <c r="S131" s="575">
        <v>1</v>
      </c>
      <c r="T131" s="575">
        <v>0</v>
      </c>
      <c r="U131" s="254">
        <v>0</v>
      </c>
      <c r="V131" s="1349">
        <f t="shared" si="34"/>
        <v>19</v>
      </c>
      <c r="W131" s="254">
        <v>16</v>
      </c>
      <c r="X131" s="254">
        <v>3</v>
      </c>
      <c r="Y131" s="111">
        <v>70.98</v>
      </c>
      <c r="Z131" s="210" t="s">
        <v>708</v>
      </c>
      <c r="AA131" s="210"/>
      <c r="AB131" s="210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285</v>
      </c>
      <c r="AM131" s="1353" t="s">
        <v>945</v>
      </c>
    </row>
    <row r="132" spans="1:39" s="32" customFormat="1" ht="24.95" customHeight="1">
      <c r="A132" s="842">
        <v>20</v>
      </c>
      <c r="B132" s="274" t="s">
        <v>112</v>
      </c>
      <c r="C132" s="279" t="s">
        <v>167</v>
      </c>
      <c r="D132" s="279" t="s">
        <v>168</v>
      </c>
      <c r="E132" s="279" t="s">
        <v>1243</v>
      </c>
      <c r="F132" s="283" t="s">
        <v>709</v>
      </c>
      <c r="G132" s="1178" t="s">
        <v>710</v>
      </c>
      <c r="H132" s="1315" t="s">
        <v>1199</v>
      </c>
      <c r="I132" s="904" t="s">
        <v>1199</v>
      </c>
      <c r="J132" s="1316"/>
      <c r="K132" s="1212">
        <v>0</v>
      </c>
      <c r="L132" s="279">
        <f t="shared" si="32"/>
        <v>2</v>
      </c>
      <c r="M132" s="279">
        <v>1</v>
      </c>
      <c r="N132" s="967">
        <v>1</v>
      </c>
      <c r="O132" s="635">
        <v>29</v>
      </c>
      <c r="P132" s="274">
        <v>2</v>
      </c>
      <c r="Q132" s="968">
        <f t="shared" si="33"/>
        <v>23</v>
      </c>
      <c r="R132" s="241">
        <v>12</v>
      </c>
      <c r="S132" s="575">
        <v>10</v>
      </c>
      <c r="T132" s="575">
        <v>1</v>
      </c>
      <c r="U132" s="254">
        <v>0</v>
      </c>
      <c r="V132" s="1329">
        <f t="shared" si="34"/>
        <v>23</v>
      </c>
      <c r="W132" s="240">
        <v>18</v>
      </c>
      <c r="X132" s="992">
        <v>5</v>
      </c>
      <c r="Y132" s="111">
        <v>120.1</v>
      </c>
      <c r="Z132" s="210" t="s">
        <v>169</v>
      </c>
      <c r="AA132" s="210"/>
      <c r="AB132" s="210"/>
      <c r="AC132" s="210"/>
      <c r="AD132" s="210"/>
      <c r="AE132" s="211"/>
      <c r="AF132" s="210"/>
      <c r="AG132" s="210"/>
      <c r="AH132" s="210"/>
      <c r="AI132" s="210"/>
      <c r="AJ132" s="132">
        <v>1</v>
      </c>
      <c r="AK132" s="209" t="s">
        <v>19</v>
      </c>
      <c r="AL132" s="132" t="s">
        <v>286</v>
      </c>
      <c r="AM132" s="1353" t="s">
        <v>944</v>
      </c>
    </row>
    <row r="133" spans="1:39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1179" t="s">
        <v>713</v>
      </c>
      <c r="H133" s="1312" t="s">
        <v>1210</v>
      </c>
      <c r="I133" s="638" t="s">
        <v>1210</v>
      </c>
      <c r="J133" s="1313" t="s">
        <v>1209</v>
      </c>
      <c r="K133" s="1212">
        <v>0</v>
      </c>
      <c r="L133" s="279">
        <f t="shared" si="32"/>
        <v>2</v>
      </c>
      <c r="M133" s="279">
        <v>0</v>
      </c>
      <c r="N133" s="279">
        <v>2</v>
      </c>
      <c r="O133" s="635">
        <v>19</v>
      </c>
      <c r="P133" s="274">
        <v>1</v>
      </c>
      <c r="Q133" s="968">
        <f t="shared" si="33"/>
        <v>15</v>
      </c>
      <c r="R133" s="241">
        <v>6</v>
      </c>
      <c r="S133" s="575">
        <v>9</v>
      </c>
      <c r="T133" s="575">
        <v>0</v>
      </c>
      <c r="U133" s="254">
        <v>0</v>
      </c>
      <c r="V133" s="1329">
        <f t="shared" si="34"/>
        <v>15</v>
      </c>
      <c r="W133" s="992">
        <v>12</v>
      </c>
      <c r="X133" s="240">
        <v>3</v>
      </c>
      <c r="Y133" s="111">
        <v>103.56</v>
      </c>
      <c r="Z133" s="210" t="s">
        <v>148</v>
      </c>
      <c r="AA133" s="210"/>
      <c r="AB133" s="210"/>
      <c r="AC133" s="210"/>
      <c r="AD133" s="210"/>
      <c r="AE133" s="211"/>
      <c r="AF133" s="210"/>
      <c r="AG133" s="210"/>
      <c r="AH133" s="210"/>
      <c r="AI133" s="210"/>
      <c r="AJ133" s="132">
        <v>1</v>
      </c>
      <c r="AK133" s="209" t="s">
        <v>19</v>
      </c>
      <c r="AL133" s="132" t="s">
        <v>289</v>
      </c>
      <c r="AM133" s="906" t="s">
        <v>943</v>
      </c>
    </row>
    <row r="134" spans="1:39" s="32" customFormat="1" ht="24.95" customHeight="1">
      <c r="A134" s="842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1179" t="s">
        <v>724</v>
      </c>
      <c r="H134" s="1312" t="s">
        <v>1199</v>
      </c>
      <c r="I134" s="638" t="s">
        <v>1212</v>
      </c>
      <c r="J134" s="1313"/>
      <c r="K134" s="1212">
        <v>2</v>
      </c>
      <c r="L134" s="279">
        <f t="shared" si="32"/>
        <v>4</v>
      </c>
      <c r="M134" s="967">
        <v>4</v>
      </c>
      <c r="N134" s="279">
        <v>0</v>
      </c>
      <c r="O134" s="635">
        <v>35</v>
      </c>
      <c r="P134" s="274">
        <v>3</v>
      </c>
      <c r="Q134" s="636">
        <f t="shared" si="33"/>
        <v>33</v>
      </c>
      <c r="R134" s="575">
        <v>19</v>
      </c>
      <c r="S134" s="575">
        <v>13</v>
      </c>
      <c r="T134" s="575">
        <v>1</v>
      </c>
      <c r="U134" s="254">
        <v>0</v>
      </c>
      <c r="V134" s="1349">
        <f t="shared" si="34"/>
        <v>33</v>
      </c>
      <c r="W134" s="254">
        <v>28</v>
      </c>
      <c r="X134" s="254">
        <v>5</v>
      </c>
      <c r="Y134" s="111">
        <v>119.85</v>
      </c>
      <c r="Z134" s="210" t="s">
        <v>725</v>
      </c>
      <c r="AA134" s="210"/>
      <c r="AB134" s="210"/>
      <c r="AC134" s="210"/>
      <c r="AD134" s="210"/>
      <c r="AE134" s="211"/>
      <c r="AF134" s="210"/>
      <c r="AG134" s="210"/>
      <c r="AH134" s="210"/>
      <c r="AI134" s="210"/>
      <c r="AJ134" s="132">
        <v>1</v>
      </c>
      <c r="AK134" s="135" t="s">
        <v>19</v>
      </c>
      <c r="AL134" s="132" t="s">
        <v>286</v>
      </c>
      <c r="AM134" s="906" t="s">
        <v>987</v>
      </c>
    </row>
    <row r="135" spans="1:39" s="32" customFormat="1" ht="24.95" customHeight="1">
      <c r="A135" s="842">
        <v>23</v>
      </c>
      <c r="B135" s="274" t="s">
        <v>112</v>
      </c>
      <c r="C135" s="638" t="s">
        <v>1222</v>
      </c>
      <c r="D135" s="638" t="s">
        <v>1005</v>
      </c>
      <c r="E135" s="638" t="s">
        <v>123</v>
      </c>
      <c r="F135" s="283" t="s">
        <v>677</v>
      </c>
      <c r="G135" s="1179" t="s">
        <v>678</v>
      </c>
      <c r="H135" s="1312" t="s">
        <v>1215</v>
      </c>
      <c r="I135" s="638" t="s">
        <v>1215</v>
      </c>
      <c r="J135" s="1313"/>
      <c r="K135" s="1212">
        <v>0</v>
      </c>
      <c r="L135" s="279">
        <f t="shared" si="32"/>
        <v>3</v>
      </c>
      <c r="M135" s="967">
        <v>1</v>
      </c>
      <c r="N135" s="279">
        <v>2</v>
      </c>
      <c r="O135" s="635">
        <v>29</v>
      </c>
      <c r="P135" s="274">
        <v>2</v>
      </c>
      <c r="Q135" s="636">
        <f t="shared" si="33"/>
        <v>25</v>
      </c>
      <c r="R135" s="990">
        <v>18</v>
      </c>
      <c r="S135" s="575">
        <v>5</v>
      </c>
      <c r="T135" s="575">
        <v>2</v>
      </c>
      <c r="U135" s="594">
        <v>0</v>
      </c>
      <c r="V135" s="1349">
        <f t="shared" si="34"/>
        <v>25</v>
      </c>
      <c r="W135" s="594">
        <v>19</v>
      </c>
      <c r="X135" s="594">
        <v>6</v>
      </c>
      <c r="Y135" s="111">
        <v>159.54</v>
      </c>
      <c r="Z135" s="210" t="s">
        <v>1006</v>
      </c>
      <c r="AA135" s="210"/>
      <c r="AB135" s="210">
        <v>1</v>
      </c>
      <c r="AC135" s="210">
        <v>1</v>
      </c>
      <c r="AD135" s="210"/>
      <c r="AE135" s="211"/>
      <c r="AF135" s="210"/>
      <c r="AG135" s="210"/>
      <c r="AH135" s="210"/>
      <c r="AI135" s="210"/>
      <c r="AJ135" s="132">
        <v>1</v>
      </c>
      <c r="AK135" s="135" t="s">
        <v>501</v>
      </c>
      <c r="AL135" s="132" t="s">
        <v>286</v>
      </c>
      <c r="AM135" s="905" t="s">
        <v>986</v>
      </c>
    </row>
    <row r="136" spans="1:39" s="32" customFormat="1" ht="24.95" customHeight="1">
      <c r="A136" s="842">
        <v>24</v>
      </c>
      <c r="B136" s="274" t="s">
        <v>112</v>
      </c>
      <c r="C136" s="279" t="s">
        <v>1223</v>
      </c>
      <c r="D136" s="638" t="s">
        <v>1005</v>
      </c>
      <c r="E136" s="638" t="s">
        <v>320</v>
      </c>
      <c r="F136" s="283" t="s">
        <v>681</v>
      </c>
      <c r="G136" s="1179" t="s">
        <v>682</v>
      </c>
      <c r="H136" s="1312" t="s">
        <v>1218</v>
      </c>
      <c r="I136" s="638" t="s">
        <v>1218</v>
      </c>
      <c r="J136" s="1313" t="s">
        <v>1209</v>
      </c>
      <c r="K136" s="1212">
        <v>0</v>
      </c>
      <c r="L136" s="279">
        <f t="shared" si="32"/>
        <v>3</v>
      </c>
      <c r="M136" s="967">
        <v>1</v>
      </c>
      <c r="N136" s="279">
        <v>2</v>
      </c>
      <c r="O136" s="635">
        <v>25</v>
      </c>
      <c r="P136" s="274">
        <v>2</v>
      </c>
      <c r="Q136" s="636">
        <f t="shared" si="33"/>
        <v>25</v>
      </c>
      <c r="R136" s="575">
        <v>21</v>
      </c>
      <c r="S136" s="575">
        <v>4</v>
      </c>
      <c r="T136" s="575">
        <v>0</v>
      </c>
      <c r="U136" s="254">
        <v>0</v>
      </c>
      <c r="V136" s="1349">
        <f t="shared" si="34"/>
        <v>25</v>
      </c>
      <c r="W136" s="254">
        <v>21</v>
      </c>
      <c r="X136" s="254">
        <v>4</v>
      </c>
      <c r="Y136" s="111">
        <v>107.28</v>
      </c>
      <c r="Z136" s="210" t="s">
        <v>1006</v>
      </c>
      <c r="AA136" s="210"/>
      <c r="AB136" s="210">
        <v>1</v>
      </c>
      <c r="AC136" s="210">
        <v>1</v>
      </c>
      <c r="AD136" s="210"/>
      <c r="AE136" s="211"/>
      <c r="AF136" s="210"/>
      <c r="AG136" s="210">
        <v>1</v>
      </c>
      <c r="AH136" s="210"/>
      <c r="AI136" s="210"/>
      <c r="AJ136" s="111">
        <v>1</v>
      </c>
      <c r="AK136" s="209" t="s">
        <v>501</v>
      </c>
      <c r="AL136" s="132" t="s">
        <v>286</v>
      </c>
      <c r="AM136" s="906" t="s">
        <v>944</v>
      </c>
    </row>
    <row r="137" spans="1:39" s="32" customFormat="1" ht="24.95" customHeight="1">
      <c r="A137" s="842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1179" t="s">
        <v>727</v>
      </c>
      <c r="H137" s="1312" t="s">
        <v>1178</v>
      </c>
      <c r="I137" s="638" t="s">
        <v>1178</v>
      </c>
      <c r="J137" s="1313"/>
      <c r="K137" s="1212">
        <v>0</v>
      </c>
      <c r="L137" s="279">
        <f t="shared" si="32"/>
        <v>3</v>
      </c>
      <c r="M137" s="967">
        <v>2</v>
      </c>
      <c r="N137" s="279">
        <v>1</v>
      </c>
      <c r="O137" s="635">
        <v>29</v>
      </c>
      <c r="P137" s="274">
        <v>2</v>
      </c>
      <c r="Q137" s="636">
        <f t="shared" si="33"/>
        <v>25</v>
      </c>
      <c r="R137" s="575">
        <v>20</v>
      </c>
      <c r="S137" s="575">
        <v>4</v>
      </c>
      <c r="T137" s="575">
        <v>0</v>
      </c>
      <c r="U137" s="254">
        <v>1</v>
      </c>
      <c r="V137" s="1349">
        <f t="shared" si="34"/>
        <v>25</v>
      </c>
      <c r="W137" s="254">
        <v>19</v>
      </c>
      <c r="X137" s="254">
        <v>6</v>
      </c>
      <c r="Y137" s="111">
        <v>106</v>
      </c>
      <c r="Z137" s="111" t="s">
        <v>127</v>
      </c>
      <c r="AA137" s="210"/>
      <c r="AB137" s="111"/>
      <c r="AC137" s="111"/>
      <c r="AD137" s="111"/>
      <c r="AE137" s="217"/>
      <c r="AF137" s="111"/>
      <c r="AG137" s="111"/>
      <c r="AH137" s="111"/>
      <c r="AI137" s="111"/>
      <c r="AJ137" s="111">
        <v>1</v>
      </c>
      <c r="AK137" s="135" t="s">
        <v>19</v>
      </c>
      <c r="AL137" s="132" t="s">
        <v>286</v>
      </c>
      <c r="AM137" s="1353" t="s">
        <v>986</v>
      </c>
    </row>
    <row r="138" spans="1:39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1179" t="s">
        <v>718</v>
      </c>
      <c r="H138" s="1312" t="s">
        <v>1200</v>
      </c>
      <c r="I138" s="638" t="s">
        <v>1200</v>
      </c>
      <c r="J138" s="1313"/>
      <c r="K138" s="1212">
        <v>0</v>
      </c>
      <c r="L138" s="279">
        <f t="shared" si="32"/>
        <v>3</v>
      </c>
      <c r="M138" s="279">
        <v>2</v>
      </c>
      <c r="N138" s="279">
        <v>1</v>
      </c>
      <c r="O138" s="635">
        <v>35</v>
      </c>
      <c r="P138" s="274">
        <v>3</v>
      </c>
      <c r="Q138" s="636">
        <f t="shared" si="33"/>
        <v>31</v>
      </c>
      <c r="R138" s="990">
        <v>16</v>
      </c>
      <c r="S138" s="990">
        <v>12</v>
      </c>
      <c r="T138" s="575">
        <v>3</v>
      </c>
      <c r="U138" s="594">
        <v>0</v>
      </c>
      <c r="V138" s="1349">
        <f t="shared" si="34"/>
        <v>31</v>
      </c>
      <c r="W138" s="594">
        <v>23</v>
      </c>
      <c r="X138" s="594">
        <v>8</v>
      </c>
      <c r="Y138" s="111">
        <v>130.77000000000001</v>
      </c>
      <c r="Z138" s="210" t="s">
        <v>719</v>
      </c>
      <c r="AA138" s="210"/>
      <c r="AB138" s="210">
        <v>1</v>
      </c>
      <c r="AC138" s="210">
        <v>1</v>
      </c>
      <c r="AD138" s="210"/>
      <c r="AE138" s="211"/>
      <c r="AF138" s="210"/>
      <c r="AG138" s="210"/>
      <c r="AH138" s="210"/>
      <c r="AI138" s="210"/>
      <c r="AJ138" s="111">
        <v>1</v>
      </c>
      <c r="AK138" s="209" t="s">
        <v>720</v>
      </c>
      <c r="AL138" s="132" t="s">
        <v>287</v>
      </c>
      <c r="AM138" s="906" t="s">
        <v>944</v>
      </c>
    </row>
    <row r="139" spans="1:39" s="32" customFormat="1" ht="24.95" customHeight="1">
      <c r="A139" s="842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1179" t="s">
        <v>676</v>
      </c>
      <c r="H139" s="1312" t="s">
        <v>1218</v>
      </c>
      <c r="I139" s="638" t="s">
        <v>1218</v>
      </c>
      <c r="J139" s="1313"/>
      <c r="K139" s="1212">
        <v>0</v>
      </c>
      <c r="L139" s="279">
        <f t="shared" si="32"/>
        <v>4</v>
      </c>
      <c r="M139" s="827">
        <v>1</v>
      </c>
      <c r="N139" s="279">
        <v>3</v>
      </c>
      <c r="O139" s="635">
        <v>35</v>
      </c>
      <c r="P139" s="274">
        <v>3</v>
      </c>
      <c r="Q139" s="636">
        <f t="shared" si="33"/>
        <v>32</v>
      </c>
      <c r="R139" s="575">
        <v>24</v>
      </c>
      <c r="S139" s="575">
        <v>8</v>
      </c>
      <c r="T139" s="575">
        <v>0</v>
      </c>
      <c r="U139" s="594">
        <v>0</v>
      </c>
      <c r="V139" s="1349">
        <f t="shared" si="34"/>
        <v>32</v>
      </c>
      <c r="W139" s="254">
        <v>28</v>
      </c>
      <c r="X139" s="254">
        <v>4</v>
      </c>
      <c r="Y139" s="111">
        <v>164.92</v>
      </c>
      <c r="Z139" s="210" t="s">
        <v>1006</v>
      </c>
      <c r="AA139" s="210"/>
      <c r="AB139" s="210">
        <v>1</v>
      </c>
      <c r="AC139" s="210">
        <v>1</v>
      </c>
      <c r="AD139" s="210">
        <v>1</v>
      </c>
      <c r="AE139" s="211"/>
      <c r="AF139" s="210"/>
      <c r="AG139" s="210"/>
      <c r="AH139" s="210"/>
      <c r="AI139" s="210"/>
      <c r="AJ139" s="111">
        <v>1</v>
      </c>
      <c r="AK139" s="135" t="s">
        <v>501</v>
      </c>
      <c r="AL139" s="132" t="s">
        <v>286</v>
      </c>
      <c r="AM139" s="1353" t="s">
        <v>988</v>
      </c>
    </row>
    <row r="140" spans="1:39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1181" t="s">
        <v>684</v>
      </c>
      <c r="H140" s="1317" t="s">
        <v>1219</v>
      </c>
      <c r="I140" s="908" t="s">
        <v>1220</v>
      </c>
      <c r="J140" s="1318"/>
      <c r="K140" s="1215">
        <v>1</v>
      </c>
      <c r="L140" s="279">
        <f t="shared" si="32"/>
        <v>2</v>
      </c>
      <c r="M140" s="593">
        <v>1</v>
      </c>
      <c r="N140" s="593">
        <v>1</v>
      </c>
      <c r="O140" s="596">
        <v>19</v>
      </c>
      <c r="P140" s="575">
        <v>1</v>
      </c>
      <c r="Q140" s="636">
        <f t="shared" si="33"/>
        <v>19</v>
      </c>
      <c r="R140" s="575">
        <v>19</v>
      </c>
      <c r="S140" s="575">
        <v>0</v>
      </c>
      <c r="T140" s="575">
        <v>0</v>
      </c>
      <c r="U140" s="594">
        <v>0</v>
      </c>
      <c r="V140" s="1349">
        <f t="shared" si="34"/>
        <v>19</v>
      </c>
      <c r="W140" s="254">
        <v>14</v>
      </c>
      <c r="X140" s="254">
        <v>5</v>
      </c>
      <c r="Y140" s="132">
        <v>89.525000000000006</v>
      </c>
      <c r="Z140" s="721" t="s">
        <v>1012</v>
      </c>
      <c r="AA140" s="721"/>
      <c r="AB140" s="721">
        <v>1</v>
      </c>
      <c r="AC140" s="721">
        <v>1</v>
      </c>
      <c r="AD140" s="721"/>
      <c r="AE140" s="1120"/>
      <c r="AF140" s="721"/>
      <c r="AG140" s="721"/>
      <c r="AH140" s="721"/>
      <c r="AI140" s="721"/>
      <c r="AJ140" s="132">
        <v>1</v>
      </c>
      <c r="AK140" s="463" t="s">
        <v>501</v>
      </c>
      <c r="AL140" s="721" t="s">
        <v>286</v>
      </c>
      <c r="AM140" s="905" t="s">
        <v>948</v>
      </c>
    </row>
    <row r="141" spans="1:39" s="32" customFormat="1" ht="24.95" customHeight="1">
      <c r="A141" s="842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1179" t="s">
        <v>703</v>
      </c>
      <c r="H141" s="1312" t="s">
        <v>1215</v>
      </c>
      <c r="I141" s="638" t="s">
        <v>1215</v>
      </c>
      <c r="J141" s="1313"/>
      <c r="K141" s="1212">
        <v>0</v>
      </c>
      <c r="L141" s="279">
        <f t="shared" si="32"/>
        <v>4</v>
      </c>
      <c r="M141" s="967">
        <v>2</v>
      </c>
      <c r="N141" s="279">
        <v>2</v>
      </c>
      <c r="O141" s="635">
        <v>35</v>
      </c>
      <c r="P141" s="274">
        <v>3</v>
      </c>
      <c r="Q141" s="636">
        <f t="shared" si="33"/>
        <v>35</v>
      </c>
      <c r="R141" s="575">
        <v>27</v>
      </c>
      <c r="S141" s="575">
        <v>4</v>
      </c>
      <c r="T141" s="575">
        <v>4</v>
      </c>
      <c r="U141" s="254">
        <v>0</v>
      </c>
      <c r="V141" s="1349">
        <f t="shared" si="34"/>
        <v>35</v>
      </c>
      <c r="W141" s="254">
        <v>27</v>
      </c>
      <c r="X141" s="254">
        <v>8</v>
      </c>
      <c r="Y141" s="111">
        <v>118.86</v>
      </c>
      <c r="Z141" s="210" t="s">
        <v>787</v>
      </c>
      <c r="AA141" s="210"/>
      <c r="AB141" s="210">
        <v>1</v>
      </c>
      <c r="AC141" s="210">
        <v>1</v>
      </c>
      <c r="AD141" s="210"/>
      <c r="AE141" s="211"/>
      <c r="AF141" s="210">
        <v>1</v>
      </c>
      <c r="AG141" s="210"/>
      <c r="AH141" s="210"/>
      <c r="AI141" s="210"/>
      <c r="AJ141" s="111">
        <v>1</v>
      </c>
      <c r="AK141" s="209" t="s">
        <v>788</v>
      </c>
      <c r="AL141" s="132" t="s">
        <v>286</v>
      </c>
      <c r="AM141" s="905" t="s">
        <v>944</v>
      </c>
    </row>
    <row r="142" spans="1:39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1180" t="s">
        <v>728</v>
      </c>
      <c r="H142" s="1312" t="s">
        <v>1199</v>
      </c>
      <c r="I142" s="638" t="s">
        <v>1199</v>
      </c>
      <c r="J142" s="1314"/>
      <c r="K142" s="1214">
        <v>1</v>
      </c>
      <c r="L142" s="279">
        <f t="shared" si="32"/>
        <v>2</v>
      </c>
      <c r="M142" s="593">
        <v>0</v>
      </c>
      <c r="N142" s="593">
        <v>2</v>
      </c>
      <c r="O142" s="596">
        <v>19</v>
      </c>
      <c r="P142" s="575">
        <v>1</v>
      </c>
      <c r="Q142" s="636">
        <f t="shared" si="33"/>
        <v>19</v>
      </c>
      <c r="R142" s="575">
        <v>18</v>
      </c>
      <c r="S142" s="575">
        <v>1</v>
      </c>
      <c r="T142" s="575">
        <v>0</v>
      </c>
      <c r="U142" s="594">
        <v>0</v>
      </c>
      <c r="V142" s="1349">
        <f t="shared" si="34"/>
        <v>19</v>
      </c>
      <c r="W142" s="254">
        <v>17</v>
      </c>
      <c r="X142" s="254">
        <v>2</v>
      </c>
      <c r="Y142" s="132">
        <v>100.72</v>
      </c>
      <c r="Z142" s="721" t="s">
        <v>1015</v>
      </c>
      <c r="AA142" s="721"/>
      <c r="AB142" s="721">
        <v>1</v>
      </c>
      <c r="AC142" s="721">
        <v>1</v>
      </c>
      <c r="AD142" s="721"/>
      <c r="AE142" s="1120"/>
      <c r="AF142" s="721"/>
      <c r="AG142" s="721"/>
      <c r="AH142" s="721"/>
      <c r="AI142" s="721"/>
      <c r="AJ142" s="132">
        <v>1</v>
      </c>
      <c r="AK142" s="80" t="s">
        <v>1016</v>
      </c>
      <c r="AL142" s="132" t="s">
        <v>287</v>
      </c>
      <c r="AM142" s="905" t="s">
        <v>942</v>
      </c>
    </row>
    <row r="143" spans="1:39" s="32" customFormat="1" ht="24.95" customHeight="1">
      <c r="A143" s="842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1179" t="s">
        <v>729</v>
      </c>
      <c r="H143" s="1312" t="s">
        <v>1178</v>
      </c>
      <c r="I143" s="638" t="s">
        <v>1178</v>
      </c>
      <c r="J143" s="1313"/>
      <c r="K143" s="1212">
        <v>1</v>
      </c>
      <c r="L143" s="279">
        <f t="shared" si="32"/>
        <v>4</v>
      </c>
      <c r="M143" s="967">
        <v>2</v>
      </c>
      <c r="N143" s="279">
        <v>2</v>
      </c>
      <c r="O143" s="635">
        <v>35</v>
      </c>
      <c r="P143" s="274">
        <v>3</v>
      </c>
      <c r="Q143" s="1396">
        <f t="shared" si="33"/>
        <v>35</v>
      </c>
      <c r="R143" s="281">
        <v>24</v>
      </c>
      <c r="S143" s="281">
        <v>8</v>
      </c>
      <c r="T143" s="274">
        <v>3</v>
      </c>
      <c r="U143" s="1397">
        <v>0</v>
      </c>
      <c r="V143" s="1364">
        <f t="shared" si="34"/>
        <v>35</v>
      </c>
      <c r="W143" s="1398">
        <v>31</v>
      </c>
      <c r="X143" s="1397">
        <v>4</v>
      </c>
      <c r="Y143" s="111">
        <v>132.857</v>
      </c>
      <c r="Z143" s="210" t="s">
        <v>1006</v>
      </c>
      <c r="AA143" s="210"/>
      <c r="AB143" s="210">
        <v>1</v>
      </c>
      <c r="AC143" s="210">
        <v>1</v>
      </c>
      <c r="AD143" s="210"/>
      <c r="AE143" s="211"/>
      <c r="AF143" s="210">
        <v>1</v>
      </c>
      <c r="AG143" s="210"/>
      <c r="AH143" s="210"/>
      <c r="AI143" s="210"/>
      <c r="AJ143" s="111">
        <v>1</v>
      </c>
      <c r="AK143" s="135" t="s">
        <v>1016</v>
      </c>
      <c r="AL143" s="132" t="s">
        <v>286</v>
      </c>
      <c r="AM143" s="906" t="s">
        <v>947</v>
      </c>
    </row>
    <row r="144" spans="1:39" s="32" customFormat="1" ht="24.95" customHeight="1">
      <c r="A144" s="838">
        <v>32</v>
      </c>
      <c r="B144" s="274" t="s">
        <v>112</v>
      </c>
      <c r="C144" s="638" t="s">
        <v>1244</v>
      </c>
      <c r="D144" s="638" t="s">
        <v>1146</v>
      </c>
      <c r="E144" s="638" t="s">
        <v>1147</v>
      </c>
      <c r="F144" s="283" t="s">
        <v>1117</v>
      </c>
      <c r="G144" s="1179" t="s">
        <v>735</v>
      </c>
      <c r="H144" s="1312" t="s">
        <v>1199</v>
      </c>
      <c r="I144" s="638" t="s">
        <v>1199</v>
      </c>
      <c r="J144" s="1313"/>
      <c r="K144" s="1212">
        <v>2</v>
      </c>
      <c r="L144" s="279">
        <f t="shared" si="32"/>
        <v>2</v>
      </c>
      <c r="M144" s="279">
        <v>0</v>
      </c>
      <c r="N144" s="279">
        <v>2</v>
      </c>
      <c r="O144" s="635">
        <v>19</v>
      </c>
      <c r="P144" s="274">
        <v>1</v>
      </c>
      <c r="Q144" s="968">
        <f t="shared" si="33"/>
        <v>19</v>
      </c>
      <c r="R144" s="241">
        <v>10</v>
      </c>
      <c r="S144" s="241">
        <v>9</v>
      </c>
      <c r="T144" s="575">
        <v>0</v>
      </c>
      <c r="U144" s="254">
        <v>0</v>
      </c>
      <c r="V144" s="1329">
        <f t="shared" si="34"/>
        <v>19</v>
      </c>
      <c r="W144" s="254">
        <v>19</v>
      </c>
      <c r="X144" s="254">
        <v>0</v>
      </c>
      <c r="Y144" s="111">
        <v>108.98</v>
      </c>
      <c r="Z144" s="210" t="s">
        <v>158</v>
      </c>
      <c r="AA144" s="210"/>
      <c r="AB144" s="210"/>
      <c r="AC144" s="210"/>
      <c r="AD144" s="210"/>
      <c r="AE144" s="211"/>
      <c r="AF144" s="210"/>
      <c r="AG144" s="210"/>
      <c r="AH144" s="210"/>
      <c r="AI144" s="210"/>
      <c r="AJ144" s="111">
        <v>1</v>
      </c>
      <c r="AK144" s="279" t="s">
        <v>1221</v>
      </c>
      <c r="AL144" s="132" t="s">
        <v>286</v>
      </c>
      <c r="AM144" s="905" t="s">
        <v>986</v>
      </c>
    </row>
    <row r="145" spans="1:40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1179" t="s">
        <v>736</v>
      </c>
      <c r="H145" s="1312" t="s">
        <v>1213</v>
      </c>
      <c r="I145" s="638" t="s">
        <v>1213</v>
      </c>
      <c r="J145" s="1313" t="s">
        <v>1209</v>
      </c>
      <c r="K145" s="1212">
        <v>0</v>
      </c>
      <c r="L145" s="279">
        <f t="shared" si="32"/>
        <v>2</v>
      </c>
      <c r="M145" s="279">
        <v>1</v>
      </c>
      <c r="N145" s="279">
        <v>1</v>
      </c>
      <c r="O145" s="635">
        <v>19</v>
      </c>
      <c r="P145" s="274">
        <v>1</v>
      </c>
      <c r="Q145" s="636">
        <f t="shared" si="33"/>
        <v>19</v>
      </c>
      <c r="R145" s="575">
        <v>16</v>
      </c>
      <c r="S145" s="575">
        <v>2</v>
      </c>
      <c r="T145" s="575">
        <v>1</v>
      </c>
      <c r="U145" s="594">
        <v>0</v>
      </c>
      <c r="V145" s="1349">
        <f t="shared" si="34"/>
        <v>19</v>
      </c>
      <c r="W145" s="254">
        <v>14</v>
      </c>
      <c r="X145" s="254">
        <v>5</v>
      </c>
      <c r="Y145" s="111">
        <v>188.76</v>
      </c>
      <c r="Z145" s="210" t="s">
        <v>161</v>
      </c>
      <c r="AA145" s="210"/>
      <c r="AB145" s="210">
        <v>1</v>
      </c>
      <c r="AC145" s="210"/>
      <c r="AD145" s="210"/>
      <c r="AE145" s="211"/>
      <c r="AF145" s="210"/>
      <c r="AG145" s="210"/>
      <c r="AH145" s="210"/>
      <c r="AI145" s="210"/>
      <c r="AJ145" s="111">
        <v>1</v>
      </c>
      <c r="AK145" s="209" t="s">
        <v>19</v>
      </c>
      <c r="AL145" s="132" t="s">
        <v>289</v>
      </c>
      <c r="AM145" s="906" t="s">
        <v>986</v>
      </c>
    </row>
    <row r="146" spans="1:40" s="32" customFormat="1" ht="24.95" customHeight="1">
      <c r="A146" s="909"/>
      <c r="B146" s="589" t="s">
        <v>283</v>
      </c>
      <c r="C146" s="910">
        <v>24</v>
      </c>
      <c r="D146" s="910"/>
      <c r="E146" s="910"/>
      <c r="F146" s="911"/>
      <c r="G146" s="1182"/>
      <c r="H146" s="1342"/>
      <c r="I146" s="574"/>
      <c r="J146" s="1343"/>
      <c r="K146" s="1195">
        <f>SUM(K147:K169)</f>
        <v>22</v>
      </c>
      <c r="L146" s="589">
        <f>SUM(L147:L170)</f>
        <v>59</v>
      </c>
      <c r="M146" s="589">
        <f t="shared" ref="M146:X146" si="35">SUM(M147:M170)</f>
        <v>25</v>
      </c>
      <c r="N146" s="589">
        <f t="shared" si="35"/>
        <v>34</v>
      </c>
      <c r="O146" s="589">
        <f>SUM(O147:O169)</f>
        <v>563</v>
      </c>
      <c r="P146" s="589"/>
      <c r="Q146" s="589">
        <f t="shared" si="35"/>
        <v>556</v>
      </c>
      <c r="R146" s="589">
        <f t="shared" si="35"/>
        <v>431</v>
      </c>
      <c r="S146" s="589">
        <f t="shared" si="35"/>
        <v>97</v>
      </c>
      <c r="T146" s="589">
        <f t="shared" si="35"/>
        <v>16</v>
      </c>
      <c r="U146" s="589">
        <f t="shared" si="35"/>
        <v>12</v>
      </c>
      <c r="V146" s="589">
        <f t="shared" si="35"/>
        <v>556</v>
      </c>
      <c r="W146" s="589">
        <f t="shared" si="35"/>
        <v>477</v>
      </c>
      <c r="X146" s="589">
        <f t="shared" si="35"/>
        <v>79</v>
      </c>
      <c r="Y146" s="164"/>
      <c r="Z146" s="164"/>
      <c r="AA146" s="164">
        <f t="shared" ref="AA146:AJ146" si="36">SUM(AA147:AA169)</f>
        <v>0</v>
      </c>
      <c r="AB146" s="164">
        <f t="shared" si="36"/>
        <v>0</v>
      </c>
      <c r="AC146" s="164">
        <f t="shared" si="36"/>
        <v>7</v>
      </c>
      <c r="AD146" s="164">
        <f t="shared" si="36"/>
        <v>0</v>
      </c>
      <c r="AE146" s="164">
        <f t="shared" si="36"/>
        <v>0</v>
      </c>
      <c r="AF146" s="164">
        <f t="shared" si="36"/>
        <v>1</v>
      </c>
      <c r="AG146" s="164">
        <f t="shared" si="36"/>
        <v>10</v>
      </c>
      <c r="AH146" s="164">
        <f t="shared" si="36"/>
        <v>7</v>
      </c>
      <c r="AI146" s="164">
        <v>0</v>
      </c>
      <c r="AJ146" s="164">
        <f t="shared" si="36"/>
        <v>23</v>
      </c>
      <c r="AK146" s="164"/>
      <c r="AL146" s="164"/>
      <c r="AM146" s="81"/>
      <c r="AN146" s="3"/>
    </row>
    <row r="147" spans="1:40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575" t="s">
        <v>1148</v>
      </c>
      <c r="F147" s="674" t="s">
        <v>531</v>
      </c>
      <c r="G147" s="1183" t="s">
        <v>175</v>
      </c>
      <c r="H147" s="1340" t="s">
        <v>1178</v>
      </c>
      <c r="I147" s="662" t="s">
        <v>1178</v>
      </c>
      <c r="J147" s="1268" t="s">
        <v>1183</v>
      </c>
      <c r="K147" s="1216">
        <v>1</v>
      </c>
      <c r="L147" s="575">
        <f>SUM(M147:N147)</f>
        <v>3</v>
      </c>
      <c r="M147" s="241">
        <v>2</v>
      </c>
      <c r="N147" s="241">
        <v>1</v>
      </c>
      <c r="O147" s="591">
        <v>29</v>
      </c>
      <c r="P147" s="593">
        <v>2</v>
      </c>
      <c r="Q147" s="237">
        <f>R147+S147+T147+U147</f>
        <v>28</v>
      </c>
      <c r="R147" s="238">
        <v>18</v>
      </c>
      <c r="S147" s="238">
        <v>10</v>
      </c>
      <c r="T147" s="238">
        <v>0</v>
      </c>
      <c r="U147" s="593">
        <v>0</v>
      </c>
      <c r="V147" s="1329">
        <f>W147+X147</f>
        <v>28</v>
      </c>
      <c r="W147" s="239">
        <v>25</v>
      </c>
      <c r="X147" s="239">
        <v>3</v>
      </c>
      <c r="Y147" s="220">
        <v>115.35</v>
      </c>
      <c r="Z147" s="221" t="s">
        <v>966</v>
      </c>
      <c r="AA147" s="221"/>
      <c r="AB147" s="221"/>
      <c r="AC147" s="171">
        <v>1</v>
      </c>
      <c r="AD147" s="221"/>
      <c r="AE147" s="221"/>
      <c r="AF147" s="221"/>
      <c r="AG147" s="221"/>
      <c r="AH147" s="80">
        <v>1</v>
      </c>
      <c r="AI147" s="80"/>
      <c r="AJ147" s="132">
        <v>1</v>
      </c>
      <c r="AK147" s="80" t="s">
        <v>882</v>
      </c>
      <c r="AL147" s="132" t="s">
        <v>287</v>
      </c>
      <c r="AM147" s="169" t="s">
        <v>869</v>
      </c>
    </row>
    <row r="148" spans="1:40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1162" t="s">
        <v>177</v>
      </c>
      <c r="H148" s="1240" t="s">
        <v>1184</v>
      </c>
      <c r="I148" s="593" t="s">
        <v>1184</v>
      </c>
      <c r="J148" s="1241"/>
      <c r="K148" s="1199"/>
      <c r="L148" s="575">
        <f t="shared" ref="L148:L169" si="37">SUM(M148:N148)</f>
        <v>3</v>
      </c>
      <c r="M148" s="241">
        <v>1</v>
      </c>
      <c r="N148" s="241">
        <v>2</v>
      </c>
      <c r="O148" s="591">
        <v>29</v>
      </c>
      <c r="P148" s="593">
        <v>2</v>
      </c>
      <c r="Q148" s="591">
        <f t="shared" ref="Q148:Q171" si="38">R148+S148+T148+U148</f>
        <v>26</v>
      </c>
      <c r="R148" s="575">
        <v>20</v>
      </c>
      <c r="S148" s="575">
        <v>4</v>
      </c>
      <c r="T148" s="575">
        <v>1</v>
      </c>
      <c r="U148" s="643">
        <v>1</v>
      </c>
      <c r="V148" s="1349">
        <f t="shared" ref="V148:V170" si="39">W148+X148</f>
        <v>26</v>
      </c>
      <c r="W148" s="640">
        <v>19</v>
      </c>
      <c r="X148" s="643">
        <v>7</v>
      </c>
      <c r="Y148" s="222">
        <v>148.83000000000001</v>
      </c>
      <c r="Z148" s="575" t="s">
        <v>1239</v>
      </c>
      <c r="AA148" s="132"/>
      <c r="AB148" s="132"/>
      <c r="AC148" s="171">
        <v>1</v>
      </c>
      <c r="AD148" s="132"/>
      <c r="AE148" s="132"/>
      <c r="AF148" s="132"/>
      <c r="AG148" s="132"/>
      <c r="AH148" s="132"/>
      <c r="AI148" s="132"/>
      <c r="AJ148" s="132">
        <v>1</v>
      </c>
      <c r="AK148" s="80" t="s">
        <v>848</v>
      </c>
      <c r="AL148" s="132" t="s">
        <v>286</v>
      </c>
      <c r="AM148" s="133"/>
    </row>
    <row r="149" spans="1:40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1157" t="s">
        <v>179</v>
      </c>
      <c r="H149" s="1232" t="s">
        <v>1174</v>
      </c>
      <c r="I149" s="575" t="s">
        <v>1174</v>
      </c>
      <c r="J149" s="1233"/>
      <c r="K149" s="1196">
        <v>1</v>
      </c>
      <c r="L149" s="575">
        <f t="shared" si="37"/>
        <v>2</v>
      </c>
      <c r="M149" s="575">
        <v>0</v>
      </c>
      <c r="N149" s="575">
        <v>2</v>
      </c>
      <c r="O149" s="591">
        <v>19</v>
      </c>
      <c r="P149" s="593">
        <v>1</v>
      </c>
      <c r="Q149" s="237">
        <f t="shared" si="38"/>
        <v>19</v>
      </c>
      <c r="R149" s="238">
        <v>15</v>
      </c>
      <c r="S149" s="238">
        <v>3</v>
      </c>
      <c r="T149" s="238">
        <v>0</v>
      </c>
      <c r="U149" s="242">
        <v>1</v>
      </c>
      <c r="V149" s="1329">
        <f t="shared" si="39"/>
        <v>19</v>
      </c>
      <c r="W149" s="239">
        <v>15</v>
      </c>
      <c r="X149" s="242">
        <v>4</v>
      </c>
      <c r="Y149" s="222">
        <v>75.400000000000006</v>
      </c>
      <c r="Z149" s="80" t="s">
        <v>546</v>
      </c>
      <c r="AA149" s="80"/>
      <c r="AB149" s="80"/>
      <c r="AC149" s="80"/>
      <c r="AD149" s="80"/>
      <c r="AE149" s="80"/>
      <c r="AF149" s="80"/>
      <c r="AG149" s="80"/>
      <c r="AH149" s="80"/>
      <c r="AI149" s="80"/>
      <c r="AJ149" s="132">
        <v>1</v>
      </c>
      <c r="AK149" s="80" t="s">
        <v>325</v>
      </c>
      <c r="AL149" s="132" t="s">
        <v>287</v>
      </c>
      <c r="AM149" s="133"/>
    </row>
    <row r="150" spans="1:40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1162" t="s">
        <v>534</v>
      </c>
      <c r="H150" s="1240" t="s">
        <v>1185</v>
      </c>
      <c r="I150" s="593" t="s">
        <v>1185</v>
      </c>
      <c r="J150" s="1241" t="s">
        <v>1186</v>
      </c>
      <c r="K150" s="1199"/>
      <c r="L150" s="575">
        <f t="shared" si="37"/>
        <v>2</v>
      </c>
      <c r="M150" s="575">
        <v>0</v>
      </c>
      <c r="N150" s="575">
        <v>2</v>
      </c>
      <c r="O150" s="591">
        <v>19</v>
      </c>
      <c r="P150" s="593">
        <v>1</v>
      </c>
      <c r="Q150" s="591">
        <f t="shared" si="38"/>
        <v>16</v>
      </c>
      <c r="R150" s="593">
        <v>14</v>
      </c>
      <c r="S150" s="593">
        <v>2</v>
      </c>
      <c r="T150" s="593">
        <v>0</v>
      </c>
      <c r="U150" s="643"/>
      <c r="V150" s="1349">
        <f t="shared" si="39"/>
        <v>16</v>
      </c>
      <c r="W150" s="640">
        <v>16</v>
      </c>
      <c r="X150" s="643">
        <v>0</v>
      </c>
      <c r="Y150" s="222">
        <v>99.32</v>
      </c>
      <c r="Z150" s="80" t="s">
        <v>967</v>
      </c>
      <c r="AA150" s="80"/>
      <c r="AB150" s="80"/>
      <c r="AC150" s="171">
        <v>1</v>
      </c>
      <c r="AD150" s="80"/>
      <c r="AE150" s="80"/>
      <c r="AF150" s="80">
        <v>1</v>
      </c>
      <c r="AG150" s="80"/>
      <c r="AH150" s="80">
        <v>1</v>
      </c>
      <c r="AI150" s="80"/>
      <c r="AJ150" s="132">
        <v>1</v>
      </c>
      <c r="AK150" s="80" t="s">
        <v>793</v>
      </c>
      <c r="AL150" s="132" t="s">
        <v>286</v>
      </c>
      <c r="AM150" s="133"/>
    </row>
    <row r="151" spans="1:40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1183" t="s">
        <v>183</v>
      </c>
      <c r="H151" s="1267" t="s">
        <v>1187</v>
      </c>
      <c r="I151" s="662" t="s">
        <v>1187</v>
      </c>
      <c r="J151" s="1268"/>
      <c r="K151" s="1216">
        <v>1</v>
      </c>
      <c r="L151" s="575">
        <f t="shared" si="37"/>
        <v>3</v>
      </c>
      <c r="M151" s="241">
        <v>2</v>
      </c>
      <c r="N151" s="241">
        <v>1</v>
      </c>
      <c r="O151" s="591">
        <v>29</v>
      </c>
      <c r="P151" s="593">
        <v>2</v>
      </c>
      <c r="Q151" s="591">
        <f t="shared" si="38"/>
        <v>29</v>
      </c>
      <c r="R151" s="593">
        <v>24</v>
      </c>
      <c r="S151" s="593">
        <v>5</v>
      </c>
      <c r="T151" s="593">
        <v>0</v>
      </c>
      <c r="U151" s="640"/>
      <c r="V151" s="1349">
        <f t="shared" si="39"/>
        <v>29</v>
      </c>
      <c r="W151" s="640">
        <v>29</v>
      </c>
      <c r="X151" s="640">
        <v>0</v>
      </c>
      <c r="Y151" s="220">
        <v>123.12</v>
      </c>
      <c r="Z151" s="221" t="s">
        <v>968</v>
      </c>
      <c r="AA151" s="221"/>
      <c r="AB151" s="221"/>
      <c r="AC151" s="221"/>
      <c r="AD151" s="221"/>
      <c r="AE151" s="221"/>
      <c r="AF151" s="221"/>
      <c r="AG151" s="80">
        <v>1</v>
      </c>
      <c r="AH151" s="221"/>
      <c r="AI151" s="221"/>
      <c r="AJ151" s="132">
        <v>1</v>
      </c>
      <c r="AK151" s="80" t="s">
        <v>19</v>
      </c>
      <c r="AL151" s="132" t="s">
        <v>287</v>
      </c>
      <c r="AM151" s="169"/>
    </row>
    <row r="152" spans="1:40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1162" t="s">
        <v>186</v>
      </c>
      <c r="H152" s="1240" t="s">
        <v>1187</v>
      </c>
      <c r="I152" s="593" t="s">
        <v>1188</v>
      </c>
      <c r="J152" s="1241"/>
      <c r="K152" s="1199"/>
      <c r="L152" s="575">
        <f t="shared" si="37"/>
        <v>2</v>
      </c>
      <c r="M152" s="575">
        <v>1</v>
      </c>
      <c r="N152" s="575">
        <v>1</v>
      </c>
      <c r="O152" s="591">
        <v>19</v>
      </c>
      <c r="P152" s="593">
        <v>1</v>
      </c>
      <c r="Q152" s="237">
        <f t="shared" si="38"/>
        <v>19</v>
      </c>
      <c r="R152" s="238">
        <v>14</v>
      </c>
      <c r="S152" s="238">
        <v>5</v>
      </c>
      <c r="T152" s="238">
        <v>0</v>
      </c>
      <c r="U152" s="643"/>
      <c r="V152" s="1329">
        <f t="shared" si="39"/>
        <v>19</v>
      </c>
      <c r="W152" s="239">
        <v>17</v>
      </c>
      <c r="X152" s="242">
        <v>2</v>
      </c>
      <c r="Y152" s="222">
        <v>227.64</v>
      </c>
      <c r="Z152" s="80" t="s">
        <v>792</v>
      </c>
      <c r="AA152" s="80"/>
      <c r="AB152" s="80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40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1162" t="s">
        <v>189</v>
      </c>
      <c r="H153" s="1240" t="s">
        <v>1175</v>
      </c>
      <c r="I153" s="593" t="s">
        <v>1189</v>
      </c>
      <c r="J153" s="1241"/>
      <c r="K153" s="1199"/>
      <c r="L153" s="575">
        <f t="shared" si="37"/>
        <v>3</v>
      </c>
      <c r="M153" s="241">
        <v>1</v>
      </c>
      <c r="N153" s="241">
        <v>2</v>
      </c>
      <c r="O153" s="591">
        <v>29</v>
      </c>
      <c r="P153" s="593">
        <v>2</v>
      </c>
      <c r="Q153" s="237">
        <f t="shared" si="38"/>
        <v>28</v>
      </c>
      <c r="R153" s="238">
        <v>17</v>
      </c>
      <c r="S153" s="238">
        <v>2</v>
      </c>
      <c r="T153" s="238">
        <v>0</v>
      </c>
      <c r="U153" s="242">
        <v>9</v>
      </c>
      <c r="V153" s="1329">
        <f t="shared" si="39"/>
        <v>28</v>
      </c>
      <c r="W153" s="640">
        <v>28</v>
      </c>
      <c r="X153" s="643">
        <v>0</v>
      </c>
      <c r="Y153" s="222">
        <v>109.3</v>
      </c>
      <c r="Z153" s="80" t="s">
        <v>967</v>
      </c>
      <c r="AA153" s="80"/>
      <c r="AB153" s="80"/>
      <c r="AC153" s="80"/>
      <c r="AD153" s="80"/>
      <c r="AE153" s="80"/>
      <c r="AF153" s="80"/>
      <c r="AG153" s="80"/>
      <c r="AH153" s="80"/>
      <c r="AI153" s="80"/>
      <c r="AJ153" s="132">
        <v>1</v>
      </c>
      <c r="AK153" s="80" t="s">
        <v>19</v>
      </c>
      <c r="AL153" s="132" t="s">
        <v>285</v>
      </c>
      <c r="AM153" s="133"/>
    </row>
    <row r="154" spans="1:40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1162" t="s">
        <v>194</v>
      </c>
      <c r="H154" s="1240" t="s">
        <v>1190</v>
      </c>
      <c r="I154" s="593" t="s">
        <v>1191</v>
      </c>
      <c r="J154" s="1241"/>
      <c r="K154" s="1199">
        <v>1</v>
      </c>
      <c r="L154" s="575">
        <f t="shared" si="37"/>
        <v>2</v>
      </c>
      <c r="M154" s="575">
        <v>0</v>
      </c>
      <c r="N154" s="575">
        <v>2</v>
      </c>
      <c r="O154" s="591">
        <v>29</v>
      </c>
      <c r="P154" s="593">
        <v>2</v>
      </c>
      <c r="Q154" s="591">
        <f t="shared" si="38"/>
        <v>29</v>
      </c>
      <c r="R154" s="593">
        <v>24</v>
      </c>
      <c r="S154" s="593">
        <v>5</v>
      </c>
      <c r="T154" s="593">
        <v>0</v>
      </c>
      <c r="U154" s="593"/>
      <c r="V154" s="1349">
        <f t="shared" si="39"/>
        <v>29</v>
      </c>
      <c r="W154" s="640">
        <v>29</v>
      </c>
      <c r="X154" s="643">
        <v>0</v>
      </c>
      <c r="Y154" s="222">
        <v>141</v>
      </c>
      <c r="Z154" s="80" t="s">
        <v>205</v>
      </c>
      <c r="AA154" s="80"/>
      <c r="AB154" s="80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40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1162" t="s">
        <v>197</v>
      </c>
      <c r="H155" s="1240" t="s">
        <v>1187</v>
      </c>
      <c r="I155" s="593" t="s">
        <v>1187</v>
      </c>
      <c r="J155" s="1241" t="s">
        <v>1192</v>
      </c>
      <c r="K155" s="1199">
        <v>2</v>
      </c>
      <c r="L155" s="575">
        <f t="shared" si="37"/>
        <v>2</v>
      </c>
      <c r="M155" s="575">
        <v>0</v>
      </c>
      <c r="N155" s="575">
        <v>2</v>
      </c>
      <c r="O155" s="591">
        <v>19</v>
      </c>
      <c r="P155" s="593">
        <v>1</v>
      </c>
      <c r="Q155" s="591">
        <f t="shared" si="38"/>
        <v>19</v>
      </c>
      <c r="R155" s="593">
        <v>19</v>
      </c>
      <c r="S155" s="593">
        <v>0</v>
      </c>
      <c r="T155" s="593">
        <v>0</v>
      </c>
      <c r="U155" s="593"/>
      <c r="V155" s="1349">
        <f t="shared" si="39"/>
        <v>19</v>
      </c>
      <c r="W155" s="640">
        <v>14</v>
      </c>
      <c r="X155" s="643">
        <v>5</v>
      </c>
      <c r="Y155" s="222">
        <v>104.69</v>
      </c>
      <c r="Z155" s="80" t="s">
        <v>209</v>
      </c>
      <c r="AA155" s="80"/>
      <c r="AB155" s="80"/>
      <c r="AC155" s="80"/>
      <c r="AD155" s="80"/>
      <c r="AE155" s="80"/>
      <c r="AF155" s="80"/>
      <c r="AG155" s="80">
        <v>1</v>
      </c>
      <c r="AH155" s="80">
        <v>1</v>
      </c>
      <c r="AI155" s="80"/>
      <c r="AJ155" s="132">
        <v>1</v>
      </c>
      <c r="AK155" s="80" t="s">
        <v>19</v>
      </c>
      <c r="AL155" s="132" t="s">
        <v>286</v>
      </c>
      <c r="AM155" s="133"/>
    </row>
    <row r="156" spans="1:40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1162" t="s">
        <v>794</v>
      </c>
      <c r="H156" s="1240" t="s">
        <v>1193</v>
      </c>
      <c r="I156" s="593" t="s">
        <v>1193</v>
      </c>
      <c r="J156" s="1241" t="s">
        <v>1192</v>
      </c>
      <c r="K156" s="1199">
        <v>2</v>
      </c>
      <c r="L156" s="575">
        <f t="shared" si="37"/>
        <v>3</v>
      </c>
      <c r="M156" s="241">
        <v>1</v>
      </c>
      <c r="N156" s="241">
        <v>2</v>
      </c>
      <c r="O156" s="591">
        <v>29</v>
      </c>
      <c r="P156" s="593">
        <v>2</v>
      </c>
      <c r="Q156" s="591">
        <f t="shared" si="38"/>
        <v>29</v>
      </c>
      <c r="R156" s="593">
        <v>24</v>
      </c>
      <c r="S156" s="593">
        <v>4</v>
      </c>
      <c r="T156" s="593">
        <v>1</v>
      </c>
      <c r="U156" s="593"/>
      <c r="V156" s="1349">
        <f t="shared" si="39"/>
        <v>29</v>
      </c>
      <c r="W156" s="640">
        <v>24</v>
      </c>
      <c r="X156" s="643">
        <v>5</v>
      </c>
      <c r="Y156" s="222">
        <v>98.26</v>
      </c>
      <c r="Z156" s="80" t="s">
        <v>969</v>
      </c>
      <c r="AA156" s="80"/>
      <c r="AB156" s="80"/>
      <c r="AC156" s="171">
        <v>1</v>
      </c>
      <c r="AD156" s="80"/>
      <c r="AE156" s="80"/>
      <c r="AF156" s="80"/>
      <c r="AG156" s="80"/>
      <c r="AH156" s="80">
        <v>1</v>
      </c>
      <c r="AI156" s="80"/>
      <c r="AJ156" s="132">
        <v>1</v>
      </c>
      <c r="AK156" s="80" t="s">
        <v>882</v>
      </c>
      <c r="AL156" s="132" t="s">
        <v>285</v>
      </c>
      <c r="AM156" s="169" t="s">
        <v>871</v>
      </c>
    </row>
    <row r="157" spans="1:40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1162" t="s">
        <v>200</v>
      </c>
      <c r="H157" s="1240" t="s">
        <v>1187</v>
      </c>
      <c r="I157" s="593" t="s">
        <v>1187</v>
      </c>
      <c r="J157" s="1241"/>
      <c r="K157" s="1199">
        <v>3</v>
      </c>
      <c r="L157" s="575">
        <f t="shared" si="37"/>
        <v>2</v>
      </c>
      <c r="M157" s="575">
        <v>1</v>
      </c>
      <c r="N157" s="575">
        <v>1</v>
      </c>
      <c r="O157" s="591">
        <v>19</v>
      </c>
      <c r="P157" s="593">
        <v>1</v>
      </c>
      <c r="Q157" s="591">
        <f t="shared" si="38"/>
        <v>19</v>
      </c>
      <c r="R157" s="593">
        <v>16</v>
      </c>
      <c r="S157" s="593">
        <v>3</v>
      </c>
      <c r="T157" s="593">
        <v>0</v>
      </c>
      <c r="U157" s="593"/>
      <c r="V157" s="1349">
        <f t="shared" si="39"/>
        <v>19</v>
      </c>
      <c r="W157" s="640">
        <v>17</v>
      </c>
      <c r="X157" s="643">
        <v>2</v>
      </c>
      <c r="Y157" s="222">
        <v>102.54</v>
      </c>
      <c r="Z157" s="80" t="s">
        <v>970</v>
      </c>
      <c r="AA157" s="80"/>
      <c r="AB157" s="80"/>
      <c r="AC157" s="80"/>
      <c r="AD157" s="80"/>
      <c r="AE157" s="80"/>
      <c r="AF157" s="80"/>
      <c r="AG157" s="80">
        <v>1</v>
      </c>
      <c r="AH157" s="80"/>
      <c r="AI157" s="80"/>
      <c r="AJ157" s="132">
        <v>1</v>
      </c>
      <c r="AK157" s="80" t="s">
        <v>19</v>
      </c>
      <c r="AL157" s="132" t="s">
        <v>286</v>
      </c>
      <c r="AM157" s="133"/>
    </row>
    <row r="158" spans="1:40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1184" t="s">
        <v>329</v>
      </c>
      <c r="H158" s="1269" t="s">
        <v>1174</v>
      </c>
      <c r="I158" s="647" t="s">
        <v>1174</v>
      </c>
      <c r="J158" s="1270"/>
      <c r="K158" s="1217">
        <v>2</v>
      </c>
      <c r="L158" s="575">
        <f t="shared" si="37"/>
        <v>3</v>
      </c>
      <c r="M158" s="241">
        <v>2</v>
      </c>
      <c r="N158" s="241">
        <v>1</v>
      </c>
      <c r="O158" s="591">
        <v>29</v>
      </c>
      <c r="P158" s="593">
        <v>2</v>
      </c>
      <c r="Q158" s="237">
        <f t="shared" si="38"/>
        <v>29</v>
      </c>
      <c r="R158" s="238">
        <v>24</v>
      </c>
      <c r="S158" s="238">
        <v>5</v>
      </c>
      <c r="T158" s="238">
        <v>0</v>
      </c>
      <c r="U158" s="593"/>
      <c r="V158" s="1329">
        <f t="shared" si="39"/>
        <v>29</v>
      </c>
      <c r="W158" s="239">
        <v>29</v>
      </c>
      <c r="X158" s="244">
        <v>0</v>
      </c>
      <c r="Y158" s="226">
        <v>105.84</v>
      </c>
      <c r="Z158" s="224" t="s">
        <v>971</v>
      </c>
      <c r="AA158" s="224"/>
      <c r="AB158" s="224"/>
      <c r="AC158" s="171">
        <v>1</v>
      </c>
      <c r="AD158" s="224"/>
      <c r="AE158" s="224"/>
      <c r="AF158" s="224"/>
      <c r="AG158" s="224"/>
      <c r="AH158" s="224"/>
      <c r="AI158" s="224"/>
      <c r="AJ158" s="132">
        <v>1</v>
      </c>
      <c r="AK158" s="80" t="s">
        <v>793</v>
      </c>
      <c r="AL158" s="132" t="s">
        <v>286</v>
      </c>
      <c r="AM158" s="133"/>
    </row>
    <row r="159" spans="1:40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1185" t="s">
        <v>202</v>
      </c>
      <c r="H159" s="1271" t="s">
        <v>1193</v>
      </c>
      <c r="I159" s="649" t="s">
        <v>1194</v>
      </c>
      <c r="J159" s="1272" t="s">
        <v>1195</v>
      </c>
      <c r="K159" s="1218"/>
      <c r="L159" s="575">
        <f t="shared" si="37"/>
        <v>3</v>
      </c>
      <c r="M159" s="972">
        <v>1</v>
      </c>
      <c r="N159" s="972">
        <v>2</v>
      </c>
      <c r="O159" s="648">
        <v>29</v>
      </c>
      <c r="P159" s="649">
        <v>2</v>
      </c>
      <c r="Q159" s="591">
        <f t="shared" si="38"/>
        <v>29</v>
      </c>
      <c r="R159" s="649">
        <v>21</v>
      </c>
      <c r="S159" s="649">
        <v>8</v>
      </c>
      <c r="T159" s="649">
        <v>0</v>
      </c>
      <c r="U159" s="649"/>
      <c r="V159" s="1349">
        <f t="shared" si="39"/>
        <v>29</v>
      </c>
      <c r="W159" s="997">
        <v>23</v>
      </c>
      <c r="X159" s="996">
        <v>6</v>
      </c>
      <c r="Y159" s="232">
        <v>109.64</v>
      </c>
      <c r="Z159" s="233" t="s">
        <v>557</v>
      </c>
      <c r="AA159" s="233"/>
      <c r="AB159" s="233"/>
      <c r="AC159" s="171">
        <v>1</v>
      </c>
      <c r="AD159" s="233"/>
      <c r="AE159" s="233"/>
      <c r="AF159" s="233"/>
      <c r="AG159" s="80"/>
      <c r="AH159" s="80">
        <v>1</v>
      </c>
      <c r="AI159" s="80"/>
      <c r="AJ159" s="132">
        <v>1</v>
      </c>
      <c r="AK159" s="230" t="s">
        <v>882</v>
      </c>
      <c r="AL159" s="227" t="s">
        <v>285</v>
      </c>
      <c r="AM159" s="169" t="s">
        <v>873</v>
      </c>
    </row>
    <row r="160" spans="1:40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1162" t="s">
        <v>204</v>
      </c>
      <c r="H160" s="1240" t="s">
        <v>1187</v>
      </c>
      <c r="I160" s="593" t="s">
        <v>1187</v>
      </c>
      <c r="J160" s="1241"/>
      <c r="K160" s="1199">
        <v>2</v>
      </c>
      <c r="L160" s="575">
        <f t="shared" si="37"/>
        <v>3</v>
      </c>
      <c r="M160" s="241">
        <v>3</v>
      </c>
      <c r="N160" s="241">
        <v>0</v>
      </c>
      <c r="O160" s="591">
        <v>29</v>
      </c>
      <c r="P160" s="593">
        <v>2</v>
      </c>
      <c r="Q160" s="591">
        <f t="shared" si="38"/>
        <v>26</v>
      </c>
      <c r="R160" s="593">
        <v>21</v>
      </c>
      <c r="S160" s="593">
        <v>3</v>
      </c>
      <c r="T160" s="593">
        <v>2</v>
      </c>
      <c r="U160" s="593"/>
      <c r="V160" s="1349">
        <f t="shared" si="39"/>
        <v>26</v>
      </c>
      <c r="W160" s="640">
        <v>22</v>
      </c>
      <c r="X160" s="640">
        <v>4</v>
      </c>
      <c r="Y160" s="220">
        <v>112</v>
      </c>
      <c r="Z160" s="221" t="s">
        <v>973</v>
      </c>
      <c r="AA160" s="221"/>
      <c r="AB160" s="221"/>
      <c r="AC160" s="171">
        <v>1</v>
      </c>
      <c r="AD160" s="221"/>
      <c r="AE160" s="221"/>
      <c r="AF160" s="221"/>
      <c r="AG160" s="80">
        <v>1</v>
      </c>
      <c r="AH160" s="221"/>
      <c r="AI160" s="221"/>
      <c r="AJ160" s="132">
        <v>1</v>
      </c>
      <c r="AK160" s="80" t="s">
        <v>315</v>
      </c>
      <c r="AL160" s="132" t="s">
        <v>287</v>
      </c>
      <c r="AM160" s="133"/>
    </row>
    <row r="161" spans="1:51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1162" t="s">
        <v>208</v>
      </c>
      <c r="H161" s="1240" t="s">
        <v>1196</v>
      </c>
      <c r="I161" s="593" t="s">
        <v>1196</v>
      </c>
      <c r="J161" s="1241"/>
      <c r="K161" s="1199"/>
      <c r="L161" s="575">
        <f t="shared" si="37"/>
        <v>3</v>
      </c>
      <c r="M161" s="241">
        <v>1</v>
      </c>
      <c r="N161" s="241">
        <v>2</v>
      </c>
      <c r="O161" s="591">
        <v>29</v>
      </c>
      <c r="P161" s="593">
        <v>2</v>
      </c>
      <c r="Q161" s="591">
        <f t="shared" si="38"/>
        <v>29</v>
      </c>
      <c r="R161" s="593">
        <v>12</v>
      </c>
      <c r="S161" s="593">
        <v>11</v>
      </c>
      <c r="T161" s="593">
        <v>6</v>
      </c>
      <c r="U161" s="593"/>
      <c r="V161" s="1349">
        <f t="shared" si="39"/>
        <v>29</v>
      </c>
      <c r="W161" s="640">
        <v>19</v>
      </c>
      <c r="X161" s="640">
        <v>10</v>
      </c>
      <c r="Y161" s="220">
        <v>99</v>
      </c>
      <c r="Z161" s="221" t="s">
        <v>225</v>
      </c>
      <c r="AA161" s="221"/>
      <c r="AB161" s="221"/>
      <c r="AC161" s="221"/>
      <c r="AD161" s="221"/>
      <c r="AE161" s="221"/>
      <c r="AF161" s="221"/>
      <c r="AG161" s="80">
        <v>1</v>
      </c>
      <c r="AH161" s="221"/>
      <c r="AI161" s="221"/>
      <c r="AJ161" s="132">
        <v>1</v>
      </c>
      <c r="AK161" s="80" t="s">
        <v>19</v>
      </c>
      <c r="AL161" s="132" t="s">
        <v>287</v>
      </c>
      <c r="AM161" s="169"/>
    </row>
    <row r="162" spans="1:51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1162" t="s">
        <v>211</v>
      </c>
      <c r="H162" s="1240" t="s">
        <v>1187</v>
      </c>
      <c r="I162" s="593" t="s">
        <v>1187</v>
      </c>
      <c r="J162" s="1241"/>
      <c r="K162" s="1199">
        <v>2</v>
      </c>
      <c r="L162" s="575">
        <f t="shared" si="37"/>
        <v>3</v>
      </c>
      <c r="M162" s="241">
        <v>2</v>
      </c>
      <c r="N162" s="241">
        <v>1</v>
      </c>
      <c r="O162" s="591">
        <v>29</v>
      </c>
      <c r="P162" s="593">
        <v>2</v>
      </c>
      <c r="Q162" s="591">
        <f t="shared" si="38"/>
        <v>28</v>
      </c>
      <c r="R162" s="593">
        <v>18</v>
      </c>
      <c r="S162" s="593">
        <v>8</v>
      </c>
      <c r="T162" s="593">
        <v>2</v>
      </c>
      <c r="U162" s="593"/>
      <c r="V162" s="1349">
        <f t="shared" si="39"/>
        <v>28</v>
      </c>
      <c r="W162" s="640">
        <v>24</v>
      </c>
      <c r="X162" s="643">
        <v>4</v>
      </c>
      <c r="Y162" s="222">
        <v>109.68</v>
      </c>
      <c r="Z162" s="80" t="s">
        <v>541</v>
      </c>
      <c r="AA162" s="80"/>
      <c r="AB162" s="80"/>
      <c r="AC162" s="80"/>
      <c r="AD162" s="80"/>
      <c r="AE162" s="80"/>
      <c r="AF162" s="80"/>
      <c r="AG162" s="80">
        <v>1</v>
      </c>
      <c r="AH162" s="80"/>
      <c r="AI162" s="80"/>
      <c r="AJ162" s="132">
        <v>1</v>
      </c>
      <c r="AK162" s="80" t="s">
        <v>19</v>
      </c>
      <c r="AL162" s="132" t="s">
        <v>286</v>
      </c>
      <c r="AM162" s="133"/>
    </row>
    <row r="163" spans="1:51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593" t="s">
        <v>1149</v>
      </c>
      <c r="F163" s="674" t="s">
        <v>553</v>
      </c>
      <c r="G163" s="1162" t="s">
        <v>213</v>
      </c>
      <c r="H163" s="1240" t="s">
        <v>1174</v>
      </c>
      <c r="I163" s="593" t="s">
        <v>1174</v>
      </c>
      <c r="J163" s="1241"/>
      <c r="K163" s="1199"/>
      <c r="L163" s="575">
        <f t="shared" si="37"/>
        <v>2</v>
      </c>
      <c r="M163" s="575">
        <v>1</v>
      </c>
      <c r="N163" s="575">
        <v>1</v>
      </c>
      <c r="O163" s="591">
        <v>25</v>
      </c>
      <c r="P163" s="593">
        <v>2</v>
      </c>
      <c r="Q163" s="237">
        <f t="shared" si="38"/>
        <v>25</v>
      </c>
      <c r="R163" s="238">
        <v>19</v>
      </c>
      <c r="S163" s="238">
        <v>5</v>
      </c>
      <c r="T163" s="238">
        <v>1</v>
      </c>
      <c r="U163" s="593"/>
      <c r="V163" s="1329">
        <f t="shared" si="39"/>
        <v>25</v>
      </c>
      <c r="W163" s="239">
        <v>23</v>
      </c>
      <c r="X163" s="242">
        <v>2</v>
      </c>
      <c r="Y163" s="222">
        <v>104.75</v>
      </c>
      <c r="Z163" s="135" t="s">
        <v>1158</v>
      </c>
      <c r="AA163" s="80"/>
      <c r="AB163" s="80"/>
      <c r="AC163" s="80"/>
      <c r="AD163" s="80"/>
      <c r="AE163" s="80"/>
      <c r="AF163" s="80"/>
      <c r="AG163" s="80"/>
      <c r="AH163" s="80"/>
      <c r="AI163" s="80"/>
      <c r="AJ163" s="132">
        <v>1</v>
      </c>
      <c r="AK163" s="80" t="s">
        <v>331</v>
      </c>
      <c r="AL163" s="132" t="s">
        <v>286</v>
      </c>
      <c r="AM163" s="133"/>
    </row>
    <row r="164" spans="1:51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1183" t="s">
        <v>217</v>
      </c>
      <c r="H164" s="1267" t="s">
        <v>1175</v>
      </c>
      <c r="I164" s="662" t="s">
        <v>1175</v>
      </c>
      <c r="J164" s="1268"/>
      <c r="K164" s="1216">
        <v>1</v>
      </c>
      <c r="L164" s="575">
        <f t="shared" si="37"/>
        <v>2</v>
      </c>
      <c r="M164" s="575">
        <v>0</v>
      </c>
      <c r="N164" s="575">
        <v>2</v>
      </c>
      <c r="O164" s="591">
        <v>19</v>
      </c>
      <c r="P164" s="593">
        <v>1</v>
      </c>
      <c r="Q164" s="237">
        <f t="shared" si="38"/>
        <v>17</v>
      </c>
      <c r="R164" s="238">
        <v>16</v>
      </c>
      <c r="S164" s="238">
        <v>1</v>
      </c>
      <c r="T164" s="238">
        <v>0</v>
      </c>
      <c r="U164" s="593"/>
      <c r="V164" s="1329">
        <f t="shared" si="39"/>
        <v>17</v>
      </c>
      <c r="W164" s="239">
        <v>13</v>
      </c>
      <c r="X164" s="242">
        <v>4</v>
      </c>
      <c r="Y164" s="222">
        <v>105.84</v>
      </c>
      <c r="Z164" s="221" t="s">
        <v>899</v>
      </c>
      <c r="AA164" s="221"/>
      <c r="AB164" s="221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287</v>
      </c>
      <c r="AM164" s="133"/>
    </row>
    <row r="165" spans="1:51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1157" t="s">
        <v>220</v>
      </c>
      <c r="H165" s="1232" t="s">
        <v>1187</v>
      </c>
      <c r="I165" s="575" t="s">
        <v>1194</v>
      </c>
      <c r="J165" s="1233" t="s">
        <v>1195</v>
      </c>
      <c r="K165" s="1196">
        <v>1</v>
      </c>
      <c r="L165" s="575">
        <f t="shared" si="37"/>
        <v>2</v>
      </c>
      <c r="M165" s="575">
        <v>1</v>
      </c>
      <c r="N165" s="575">
        <v>1</v>
      </c>
      <c r="O165" s="591">
        <v>19</v>
      </c>
      <c r="P165" s="593">
        <v>1</v>
      </c>
      <c r="Q165" s="237">
        <f t="shared" si="38"/>
        <v>19</v>
      </c>
      <c r="R165" s="238">
        <v>15</v>
      </c>
      <c r="S165" s="238">
        <v>4</v>
      </c>
      <c r="T165" s="238">
        <v>0</v>
      </c>
      <c r="U165" s="593"/>
      <c r="V165" s="1329">
        <f t="shared" si="39"/>
        <v>19</v>
      </c>
      <c r="W165" s="239">
        <v>18</v>
      </c>
      <c r="X165" s="242">
        <v>1</v>
      </c>
      <c r="Y165" s="222">
        <v>109.64</v>
      </c>
      <c r="Z165" s="132" t="s">
        <v>557</v>
      </c>
      <c r="AA165" s="132"/>
      <c r="AB165" s="132"/>
      <c r="AC165" s="132"/>
      <c r="AD165" s="132"/>
      <c r="AE165" s="132"/>
      <c r="AF165" s="132"/>
      <c r="AG165" s="80">
        <v>1</v>
      </c>
      <c r="AH165" s="80">
        <v>1</v>
      </c>
      <c r="AI165" s="80"/>
      <c r="AJ165" s="132">
        <v>1</v>
      </c>
      <c r="AK165" s="80" t="s">
        <v>19</v>
      </c>
      <c r="AL165" s="132" t="s">
        <v>286</v>
      </c>
      <c r="AM165" s="169"/>
    </row>
    <row r="166" spans="1:51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1183" t="s">
        <v>333</v>
      </c>
      <c r="H166" s="1267" t="s">
        <v>1187</v>
      </c>
      <c r="I166" s="662" t="s">
        <v>1187</v>
      </c>
      <c r="J166" s="1268" t="s">
        <v>1195</v>
      </c>
      <c r="K166" s="1216">
        <v>2</v>
      </c>
      <c r="L166" s="575">
        <f t="shared" si="37"/>
        <v>3</v>
      </c>
      <c r="M166" s="241">
        <v>2</v>
      </c>
      <c r="N166" s="241">
        <v>1</v>
      </c>
      <c r="O166" s="591">
        <v>29</v>
      </c>
      <c r="P166" s="593">
        <v>2</v>
      </c>
      <c r="Q166" s="237">
        <f t="shared" si="38"/>
        <v>25</v>
      </c>
      <c r="R166" s="238">
        <v>22</v>
      </c>
      <c r="S166" s="238">
        <v>2</v>
      </c>
      <c r="T166" s="238">
        <v>0</v>
      </c>
      <c r="U166" s="242">
        <v>1</v>
      </c>
      <c r="V166" s="1329">
        <f t="shared" si="39"/>
        <v>25</v>
      </c>
      <c r="W166" s="239">
        <v>17</v>
      </c>
      <c r="X166" s="242">
        <v>8</v>
      </c>
      <c r="Y166" s="222">
        <v>112</v>
      </c>
      <c r="Z166" s="224" t="s">
        <v>900</v>
      </c>
      <c r="AA166" s="234"/>
      <c r="AB166" s="234"/>
      <c r="AC166" s="234"/>
      <c r="AD166" s="234"/>
      <c r="AE166" s="234"/>
      <c r="AF166" s="234"/>
      <c r="AG166" s="80">
        <v>1</v>
      </c>
      <c r="AH166" s="80">
        <v>1</v>
      </c>
      <c r="AI166" s="80"/>
      <c r="AJ166" s="132">
        <v>1</v>
      </c>
      <c r="AK166" s="80" t="s">
        <v>19</v>
      </c>
      <c r="AL166" s="132" t="s">
        <v>286</v>
      </c>
      <c r="AM166" s="169"/>
    </row>
    <row r="167" spans="1:51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1183" t="s">
        <v>224</v>
      </c>
      <c r="H167" s="1267" t="s">
        <v>1174</v>
      </c>
      <c r="I167" s="662" t="s">
        <v>1174</v>
      </c>
      <c r="J167" s="1268"/>
      <c r="K167" s="1219"/>
      <c r="L167" s="575">
        <f t="shared" si="37"/>
        <v>2</v>
      </c>
      <c r="M167" s="575">
        <v>1</v>
      </c>
      <c r="N167" s="575">
        <v>1</v>
      </c>
      <c r="O167" s="591">
        <v>19</v>
      </c>
      <c r="P167" s="593">
        <v>1</v>
      </c>
      <c r="Q167" s="591">
        <f t="shared" si="38"/>
        <v>17</v>
      </c>
      <c r="R167" s="593">
        <v>8</v>
      </c>
      <c r="S167" s="593">
        <v>6</v>
      </c>
      <c r="T167" s="593">
        <v>3</v>
      </c>
      <c r="U167" s="593"/>
      <c r="V167" s="1349">
        <f t="shared" si="39"/>
        <v>17</v>
      </c>
      <c r="W167" s="640">
        <v>15</v>
      </c>
      <c r="X167" s="640">
        <v>2</v>
      </c>
      <c r="Y167" s="220">
        <v>99</v>
      </c>
      <c r="Z167" s="221" t="s">
        <v>225</v>
      </c>
      <c r="AA167" s="221"/>
      <c r="AB167" s="221"/>
      <c r="AC167" s="221"/>
      <c r="AD167" s="221"/>
      <c r="AE167" s="221"/>
      <c r="AF167" s="221"/>
      <c r="AG167" s="221"/>
      <c r="AH167" s="221"/>
      <c r="AI167" s="221"/>
      <c r="AJ167" s="132">
        <v>1</v>
      </c>
      <c r="AK167" s="80" t="s">
        <v>19</v>
      </c>
      <c r="AL167" s="132" t="s">
        <v>286</v>
      </c>
      <c r="AM167" s="133"/>
    </row>
    <row r="168" spans="1:51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1157" t="s">
        <v>540</v>
      </c>
      <c r="H168" s="1338" t="s">
        <v>1178</v>
      </c>
      <c r="I168" s="575" t="s">
        <v>1178</v>
      </c>
      <c r="J168" s="1233"/>
      <c r="K168" s="1196">
        <v>1</v>
      </c>
      <c r="L168" s="575">
        <f t="shared" si="37"/>
        <v>2</v>
      </c>
      <c r="M168" s="575">
        <v>0</v>
      </c>
      <c r="N168" s="575">
        <v>2</v>
      </c>
      <c r="O168" s="596">
        <v>19</v>
      </c>
      <c r="P168" s="575">
        <v>1</v>
      </c>
      <c r="Q168" s="591">
        <f t="shared" si="38"/>
        <v>19</v>
      </c>
      <c r="R168" s="575">
        <v>18</v>
      </c>
      <c r="S168" s="575">
        <v>1</v>
      </c>
      <c r="T168" s="575">
        <v>0</v>
      </c>
      <c r="U168" s="575"/>
      <c r="V168" s="1349">
        <f t="shared" si="39"/>
        <v>19</v>
      </c>
      <c r="W168" s="640">
        <v>18</v>
      </c>
      <c r="X168" s="254">
        <v>1</v>
      </c>
      <c r="Y168" s="132">
        <v>109.68</v>
      </c>
      <c r="Z168" s="132" t="s">
        <v>541</v>
      </c>
      <c r="AA168" s="132"/>
      <c r="AB168" s="132"/>
      <c r="AC168" s="132"/>
      <c r="AD168" s="132"/>
      <c r="AE168" s="132"/>
      <c r="AF168" s="132"/>
      <c r="AG168" s="132"/>
      <c r="AH168" s="132"/>
      <c r="AI168" s="132"/>
      <c r="AJ168" s="132">
        <v>1</v>
      </c>
      <c r="AK168" s="223" t="s">
        <v>19</v>
      </c>
      <c r="AL168" s="132" t="s">
        <v>286</v>
      </c>
      <c r="AM168" s="133"/>
    </row>
    <row r="169" spans="1:51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1157" t="s">
        <v>746</v>
      </c>
      <c r="H169" s="1232" t="s">
        <v>1174</v>
      </c>
      <c r="I169" s="575" t="s">
        <v>1174</v>
      </c>
      <c r="J169" s="1233"/>
      <c r="K169" s="1196"/>
      <c r="L169" s="575">
        <f t="shared" si="37"/>
        <v>2</v>
      </c>
      <c r="M169" s="652">
        <v>1</v>
      </c>
      <c r="N169" s="652">
        <v>1</v>
      </c>
      <c r="O169" s="596">
        <v>19</v>
      </c>
      <c r="P169" s="575">
        <v>1</v>
      </c>
      <c r="Q169" s="591">
        <f t="shared" si="38"/>
        <v>19</v>
      </c>
      <c r="R169" s="575">
        <v>19</v>
      </c>
      <c r="S169" s="575">
        <v>0</v>
      </c>
      <c r="T169" s="575">
        <v>0</v>
      </c>
      <c r="U169" s="575"/>
      <c r="V169" s="1349">
        <f t="shared" si="39"/>
        <v>19</v>
      </c>
      <c r="W169" s="575">
        <v>14</v>
      </c>
      <c r="X169" s="575">
        <v>5</v>
      </c>
      <c r="Y169" s="222">
        <v>104.75</v>
      </c>
      <c r="Z169" s="132" t="s">
        <v>747</v>
      </c>
      <c r="AA169" s="132"/>
      <c r="AB169" s="132"/>
      <c r="AC169" s="132"/>
      <c r="AD169" s="132"/>
      <c r="AE169" s="132"/>
      <c r="AF169" s="132"/>
      <c r="AG169" s="132"/>
      <c r="AH169" s="132"/>
      <c r="AI169" s="132"/>
      <c r="AJ169" s="132">
        <v>1</v>
      </c>
      <c r="AK169" s="223" t="s">
        <v>19</v>
      </c>
      <c r="AL169" s="132" t="s">
        <v>285</v>
      </c>
      <c r="AM169" s="133"/>
    </row>
    <row r="170" spans="1:51" s="841" customFormat="1" ht="24.95" customHeight="1">
      <c r="A170" s="178" t="s">
        <v>841</v>
      </c>
      <c r="B170" s="178" t="s">
        <v>173</v>
      </c>
      <c r="C170" s="1143" t="s">
        <v>1163</v>
      </c>
      <c r="D170" s="1144" t="s">
        <v>1164</v>
      </c>
      <c r="E170" s="1144" t="s">
        <v>1164</v>
      </c>
      <c r="F170" s="1145" t="s">
        <v>1165</v>
      </c>
      <c r="G170" s="1186" t="s">
        <v>1166</v>
      </c>
      <c r="H170" s="1341" t="s">
        <v>1178</v>
      </c>
      <c r="I170" s="1113" t="s">
        <v>1178</v>
      </c>
      <c r="J170" s="1273"/>
      <c r="K170" s="1350"/>
      <c r="L170" s="1351">
        <v>2</v>
      </c>
      <c r="M170" s="1351">
        <v>1</v>
      </c>
      <c r="N170" s="1351">
        <v>1</v>
      </c>
      <c r="O170" s="1352">
        <v>19</v>
      </c>
      <c r="P170" s="960">
        <v>1</v>
      </c>
      <c r="Q170" s="1322">
        <f t="shared" si="38"/>
        <v>13</v>
      </c>
      <c r="R170" s="1323">
        <v>13</v>
      </c>
      <c r="S170" s="1323">
        <v>0</v>
      </c>
      <c r="T170" s="1323">
        <v>0</v>
      </c>
      <c r="U170" s="960"/>
      <c r="V170" s="1371">
        <f t="shared" si="39"/>
        <v>13</v>
      </c>
      <c r="W170" s="1323">
        <v>9</v>
      </c>
      <c r="X170" s="1323">
        <v>4</v>
      </c>
      <c r="Y170" s="1148">
        <v>87.47</v>
      </c>
      <c r="Z170" s="1113" t="s">
        <v>1167</v>
      </c>
      <c r="AA170" s="1113"/>
      <c r="AB170" s="1113"/>
      <c r="AC170" s="1113"/>
      <c r="AD170" s="1113"/>
      <c r="AE170" s="1113"/>
      <c r="AF170" s="1113"/>
      <c r="AG170" s="1113"/>
      <c r="AH170" s="1113"/>
      <c r="AI170" s="1113"/>
      <c r="AJ170" s="1113"/>
      <c r="AK170" s="1149" t="s">
        <v>19</v>
      </c>
      <c r="AL170" s="1113" t="s">
        <v>286</v>
      </c>
      <c r="AM170" s="1150"/>
    </row>
    <row r="171" spans="1:51" s="32" customFormat="1" ht="23.25" customHeight="1">
      <c r="A171" s="909"/>
      <c r="B171" s="653" t="s">
        <v>283</v>
      </c>
      <c r="C171" s="676">
        <v>30</v>
      </c>
      <c r="D171" s="676"/>
      <c r="E171" s="676"/>
      <c r="F171" s="677"/>
      <c r="G171" s="1182"/>
      <c r="H171" s="1265"/>
      <c r="I171" s="589"/>
      <c r="J171" s="1266"/>
      <c r="K171" s="1195">
        <f>SUM(K172:K201)</f>
        <v>55</v>
      </c>
      <c r="L171" s="653">
        <f>SUM(L172:L201)</f>
        <v>88</v>
      </c>
      <c r="M171" s="653">
        <f>SUM(M172:M201)</f>
        <v>43</v>
      </c>
      <c r="N171" s="653">
        <f>SUM(N172:N201)</f>
        <v>45</v>
      </c>
      <c r="O171" s="653">
        <f>SUM(O172:O201)</f>
        <v>810</v>
      </c>
      <c r="P171" s="653"/>
      <c r="Q171" s="654">
        <f t="shared" si="38"/>
        <v>783</v>
      </c>
      <c r="R171" s="653">
        <f t="shared" ref="R171:X171" si="40">SUM(R172:R201)</f>
        <v>567</v>
      </c>
      <c r="S171" s="653">
        <f t="shared" si="40"/>
        <v>159</v>
      </c>
      <c r="T171" s="653">
        <f t="shared" si="40"/>
        <v>34</v>
      </c>
      <c r="U171" s="653">
        <f t="shared" si="40"/>
        <v>23</v>
      </c>
      <c r="V171" s="653">
        <f t="shared" si="40"/>
        <v>783</v>
      </c>
      <c r="W171" s="653">
        <f t="shared" si="40"/>
        <v>699</v>
      </c>
      <c r="X171" s="653">
        <f t="shared" si="40"/>
        <v>84</v>
      </c>
      <c r="Y171" s="72"/>
      <c r="Z171" s="72"/>
      <c r="AA171" s="72">
        <f t="shared" ref="AA171:AJ171" si="41">SUM(AA172:AA201)</f>
        <v>0</v>
      </c>
      <c r="AB171" s="72">
        <f t="shared" si="41"/>
        <v>0</v>
      </c>
      <c r="AC171" s="72">
        <f t="shared" si="41"/>
        <v>5</v>
      </c>
      <c r="AD171" s="72">
        <f t="shared" si="41"/>
        <v>1</v>
      </c>
      <c r="AE171" s="72">
        <f t="shared" si="41"/>
        <v>0</v>
      </c>
      <c r="AF171" s="72">
        <f t="shared" si="41"/>
        <v>2</v>
      </c>
      <c r="AG171" s="72">
        <f t="shared" si="41"/>
        <v>5</v>
      </c>
      <c r="AH171" s="72">
        <f t="shared" si="41"/>
        <v>3</v>
      </c>
      <c r="AI171" s="164">
        <f>SUM(AI172:AI201)</f>
        <v>1</v>
      </c>
      <c r="AJ171" s="72">
        <f t="shared" si="41"/>
        <v>30</v>
      </c>
      <c r="AK171" s="72"/>
      <c r="AL171" s="72"/>
      <c r="AM171" s="81"/>
      <c r="AN171" s="3"/>
    </row>
    <row r="172" spans="1:51" s="32" customFormat="1" ht="21.75" customHeight="1">
      <c r="A172" s="264">
        <v>1</v>
      </c>
      <c r="B172" s="265" t="s">
        <v>335</v>
      </c>
      <c r="C172" s="266" t="s">
        <v>1021</v>
      </c>
      <c r="D172" s="267" t="s">
        <v>1019</v>
      </c>
      <c r="E172" s="267" t="s">
        <v>844</v>
      </c>
      <c r="F172" s="268" t="s">
        <v>461</v>
      </c>
      <c r="G172" s="1187" t="s">
        <v>336</v>
      </c>
      <c r="H172" s="1274" t="s">
        <v>1187</v>
      </c>
      <c r="I172" s="267" t="s">
        <v>1187</v>
      </c>
      <c r="J172" s="1275"/>
      <c r="K172" s="1221">
        <v>4</v>
      </c>
      <c r="L172" s="267">
        <f>SUM(M172:N172)</f>
        <v>4</v>
      </c>
      <c r="M172" s="267">
        <v>3</v>
      </c>
      <c r="N172" s="267">
        <v>1</v>
      </c>
      <c r="O172" s="269">
        <v>35</v>
      </c>
      <c r="P172" s="279">
        <v>3</v>
      </c>
      <c r="Q172" s="655">
        <f>SUM(R172:U172)</f>
        <v>35</v>
      </c>
      <c r="R172" s="822">
        <v>23</v>
      </c>
      <c r="S172" s="822">
        <v>9</v>
      </c>
      <c r="T172" s="822">
        <v>2</v>
      </c>
      <c r="U172" s="823">
        <v>1</v>
      </c>
      <c r="V172" s="1374">
        <f>SUM(W172:X172)</f>
        <v>35</v>
      </c>
      <c r="W172" s="823">
        <v>32</v>
      </c>
      <c r="X172" s="823">
        <v>3</v>
      </c>
      <c r="Y172" s="1124">
        <v>164.4</v>
      </c>
      <c r="Z172" s="822" t="s">
        <v>1050</v>
      </c>
      <c r="AA172" s="822"/>
      <c r="AB172" s="822"/>
      <c r="AC172" s="822"/>
      <c r="AD172" s="822"/>
      <c r="AE172" s="822"/>
      <c r="AF172" s="822"/>
      <c r="AG172" s="822">
        <v>1</v>
      </c>
      <c r="AH172" s="822"/>
      <c r="AI172" s="822"/>
      <c r="AJ172" s="111">
        <v>1</v>
      </c>
      <c r="AK172" s="1124" t="s">
        <v>882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264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1187" t="s">
        <v>338</v>
      </c>
      <c r="H173" s="1274" t="s">
        <v>1174</v>
      </c>
      <c r="I173" s="267" t="s">
        <v>1174</v>
      </c>
      <c r="J173" s="1275"/>
      <c r="K173" s="1221">
        <v>2</v>
      </c>
      <c r="L173" s="267">
        <f t="shared" ref="L173:L201" si="42">SUM(M173:N173)</f>
        <v>2</v>
      </c>
      <c r="M173" s="267">
        <v>0</v>
      </c>
      <c r="N173" s="267">
        <v>2</v>
      </c>
      <c r="O173" s="269">
        <v>19</v>
      </c>
      <c r="P173" s="279">
        <v>1</v>
      </c>
      <c r="Q173" s="655">
        <f t="shared" ref="Q173:Q201" si="43">SUM(R173:U173)</f>
        <v>17</v>
      </c>
      <c r="R173" s="822">
        <v>14</v>
      </c>
      <c r="S173" s="822">
        <v>3</v>
      </c>
      <c r="T173" s="822">
        <v>0</v>
      </c>
      <c r="U173" s="823" t="s">
        <v>530</v>
      </c>
      <c r="V173" s="1374">
        <f t="shared" ref="V173:V201" si="44">SUM(W173:X173)</f>
        <v>17</v>
      </c>
      <c r="W173" s="823">
        <v>12</v>
      </c>
      <c r="X173" s="823">
        <v>5</v>
      </c>
      <c r="Y173" s="1124">
        <v>125.68</v>
      </c>
      <c r="Z173" s="822" t="s">
        <v>190</v>
      </c>
      <c r="AA173" s="822"/>
      <c r="AB173" s="822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286</v>
      </c>
      <c r="AM173" s="1127" t="s">
        <v>1132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264">
        <v>3</v>
      </c>
      <c r="B174" s="265" t="s">
        <v>335</v>
      </c>
      <c r="C174" s="265" t="s">
        <v>1023</v>
      </c>
      <c r="D174" s="267" t="s">
        <v>339</v>
      </c>
      <c r="E174" s="267" t="s">
        <v>340</v>
      </c>
      <c r="F174" s="268" t="s">
        <v>886</v>
      </c>
      <c r="G174" s="1187" t="s">
        <v>1138</v>
      </c>
      <c r="H174" s="1274" t="s">
        <v>1174</v>
      </c>
      <c r="I174" s="267" t="s">
        <v>1174</v>
      </c>
      <c r="J174" s="1275"/>
      <c r="K174" s="1221">
        <v>2</v>
      </c>
      <c r="L174" s="267">
        <f t="shared" si="42"/>
        <v>3</v>
      </c>
      <c r="M174" s="267">
        <v>1</v>
      </c>
      <c r="N174" s="267">
        <v>2</v>
      </c>
      <c r="O174" s="269">
        <v>29</v>
      </c>
      <c r="P174" s="279">
        <v>2</v>
      </c>
      <c r="Q174" s="655">
        <f t="shared" si="43"/>
        <v>25</v>
      </c>
      <c r="R174" s="822">
        <v>17</v>
      </c>
      <c r="S174" s="822">
        <v>7</v>
      </c>
      <c r="T174" s="822">
        <v>0</v>
      </c>
      <c r="U174" s="823">
        <v>1</v>
      </c>
      <c r="V174" s="1374">
        <f t="shared" si="44"/>
        <v>25</v>
      </c>
      <c r="W174" s="823">
        <v>23</v>
      </c>
      <c r="X174" s="823">
        <v>2</v>
      </c>
      <c r="Y174" s="1124">
        <v>110.74</v>
      </c>
      <c r="Z174" s="822" t="s">
        <v>342</v>
      </c>
      <c r="AA174" s="822"/>
      <c r="AB174" s="822"/>
      <c r="AC174" s="822"/>
      <c r="AD174" s="822"/>
      <c r="AE174" s="822"/>
      <c r="AF174" s="822">
        <v>1</v>
      </c>
      <c r="AG174" s="822"/>
      <c r="AH174" s="822"/>
      <c r="AI174" s="822"/>
      <c r="AJ174" s="111">
        <v>1</v>
      </c>
      <c r="AK174" s="1124" t="s">
        <v>19</v>
      </c>
      <c r="AL174" s="822" t="s">
        <v>286</v>
      </c>
      <c r="AM174" s="1127" t="s">
        <v>1131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1187" t="s">
        <v>876</v>
      </c>
      <c r="H175" s="1274" t="s">
        <v>1174</v>
      </c>
      <c r="I175" s="267" t="s">
        <v>1174</v>
      </c>
      <c r="J175" s="1275"/>
      <c r="K175" s="1221">
        <v>1</v>
      </c>
      <c r="L175" s="267">
        <f t="shared" si="42"/>
        <v>2</v>
      </c>
      <c r="M175" s="267">
        <v>0</v>
      </c>
      <c r="N175" s="267">
        <v>2</v>
      </c>
      <c r="O175" s="276">
        <v>19</v>
      </c>
      <c r="P175" s="1372">
        <v>1</v>
      </c>
      <c r="Q175" s="655">
        <f t="shared" si="43"/>
        <v>18</v>
      </c>
      <c r="R175" s="822">
        <v>17</v>
      </c>
      <c r="S175" s="822">
        <v>1</v>
      </c>
      <c r="T175" s="822">
        <v>0</v>
      </c>
      <c r="U175" s="823" t="s">
        <v>530</v>
      </c>
      <c r="V175" s="1374">
        <f t="shared" si="44"/>
        <v>18</v>
      </c>
      <c r="W175" s="823">
        <v>18</v>
      </c>
      <c r="X175" s="823">
        <v>0</v>
      </c>
      <c r="Y175" s="1124">
        <v>82.85</v>
      </c>
      <c r="Z175" s="822" t="s">
        <v>852</v>
      </c>
      <c r="AA175" s="822"/>
      <c r="AB175" s="822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843</v>
      </c>
      <c r="AL175" s="822" t="s">
        <v>448</v>
      </c>
      <c r="AM175" s="1127" t="s">
        <v>1132</v>
      </c>
      <c r="AN175" s="3"/>
    </row>
    <row r="176" spans="1:51" s="32" customFormat="1" ht="21.75" customHeight="1">
      <c r="A176" s="264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1188" t="s">
        <v>347</v>
      </c>
      <c r="H176" s="1276" t="s">
        <v>1187</v>
      </c>
      <c r="I176" s="265" t="s">
        <v>1187</v>
      </c>
      <c r="J176" s="1277"/>
      <c r="K176" s="1221">
        <v>2</v>
      </c>
      <c r="L176" s="267">
        <f t="shared" si="42"/>
        <v>2</v>
      </c>
      <c r="M176" s="267">
        <v>1</v>
      </c>
      <c r="N176" s="267">
        <v>1</v>
      </c>
      <c r="O176" s="819">
        <v>23</v>
      </c>
      <c r="P176" s="279">
        <v>2</v>
      </c>
      <c r="Q176" s="655">
        <f t="shared" si="43"/>
        <v>23</v>
      </c>
      <c r="R176" s="822">
        <v>9</v>
      </c>
      <c r="S176" s="822">
        <v>7</v>
      </c>
      <c r="T176" s="822">
        <v>2</v>
      </c>
      <c r="U176" s="823">
        <v>5</v>
      </c>
      <c r="V176" s="1374">
        <f t="shared" si="44"/>
        <v>23</v>
      </c>
      <c r="W176" s="823">
        <v>22</v>
      </c>
      <c r="X176" s="823">
        <v>1</v>
      </c>
      <c r="Y176" s="1124">
        <v>138.9</v>
      </c>
      <c r="Z176" s="822" t="s">
        <v>348</v>
      </c>
      <c r="AA176" s="822"/>
      <c r="AB176" s="822"/>
      <c r="AC176" s="822"/>
      <c r="AD176" s="822">
        <v>1</v>
      </c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130" t="s">
        <v>1133</v>
      </c>
      <c r="AN176" s="915"/>
      <c r="AO176" s="916"/>
      <c r="AP176" s="916"/>
      <c r="AQ176" s="916"/>
      <c r="AR176" s="916"/>
      <c r="AS176" s="916"/>
      <c r="AT176" s="916"/>
      <c r="AU176" s="916"/>
      <c r="AV176" s="916"/>
      <c r="AW176" s="916"/>
      <c r="AX176" s="916"/>
      <c r="AY176" s="916"/>
    </row>
    <row r="177" spans="1:51" s="32" customFormat="1" ht="21.75" customHeight="1">
      <c r="A177" s="264">
        <v>6</v>
      </c>
      <c r="B177" s="265" t="s">
        <v>335</v>
      </c>
      <c r="C177" s="265" t="s">
        <v>1026</v>
      </c>
      <c r="D177" s="267" t="s">
        <v>349</v>
      </c>
      <c r="E177" s="267" t="s">
        <v>350</v>
      </c>
      <c r="F177" s="268" t="s">
        <v>465</v>
      </c>
      <c r="G177" s="1187" t="s">
        <v>351</v>
      </c>
      <c r="H177" s="1274" t="s">
        <v>1187</v>
      </c>
      <c r="I177" s="267" t="s">
        <v>1187</v>
      </c>
      <c r="J177" s="1275"/>
      <c r="K177" s="1221">
        <v>0</v>
      </c>
      <c r="L177" s="267">
        <f t="shared" si="42"/>
        <v>4</v>
      </c>
      <c r="M177" s="267">
        <v>3</v>
      </c>
      <c r="N177" s="267">
        <v>1</v>
      </c>
      <c r="O177" s="269">
        <v>35</v>
      </c>
      <c r="P177" s="279">
        <v>3</v>
      </c>
      <c r="Q177" s="271">
        <f t="shared" si="43"/>
        <v>35</v>
      </c>
      <c r="R177" s="272">
        <v>24</v>
      </c>
      <c r="S177" s="272">
        <v>8</v>
      </c>
      <c r="T177" s="272">
        <v>3</v>
      </c>
      <c r="U177" s="273" t="s">
        <v>530</v>
      </c>
      <c r="V177" s="1364">
        <f t="shared" si="44"/>
        <v>35</v>
      </c>
      <c r="W177" s="273">
        <v>31</v>
      </c>
      <c r="X177" s="273">
        <v>4</v>
      </c>
      <c r="Y177" s="1124">
        <v>165.29</v>
      </c>
      <c r="Z177" s="822" t="s">
        <v>352</v>
      </c>
      <c r="AA177" s="822"/>
      <c r="AB177" s="822"/>
      <c r="AC177" s="822"/>
      <c r="AD177" s="822"/>
      <c r="AE177" s="822"/>
      <c r="AF177" s="822"/>
      <c r="AG177" s="822">
        <v>1</v>
      </c>
      <c r="AH177" s="822"/>
      <c r="AI177" s="822"/>
      <c r="AJ177" s="111">
        <v>1</v>
      </c>
      <c r="AK177" s="1124" t="s">
        <v>19</v>
      </c>
      <c r="AL177" s="822" t="s">
        <v>286</v>
      </c>
      <c r="AM177" s="275" t="s">
        <v>1240</v>
      </c>
      <c r="AN177" s="915"/>
      <c r="AO177" s="916"/>
      <c r="AP177" s="916"/>
      <c r="AQ177" s="916"/>
      <c r="AR177" s="916"/>
      <c r="AS177" s="916"/>
      <c r="AT177" s="916"/>
      <c r="AU177" s="916"/>
      <c r="AV177" s="916"/>
      <c r="AW177" s="916"/>
      <c r="AX177" s="916"/>
      <c r="AY177" s="916"/>
    </row>
    <row r="178" spans="1:51" s="32" customFormat="1" ht="21.75" customHeight="1">
      <c r="A178" s="264">
        <v>7</v>
      </c>
      <c r="B178" s="265" t="s">
        <v>335</v>
      </c>
      <c r="C178" s="267" t="s">
        <v>1027</v>
      </c>
      <c r="D178" s="267" t="s">
        <v>353</v>
      </c>
      <c r="E178" s="267" t="s">
        <v>354</v>
      </c>
      <c r="F178" s="268" t="s">
        <v>466</v>
      </c>
      <c r="G178" s="1187" t="s">
        <v>355</v>
      </c>
      <c r="H178" s="1274" t="s">
        <v>1178</v>
      </c>
      <c r="I178" s="267" t="s">
        <v>1178</v>
      </c>
      <c r="J178" s="1275"/>
      <c r="K178" s="1221">
        <v>3</v>
      </c>
      <c r="L178" s="267">
        <f t="shared" si="42"/>
        <v>4</v>
      </c>
      <c r="M178" s="267">
        <v>2</v>
      </c>
      <c r="N178" s="267">
        <v>2</v>
      </c>
      <c r="O178" s="269">
        <v>35</v>
      </c>
      <c r="P178" s="279">
        <v>3</v>
      </c>
      <c r="Q178" s="271">
        <f t="shared" si="43"/>
        <v>35</v>
      </c>
      <c r="R178" s="272">
        <v>23</v>
      </c>
      <c r="S178" s="272">
        <v>9</v>
      </c>
      <c r="T178" s="272">
        <v>0</v>
      </c>
      <c r="U178" s="273">
        <v>3</v>
      </c>
      <c r="V178" s="1364">
        <f t="shared" si="44"/>
        <v>35</v>
      </c>
      <c r="W178" s="273">
        <v>35</v>
      </c>
      <c r="X178" s="273">
        <v>0</v>
      </c>
      <c r="Y178" s="1124">
        <v>160.57</v>
      </c>
      <c r="Z178" s="822" t="s">
        <v>356</v>
      </c>
      <c r="AA178" s="822"/>
      <c r="AB178" s="822"/>
      <c r="AC178" s="822"/>
      <c r="AD178" s="822"/>
      <c r="AE178" s="822"/>
      <c r="AF178" s="822"/>
      <c r="AG178" s="822"/>
      <c r="AH178" s="822"/>
      <c r="AI178" s="822"/>
      <c r="AJ178" s="111">
        <v>1</v>
      </c>
      <c r="AK178" s="1124" t="s">
        <v>19</v>
      </c>
      <c r="AL178" s="822" t="s">
        <v>289</v>
      </c>
      <c r="AM178" s="108" t="s">
        <v>1132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8</v>
      </c>
      <c r="B179" s="265" t="s">
        <v>335</v>
      </c>
      <c r="C179" s="265" t="s">
        <v>1028</v>
      </c>
      <c r="D179" s="265" t="s">
        <v>455</v>
      </c>
      <c r="E179" s="265" t="s">
        <v>357</v>
      </c>
      <c r="F179" s="268" t="s">
        <v>467</v>
      </c>
      <c r="G179" s="1187" t="s">
        <v>358</v>
      </c>
      <c r="H179" s="1274" t="s">
        <v>1182</v>
      </c>
      <c r="I179" s="267" t="s">
        <v>1182</v>
      </c>
      <c r="J179" s="1275" t="s">
        <v>1195</v>
      </c>
      <c r="K179" s="1221">
        <v>2</v>
      </c>
      <c r="L179" s="267">
        <f t="shared" si="42"/>
        <v>4</v>
      </c>
      <c r="M179" s="267">
        <v>2</v>
      </c>
      <c r="N179" s="267">
        <v>2</v>
      </c>
      <c r="O179" s="269">
        <v>35</v>
      </c>
      <c r="P179" s="279">
        <v>3</v>
      </c>
      <c r="Q179" s="271">
        <f t="shared" si="43"/>
        <v>35</v>
      </c>
      <c r="R179" s="272">
        <v>26</v>
      </c>
      <c r="S179" s="272">
        <v>8</v>
      </c>
      <c r="T179" s="272">
        <v>1</v>
      </c>
      <c r="U179" s="273">
        <v>0</v>
      </c>
      <c r="V179" s="1364">
        <f t="shared" si="44"/>
        <v>35</v>
      </c>
      <c r="W179" s="273">
        <v>31</v>
      </c>
      <c r="X179" s="273">
        <v>4</v>
      </c>
      <c r="Y179" s="1124">
        <v>153.5</v>
      </c>
      <c r="Z179" s="822" t="s">
        <v>359</v>
      </c>
      <c r="AA179" s="822"/>
      <c r="AB179" s="822"/>
      <c r="AC179" s="822"/>
      <c r="AD179" s="822"/>
      <c r="AE179" s="822"/>
      <c r="AF179" s="822"/>
      <c r="AG179" s="822"/>
      <c r="AH179" s="822">
        <v>1</v>
      </c>
      <c r="AI179" s="822"/>
      <c r="AJ179" s="111">
        <v>1</v>
      </c>
      <c r="AK179" s="1124" t="s">
        <v>454</v>
      </c>
      <c r="AL179" s="822" t="s">
        <v>286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1187" t="s">
        <v>360</v>
      </c>
      <c r="H180" s="1274" t="s">
        <v>1178</v>
      </c>
      <c r="I180" s="267" t="s">
        <v>1182</v>
      </c>
      <c r="J180" s="1275"/>
      <c r="K180" s="1221">
        <v>2</v>
      </c>
      <c r="L180" s="267">
        <f t="shared" si="42"/>
        <v>2</v>
      </c>
      <c r="M180" s="267">
        <v>2</v>
      </c>
      <c r="N180" s="267">
        <v>0</v>
      </c>
      <c r="O180" s="269">
        <v>19</v>
      </c>
      <c r="P180" s="279">
        <v>1</v>
      </c>
      <c r="Q180" s="271">
        <f t="shared" si="43"/>
        <v>19</v>
      </c>
      <c r="R180" s="272">
        <v>18</v>
      </c>
      <c r="S180" s="272">
        <v>1</v>
      </c>
      <c r="T180" s="272">
        <v>0</v>
      </c>
      <c r="U180" s="273" t="s">
        <v>530</v>
      </c>
      <c r="V180" s="1364">
        <f t="shared" si="44"/>
        <v>19</v>
      </c>
      <c r="W180" s="273">
        <v>18</v>
      </c>
      <c r="X180" s="273">
        <v>1</v>
      </c>
      <c r="Y180" s="1124">
        <v>88.91</v>
      </c>
      <c r="Z180" s="265" t="s">
        <v>1245</v>
      </c>
      <c r="AA180" s="822"/>
      <c r="AB180" s="822"/>
      <c r="AC180" s="822">
        <v>1</v>
      </c>
      <c r="AD180" s="822"/>
      <c r="AE180" s="822"/>
      <c r="AF180" s="822"/>
      <c r="AG180" s="822"/>
      <c r="AH180" s="822"/>
      <c r="AI180" s="822"/>
      <c r="AJ180" s="111">
        <v>1</v>
      </c>
      <c r="AK180" s="1124" t="s">
        <v>882</v>
      </c>
      <c r="AL180" s="822" t="s">
        <v>286</v>
      </c>
      <c r="AM180" s="1127" t="s">
        <v>1131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10</v>
      </c>
      <c r="B181" s="265" t="s">
        <v>335</v>
      </c>
      <c r="C181" s="265" t="s">
        <v>1030</v>
      </c>
      <c r="D181" s="267" t="s">
        <v>361</v>
      </c>
      <c r="E181" s="267" t="s">
        <v>361</v>
      </c>
      <c r="F181" s="268" t="s">
        <v>469</v>
      </c>
      <c r="G181" s="1188" t="s">
        <v>362</v>
      </c>
      <c r="H181" s="1276" t="s">
        <v>1187</v>
      </c>
      <c r="I181" s="265" t="s">
        <v>1174</v>
      </c>
      <c r="J181" s="1277"/>
      <c r="K181" s="1221">
        <v>2</v>
      </c>
      <c r="L181" s="267">
        <f t="shared" si="42"/>
        <v>3</v>
      </c>
      <c r="M181" s="267">
        <v>2</v>
      </c>
      <c r="N181" s="267">
        <v>1</v>
      </c>
      <c r="O181" s="269">
        <v>25</v>
      </c>
      <c r="P181" s="279">
        <v>2</v>
      </c>
      <c r="Q181" s="271">
        <f t="shared" si="43"/>
        <v>25</v>
      </c>
      <c r="R181" s="272">
        <v>14</v>
      </c>
      <c r="S181" s="272">
        <v>7</v>
      </c>
      <c r="T181" s="272">
        <v>1</v>
      </c>
      <c r="U181" s="273">
        <v>3</v>
      </c>
      <c r="V181" s="1364">
        <f t="shared" si="44"/>
        <v>25</v>
      </c>
      <c r="W181" s="273">
        <v>23</v>
      </c>
      <c r="X181" s="273">
        <v>2</v>
      </c>
      <c r="Y181" s="1124">
        <v>128.62</v>
      </c>
      <c r="Z181" s="822" t="s">
        <v>363</v>
      </c>
      <c r="AA181" s="822"/>
      <c r="AB181" s="822"/>
      <c r="AC181" s="822"/>
      <c r="AD181" s="822"/>
      <c r="AE181" s="822"/>
      <c r="AF181" s="822"/>
      <c r="AG181" s="822">
        <v>1</v>
      </c>
      <c r="AH181" s="822"/>
      <c r="AI181" s="822"/>
      <c r="AJ181" s="111">
        <v>1</v>
      </c>
      <c r="AK181" s="1124" t="s">
        <v>19</v>
      </c>
      <c r="AL181" s="822" t="s">
        <v>286</v>
      </c>
      <c r="AM181" s="1127" t="s">
        <v>1131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264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1187" t="s">
        <v>365</v>
      </c>
      <c r="H182" s="1274" t="s">
        <v>1187</v>
      </c>
      <c r="I182" s="267" t="s">
        <v>1198</v>
      </c>
      <c r="J182" s="1275"/>
      <c r="K182" s="1221">
        <v>0</v>
      </c>
      <c r="L182" s="267">
        <f t="shared" si="42"/>
        <v>2</v>
      </c>
      <c r="M182" s="267">
        <v>1</v>
      </c>
      <c r="N182" s="267">
        <v>1</v>
      </c>
      <c r="O182" s="269">
        <v>19</v>
      </c>
      <c r="P182" s="279">
        <v>1</v>
      </c>
      <c r="Q182" s="655">
        <f t="shared" si="43"/>
        <v>16</v>
      </c>
      <c r="R182" s="822">
        <v>10</v>
      </c>
      <c r="S182" s="822">
        <v>5</v>
      </c>
      <c r="T182" s="822">
        <v>1</v>
      </c>
      <c r="U182" s="823" t="s">
        <v>530</v>
      </c>
      <c r="V182" s="1374">
        <f t="shared" si="44"/>
        <v>16</v>
      </c>
      <c r="W182" s="823">
        <v>14</v>
      </c>
      <c r="X182" s="823">
        <v>2</v>
      </c>
      <c r="Y182" s="822">
        <v>116</v>
      </c>
      <c r="Z182" s="822" t="s">
        <v>366</v>
      </c>
      <c r="AA182" s="822"/>
      <c r="AB182" s="822"/>
      <c r="AC182" s="822"/>
      <c r="AD182" s="822"/>
      <c r="AE182" s="822"/>
      <c r="AF182" s="822"/>
      <c r="AG182" s="822"/>
      <c r="AH182" s="822"/>
      <c r="AI182" s="822"/>
      <c r="AJ182" s="111">
        <v>1</v>
      </c>
      <c r="AK182" s="1124" t="s">
        <v>19</v>
      </c>
      <c r="AL182" s="822" t="s">
        <v>1135</v>
      </c>
      <c r="AM182" s="1127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264">
        <v>12</v>
      </c>
      <c r="B183" s="265" t="s">
        <v>335</v>
      </c>
      <c r="C183" s="274" t="s">
        <v>1032</v>
      </c>
      <c r="D183" s="279" t="s">
        <v>417</v>
      </c>
      <c r="E183" s="279" t="s">
        <v>418</v>
      </c>
      <c r="F183" s="280" t="s">
        <v>975</v>
      </c>
      <c r="G183" s="1189" t="s">
        <v>419</v>
      </c>
      <c r="H183" s="1278" t="s">
        <v>1174</v>
      </c>
      <c r="I183" s="279" t="s">
        <v>1174</v>
      </c>
      <c r="J183" s="1279"/>
      <c r="K183" s="1221">
        <v>2</v>
      </c>
      <c r="L183" s="267">
        <f t="shared" si="42"/>
        <v>4</v>
      </c>
      <c r="M183" s="267">
        <v>3</v>
      </c>
      <c r="N183" s="267">
        <v>1</v>
      </c>
      <c r="O183" s="269">
        <v>32</v>
      </c>
      <c r="P183" s="279">
        <v>3</v>
      </c>
      <c r="Q183" s="271">
        <f t="shared" si="43"/>
        <v>31</v>
      </c>
      <c r="R183" s="272">
        <v>21</v>
      </c>
      <c r="S183" s="272">
        <v>7</v>
      </c>
      <c r="T183" s="272">
        <v>2</v>
      </c>
      <c r="U183" s="273">
        <v>1</v>
      </c>
      <c r="V183" s="1364">
        <f t="shared" si="44"/>
        <v>31</v>
      </c>
      <c r="W183" s="273">
        <v>30</v>
      </c>
      <c r="X183" s="273">
        <v>1</v>
      </c>
      <c r="Y183" s="135">
        <v>99.92</v>
      </c>
      <c r="Z183" s="111" t="s">
        <v>420</v>
      </c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>
        <v>1</v>
      </c>
      <c r="AK183" s="135" t="s">
        <v>19</v>
      </c>
      <c r="AL183" s="111" t="s">
        <v>448</v>
      </c>
      <c r="AM183" s="1131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264">
        <v>13</v>
      </c>
      <c r="B184" s="274" t="s">
        <v>335</v>
      </c>
      <c r="C184" s="274" t="s">
        <v>1033</v>
      </c>
      <c r="D184" s="279" t="s">
        <v>343</v>
      </c>
      <c r="E184" s="279" t="s">
        <v>343</v>
      </c>
      <c r="F184" s="283" t="s">
        <v>463</v>
      </c>
      <c r="G184" s="1189" t="s">
        <v>344</v>
      </c>
      <c r="H184" s="1278" t="s">
        <v>1174</v>
      </c>
      <c r="I184" s="279" t="s">
        <v>1174</v>
      </c>
      <c r="J184" s="1279"/>
      <c r="K184" s="1221">
        <v>2</v>
      </c>
      <c r="L184" s="267">
        <f t="shared" si="42"/>
        <v>3</v>
      </c>
      <c r="M184" s="267">
        <v>1</v>
      </c>
      <c r="N184" s="267">
        <v>2</v>
      </c>
      <c r="O184" s="269">
        <v>25</v>
      </c>
      <c r="P184" s="279">
        <v>2</v>
      </c>
      <c r="Q184" s="271">
        <f t="shared" si="43"/>
        <v>22</v>
      </c>
      <c r="R184" s="272">
        <v>18</v>
      </c>
      <c r="S184" s="272">
        <v>4</v>
      </c>
      <c r="T184" s="272">
        <v>0</v>
      </c>
      <c r="U184" s="273" t="s">
        <v>530</v>
      </c>
      <c r="V184" s="1364">
        <f t="shared" si="44"/>
        <v>22</v>
      </c>
      <c r="W184" s="273">
        <v>20</v>
      </c>
      <c r="X184" s="273">
        <v>2</v>
      </c>
      <c r="Y184" s="135">
        <v>96</v>
      </c>
      <c r="Z184" s="111" t="s">
        <v>54</v>
      </c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>
        <v>1</v>
      </c>
      <c r="AK184" s="135" t="s">
        <v>19</v>
      </c>
      <c r="AL184" s="111" t="s">
        <v>289</v>
      </c>
      <c r="AM184" s="108" t="s">
        <v>1132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14</v>
      </c>
      <c r="B185" s="274" t="s">
        <v>1152</v>
      </c>
      <c r="C185" s="274" t="s">
        <v>1153</v>
      </c>
      <c r="D185" s="279" t="s">
        <v>1154</v>
      </c>
      <c r="E185" s="279" t="s">
        <v>1128</v>
      </c>
      <c r="F185" s="283" t="s">
        <v>1155</v>
      </c>
      <c r="G185" s="1188" t="s">
        <v>381</v>
      </c>
      <c r="H185" s="1276" t="s">
        <v>1179</v>
      </c>
      <c r="I185" s="265" t="s">
        <v>1174</v>
      </c>
      <c r="J185" s="1277" t="s">
        <v>1195</v>
      </c>
      <c r="K185" s="1221">
        <v>2</v>
      </c>
      <c r="L185" s="267">
        <f t="shared" si="42"/>
        <v>3</v>
      </c>
      <c r="M185" s="267">
        <v>2</v>
      </c>
      <c r="N185" s="267">
        <v>1</v>
      </c>
      <c r="O185" s="269">
        <v>29</v>
      </c>
      <c r="P185" s="279">
        <v>2</v>
      </c>
      <c r="Q185" s="271">
        <f t="shared" si="43"/>
        <v>29</v>
      </c>
      <c r="R185" s="272">
        <v>11</v>
      </c>
      <c r="S185" s="272">
        <v>16</v>
      </c>
      <c r="T185" s="272">
        <v>1</v>
      </c>
      <c r="U185" s="273">
        <v>1</v>
      </c>
      <c r="V185" s="1364">
        <f t="shared" si="44"/>
        <v>29</v>
      </c>
      <c r="W185" s="273">
        <v>26</v>
      </c>
      <c r="X185" s="273">
        <v>3</v>
      </c>
      <c r="Y185" s="135">
        <v>170.42</v>
      </c>
      <c r="Z185" s="111" t="s">
        <v>1156</v>
      </c>
      <c r="AA185" s="111"/>
      <c r="AB185" s="111"/>
      <c r="AC185" s="111">
        <v>1</v>
      </c>
      <c r="AD185" s="111"/>
      <c r="AE185" s="111"/>
      <c r="AF185" s="111"/>
      <c r="AG185" s="111">
        <v>1</v>
      </c>
      <c r="AH185" s="111">
        <v>1</v>
      </c>
      <c r="AI185" s="111"/>
      <c r="AJ185" s="111">
        <v>1</v>
      </c>
      <c r="AK185" s="1124" t="s">
        <v>382</v>
      </c>
      <c r="AL185" s="111" t="s">
        <v>1157</v>
      </c>
      <c r="AM185" s="108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1187" t="s">
        <v>1139</v>
      </c>
      <c r="H186" s="1274" t="s">
        <v>1188</v>
      </c>
      <c r="I186" s="267" t="s">
        <v>1188</v>
      </c>
      <c r="J186" s="1275"/>
      <c r="K186" s="1221">
        <v>1</v>
      </c>
      <c r="L186" s="267">
        <f t="shared" si="42"/>
        <v>2</v>
      </c>
      <c r="M186" s="267">
        <v>1</v>
      </c>
      <c r="N186" s="267">
        <v>1</v>
      </c>
      <c r="O186" s="269">
        <v>19</v>
      </c>
      <c r="P186" s="279">
        <v>1</v>
      </c>
      <c r="Q186" s="271">
        <f t="shared" si="43"/>
        <v>16</v>
      </c>
      <c r="R186" s="272">
        <v>16</v>
      </c>
      <c r="S186" s="272">
        <v>0</v>
      </c>
      <c r="T186" s="272">
        <v>0</v>
      </c>
      <c r="U186" s="273" t="s">
        <v>530</v>
      </c>
      <c r="V186" s="1364">
        <f t="shared" si="44"/>
        <v>16</v>
      </c>
      <c r="W186" s="273">
        <v>12</v>
      </c>
      <c r="X186" s="273">
        <v>4</v>
      </c>
      <c r="Y186" s="1124">
        <v>95.17</v>
      </c>
      <c r="Z186" s="822" t="s">
        <v>368</v>
      </c>
      <c r="AA186" s="822"/>
      <c r="AB186" s="822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976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16</v>
      </c>
      <c r="B187" s="265" t="s">
        <v>335</v>
      </c>
      <c r="C187" s="265" t="s">
        <v>1035</v>
      </c>
      <c r="D187" s="267" t="s">
        <v>369</v>
      </c>
      <c r="E187" s="267" t="s">
        <v>901</v>
      </c>
      <c r="F187" s="268" t="s">
        <v>471</v>
      </c>
      <c r="G187" s="1187" t="s">
        <v>370</v>
      </c>
      <c r="H187" s="1274" t="s">
        <v>1174</v>
      </c>
      <c r="I187" s="267" t="s">
        <v>1174</v>
      </c>
      <c r="J187" s="1275"/>
      <c r="K187" s="1221">
        <v>2</v>
      </c>
      <c r="L187" s="267">
        <f t="shared" si="42"/>
        <v>3</v>
      </c>
      <c r="M187" s="267">
        <v>3</v>
      </c>
      <c r="N187" s="267">
        <v>0</v>
      </c>
      <c r="O187" s="269">
        <v>29</v>
      </c>
      <c r="P187" s="279">
        <v>2</v>
      </c>
      <c r="Q187" s="271">
        <f t="shared" si="43"/>
        <v>28</v>
      </c>
      <c r="R187" s="272">
        <v>19</v>
      </c>
      <c r="S187" s="272">
        <v>5</v>
      </c>
      <c r="T187" s="272">
        <v>2</v>
      </c>
      <c r="U187" s="273">
        <v>2</v>
      </c>
      <c r="V187" s="1364">
        <f t="shared" si="44"/>
        <v>28</v>
      </c>
      <c r="W187" s="273">
        <v>22</v>
      </c>
      <c r="X187" s="273">
        <v>6</v>
      </c>
      <c r="Y187" s="1124">
        <v>114.3</v>
      </c>
      <c r="Z187" s="822" t="s">
        <v>371</v>
      </c>
      <c r="AA187" s="822"/>
      <c r="AB187" s="822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285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1187" t="s">
        <v>374</v>
      </c>
      <c r="H188" s="1274" t="s">
        <v>1226</v>
      </c>
      <c r="I188" s="267" t="s">
        <v>1226</v>
      </c>
      <c r="J188" s="1275"/>
      <c r="K188" s="1221">
        <v>2</v>
      </c>
      <c r="L188" s="267">
        <f t="shared" si="42"/>
        <v>2</v>
      </c>
      <c r="M188" s="267">
        <v>0</v>
      </c>
      <c r="N188" s="267">
        <v>2</v>
      </c>
      <c r="O188" s="269">
        <v>19</v>
      </c>
      <c r="P188" s="279">
        <v>1</v>
      </c>
      <c r="Q188" s="655">
        <f t="shared" si="43"/>
        <v>19</v>
      </c>
      <c r="R188" s="822">
        <v>13</v>
      </c>
      <c r="S188" s="822">
        <v>4</v>
      </c>
      <c r="T188" s="822">
        <v>2</v>
      </c>
      <c r="U188" s="823" t="s">
        <v>530</v>
      </c>
      <c r="V188" s="1374">
        <f t="shared" si="44"/>
        <v>19</v>
      </c>
      <c r="W188" s="823">
        <v>17</v>
      </c>
      <c r="X188" s="823">
        <v>2</v>
      </c>
      <c r="Y188" s="1124">
        <v>125.92</v>
      </c>
      <c r="Z188" s="822" t="s">
        <v>375</v>
      </c>
      <c r="AA188" s="822"/>
      <c r="AB188" s="822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18</v>
      </c>
      <c r="B189" s="265" t="s">
        <v>335</v>
      </c>
      <c r="C189" s="265" t="s">
        <v>1037</v>
      </c>
      <c r="D189" s="267" t="s">
        <v>376</v>
      </c>
      <c r="E189" s="267" t="s">
        <v>377</v>
      </c>
      <c r="F189" s="268" t="s">
        <v>473</v>
      </c>
      <c r="G189" s="1187" t="s">
        <v>378</v>
      </c>
      <c r="H189" s="1274" t="s">
        <v>1174</v>
      </c>
      <c r="I189" s="267" t="s">
        <v>1174</v>
      </c>
      <c r="J189" s="1275"/>
      <c r="K189" s="1221">
        <v>1</v>
      </c>
      <c r="L189" s="267">
        <f t="shared" si="42"/>
        <v>4</v>
      </c>
      <c r="M189" s="267">
        <v>1</v>
      </c>
      <c r="N189" s="267">
        <v>3</v>
      </c>
      <c r="O189" s="819">
        <v>33</v>
      </c>
      <c r="P189" s="279">
        <v>3</v>
      </c>
      <c r="Q189" s="271">
        <f t="shared" si="43"/>
        <v>32</v>
      </c>
      <c r="R189" s="272">
        <v>25</v>
      </c>
      <c r="S189" s="272">
        <v>5</v>
      </c>
      <c r="T189" s="272">
        <v>2</v>
      </c>
      <c r="U189" s="273" t="s">
        <v>530</v>
      </c>
      <c r="V189" s="1364">
        <f t="shared" si="44"/>
        <v>32</v>
      </c>
      <c r="W189" s="273">
        <v>23</v>
      </c>
      <c r="X189" s="273">
        <v>9</v>
      </c>
      <c r="Y189" s="1124">
        <v>226.95</v>
      </c>
      <c r="Z189" s="822" t="s">
        <v>379</v>
      </c>
      <c r="AA189" s="822"/>
      <c r="AB189" s="822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888</v>
      </c>
      <c r="AM189" s="1127" t="s">
        <v>1131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19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1188" t="s">
        <v>228</v>
      </c>
      <c r="H190" s="1276" t="s">
        <v>1174</v>
      </c>
      <c r="I190" s="265" t="s">
        <v>1174</v>
      </c>
      <c r="J190" s="1277"/>
      <c r="K190" s="1221">
        <v>3</v>
      </c>
      <c r="L190" s="267">
        <f t="shared" si="42"/>
        <v>4</v>
      </c>
      <c r="M190" s="267">
        <v>2</v>
      </c>
      <c r="N190" s="267">
        <v>2</v>
      </c>
      <c r="O190" s="269">
        <v>35</v>
      </c>
      <c r="P190" s="279">
        <v>3</v>
      </c>
      <c r="Q190" s="655">
        <f t="shared" si="43"/>
        <v>35</v>
      </c>
      <c r="R190" s="822">
        <v>30</v>
      </c>
      <c r="S190" s="822">
        <v>4</v>
      </c>
      <c r="T190" s="822">
        <v>1</v>
      </c>
      <c r="U190" s="823" t="s">
        <v>530</v>
      </c>
      <c r="V190" s="1374">
        <f t="shared" si="44"/>
        <v>35</v>
      </c>
      <c r="W190" s="1132">
        <v>32</v>
      </c>
      <c r="X190" s="1132">
        <v>3</v>
      </c>
      <c r="Y190" s="1124">
        <v>194.56</v>
      </c>
      <c r="Z190" s="822" t="s">
        <v>1050</v>
      </c>
      <c r="AA190" s="822"/>
      <c r="AB190" s="822"/>
      <c r="AC190" s="822">
        <v>1</v>
      </c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286</v>
      </c>
      <c r="AM190" s="275" t="s">
        <v>1241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20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1187" t="s">
        <v>385</v>
      </c>
      <c r="H191" s="1274" t="s">
        <v>1174</v>
      </c>
      <c r="I191" s="267" t="s">
        <v>1174</v>
      </c>
      <c r="J191" s="1275"/>
      <c r="K191" s="1221">
        <v>0</v>
      </c>
      <c r="L191" s="267">
        <f t="shared" si="42"/>
        <v>4</v>
      </c>
      <c r="M191" s="267">
        <v>2</v>
      </c>
      <c r="N191" s="267">
        <v>2</v>
      </c>
      <c r="O191" s="284">
        <v>32</v>
      </c>
      <c r="P191" s="1373">
        <v>3</v>
      </c>
      <c r="Q191" s="271">
        <f t="shared" si="43"/>
        <v>32</v>
      </c>
      <c r="R191" s="272">
        <v>23</v>
      </c>
      <c r="S191" s="272">
        <v>7</v>
      </c>
      <c r="T191" s="272">
        <v>2</v>
      </c>
      <c r="U191" s="273" t="s">
        <v>530</v>
      </c>
      <c r="V191" s="1364">
        <f t="shared" si="44"/>
        <v>32</v>
      </c>
      <c r="W191" s="273">
        <v>31</v>
      </c>
      <c r="X191" s="273">
        <v>1</v>
      </c>
      <c r="Y191" s="1124">
        <v>154.88999999999999</v>
      </c>
      <c r="Z191" s="822" t="s">
        <v>386</v>
      </c>
      <c r="AA191" s="822"/>
      <c r="AB191" s="822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287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1187" t="s">
        <v>389</v>
      </c>
      <c r="H192" s="1274" t="s">
        <v>1174</v>
      </c>
      <c r="I192" s="267" t="s">
        <v>1174</v>
      </c>
      <c r="J192" s="1275"/>
      <c r="K192" s="1221">
        <v>1</v>
      </c>
      <c r="L192" s="1427">
        <f t="shared" si="42"/>
        <v>2</v>
      </c>
      <c r="M192" s="665">
        <v>0</v>
      </c>
      <c r="N192" s="665">
        <v>2</v>
      </c>
      <c r="O192" s="269">
        <v>26</v>
      </c>
      <c r="P192" s="279">
        <v>2</v>
      </c>
      <c r="Q192" s="271">
        <f t="shared" si="43"/>
        <v>22</v>
      </c>
      <c r="R192" s="287">
        <v>21</v>
      </c>
      <c r="S192" s="287">
        <v>1</v>
      </c>
      <c r="T192" s="272">
        <v>0</v>
      </c>
      <c r="U192" s="273" t="s">
        <v>530</v>
      </c>
      <c r="V192" s="1364">
        <f t="shared" si="44"/>
        <v>22</v>
      </c>
      <c r="W192" s="273">
        <v>18</v>
      </c>
      <c r="X192" s="288">
        <v>4</v>
      </c>
      <c r="Y192" s="1124">
        <v>193.5</v>
      </c>
      <c r="Z192" s="822" t="s">
        <v>390</v>
      </c>
      <c r="AA192" s="822"/>
      <c r="AB192" s="822"/>
      <c r="AC192" s="822">
        <v>1</v>
      </c>
      <c r="AD192" s="822"/>
      <c r="AE192" s="822"/>
      <c r="AF192" s="822"/>
      <c r="AG192" s="822"/>
      <c r="AH192" s="822"/>
      <c r="AI192" s="822"/>
      <c r="AJ192" s="111">
        <v>1</v>
      </c>
      <c r="AK192" s="1124" t="s">
        <v>391</v>
      </c>
      <c r="AL192" s="822" t="s">
        <v>287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1187" t="s">
        <v>404</v>
      </c>
      <c r="H193" s="1274" t="s">
        <v>1174</v>
      </c>
      <c r="I193" s="267" t="s">
        <v>1174</v>
      </c>
      <c r="J193" s="1275"/>
      <c r="K193" s="1221">
        <v>3</v>
      </c>
      <c r="L193" s="267">
        <f t="shared" si="42"/>
        <v>2</v>
      </c>
      <c r="M193" s="267">
        <v>1</v>
      </c>
      <c r="N193" s="267">
        <v>1</v>
      </c>
      <c r="O193" s="269">
        <v>19</v>
      </c>
      <c r="P193" s="279">
        <v>1</v>
      </c>
      <c r="Q193" s="655">
        <f t="shared" si="43"/>
        <v>18</v>
      </c>
      <c r="R193" s="822">
        <v>10</v>
      </c>
      <c r="S193" s="822">
        <v>5</v>
      </c>
      <c r="T193" s="822">
        <v>2</v>
      </c>
      <c r="U193" s="823">
        <v>1</v>
      </c>
      <c r="V193" s="1374">
        <f t="shared" si="44"/>
        <v>18</v>
      </c>
      <c r="W193" s="823">
        <v>16</v>
      </c>
      <c r="X193" s="823">
        <v>2</v>
      </c>
      <c r="Y193" s="1124">
        <v>105.32</v>
      </c>
      <c r="Z193" s="822" t="s">
        <v>1050</v>
      </c>
      <c r="AA193" s="822"/>
      <c r="AB193" s="822"/>
      <c r="AC193" s="822"/>
      <c r="AD193" s="822"/>
      <c r="AE193" s="822"/>
      <c r="AF193" s="822"/>
      <c r="AG193" s="822"/>
      <c r="AH193" s="822"/>
      <c r="AI193" s="822"/>
      <c r="AJ193" s="111">
        <v>1</v>
      </c>
      <c r="AK193" s="1124" t="s">
        <v>882</v>
      </c>
      <c r="AL193" s="822" t="s">
        <v>1135</v>
      </c>
      <c r="AM193" s="1127" t="s">
        <v>1131</v>
      </c>
      <c r="AN193" s="3"/>
    </row>
    <row r="194" spans="1:51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1187" t="s">
        <v>456</v>
      </c>
      <c r="H194" s="1274" t="s">
        <v>1175</v>
      </c>
      <c r="I194" s="267" t="s">
        <v>1175</v>
      </c>
      <c r="J194" s="1275"/>
      <c r="K194" s="1221">
        <v>3</v>
      </c>
      <c r="L194" s="267">
        <f t="shared" si="42"/>
        <v>2</v>
      </c>
      <c r="M194" s="666">
        <v>2</v>
      </c>
      <c r="N194" s="666">
        <v>0</v>
      </c>
      <c r="O194" s="269">
        <v>23</v>
      </c>
      <c r="P194" s="279">
        <v>2</v>
      </c>
      <c r="Q194" s="655">
        <f t="shared" si="43"/>
        <v>23</v>
      </c>
      <c r="R194" s="1139">
        <v>21</v>
      </c>
      <c r="S194" s="1139">
        <v>2</v>
      </c>
      <c r="T194" s="822">
        <v>0</v>
      </c>
      <c r="U194" s="823" t="s">
        <v>530</v>
      </c>
      <c r="V194" s="1374">
        <f t="shared" si="44"/>
        <v>23</v>
      </c>
      <c r="W194" s="823">
        <v>22</v>
      </c>
      <c r="X194" s="1140">
        <v>1</v>
      </c>
      <c r="Y194" s="822">
        <v>157.15</v>
      </c>
      <c r="Z194" s="822" t="s">
        <v>393</v>
      </c>
      <c r="AA194" s="822"/>
      <c r="AB194" s="822"/>
      <c r="AC194" s="822"/>
      <c r="AD194" s="822"/>
      <c r="AE194" s="822"/>
      <c r="AF194" s="822"/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1132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24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1187" t="s">
        <v>395</v>
      </c>
      <c r="H195" s="1274" t="s">
        <v>1227</v>
      </c>
      <c r="I195" s="267" t="s">
        <v>1227</v>
      </c>
      <c r="J195" s="1275"/>
      <c r="K195" s="1221">
        <v>3</v>
      </c>
      <c r="L195" s="267">
        <f t="shared" si="42"/>
        <v>4</v>
      </c>
      <c r="M195" s="267">
        <v>2</v>
      </c>
      <c r="N195" s="267">
        <v>2</v>
      </c>
      <c r="O195" s="269">
        <v>35</v>
      </c>
      <c r="P195" s="279">
        <v>3</v>
      </c>
      <c r="Q195" s="271">
        <f t="shared" si="43"/>
        <v>35</v>
      </c>
      <c r="R195" s="272">
        <v>21</v>
      </c>
      <c r="S195" s="272">
        <v>9</v>
      </c>
      <c r="T195" s="272">
        <v>5</v>
      </c>
      <c r="U195" s="273" t="s">
        <v>530</v>
      </c>
      <c r="V195" s="1364">
        <f t="shared" si="44"/>
        <v>35</v>
      </c>
      <c r="W195" s="273">
        <v>32</v>
      </c>
      <c r="X195" s="273">
        <v>3</v>
      </c>
      <c r="Y195" s="1124">
        <v>117.81</v>
      </c>
      <c r="Z195" s="822" t="s">
        <v>396</v>
      </c>
      <c r="AA195" s="822"/>
      <c r="AB195" s="822"/>
      <c r="AC195" s="822"/>
      <c r="AD195" s="822"/>
      <c r="AE195" s="822"/>
      <c r="AF195" s="822"/>
      <c r="AG195" s="822">
        <v>1</v>
      </c>
      <c r="AH195" s="822"/>
      <c r="AI195" s="822"/>
      <c r="AJ195" s="111">
        <v>1</v>
      </c>
      <c r="AK195" s="1124" t="s">
        <v>19</v>
      </c>
      <c r="AL195" s="822" t="s">
        <v>285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1189" t="s">
        <v>1140</v>
      </c>
      <c r="H196" s="1278" t="s">
        <v>1174</v>
      </c>
      <c r="I196" s="279" t="s">
        <v>1174</v>
      </c>
      <c r="J196" s="1279"/>
      <c r="K196" s="1221">
        <v>2</v>
      </c>
      <c r="L196" s="267">
        <f t="shared" si="42"/>
        <v>2</v>
      </c>
      <c r="M196" s="267">
        <v>0</v>
      </c>
      <c r="N196" s="267">
        <v>2</v>
      </c>
      <c r="O196" s="269">
        <v>19</v>
      </c>
      <c r="P196" s="279">
        <v>1</v>
      </c>
      <c r="Q196" s="655">
        <f t="shared" si="43"/>
        <v>19</v>
      </c>
      <c r="R196" s="822">
        <v>13</v>
      </c>
      <c r="S196" s="822">
        <v>6</v>
      </c>
      <c r="T196" s="822">
        <v>0</v>
      </c>
      <c r="U196" s="823" t="s">
        <v>530</v>
      </c>
      <c r="V196" s="1374">
        <f t="shared" si="44"/>
        <v>19</v>
      </c>
      <c r="W196" s="823">
        <v>18</v>
      </c>
      <c r="X196" s="823">
        <v>1</v>
      </c>
      <c r="Y196" s="135">
        <v>82</v>
      </c>
      <c r="Z196" s="111" t="s">
        <v>400</v>
      </c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>
        <v>1</v>
      </c>
      <c r="AK196" s="135" t="s">
        <v>19</v>
      </c>
      <c r="AL196" s="111" t="s">
        <v>286</v>
      </c>
      <c r="AM196" s="1141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26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1188" t="s">
        <v>403</v>
      </c>
      <c r="H197" s="1276" t="s">
        <v>1187</v>
      </c>
      <c r="I197" s="265" t="s">
        <v>1187</v>
      </c>
      <c r="J197" s="1277"/>
      <c r="K197" s="1221">
        <v>0</v>
      </c>
      <c r="L197" s="267">
        <f t="shared" si="42"/>
        <v>3</v>
      </c>
      <c r="M197" s="267">
        <v>1</v>
      </c>
      <c r="N197" s="267">
        <v>2</v>
      </c>
      <c r="O197" s="269">
        <v>29</v>
      </c>
      <c r="P197" s="279">
        <v>2</v>
      </c>
      <c r="Q197" s="655">
        <f t="shared" si="43"/>
        <v>29</v>
      </c>
      <c r="R197" s="822">
        <v>21</v>
      </c>
      <c r="S197" s="822">
        <v>7</v>
      </c>
      <c r="T197" s="822">
        <v>0</v>
      </c>
      <c r="U197" s="823">
        <v>1</v>
      </c>
      <c r="V197" s="1374">
        <f t="shared" si="44"/>
        <v>29</v>
      </c>
      <c r="W197" s="823">
        <v>24</v>
      </c>
      <c r="X197" s="823">
        <v>5</v>
      </c>
      <c r="Y197" s="1124">
        <v>108.07</v>
      </c>
      <c r="Z197" s="822" t="s">
        <v>363</v>
      </c>
      <c r="AA197" s="822"/>
      <c r="AB197" s="822"/>
      <c r="AC197" s="822"/>
      <c r="AD197" s="822"/>
      <c r="AE197" s="822"/>
      <c r="AF197" s="822">
        <v>1</v>
      </c>
      <c r="AG197" s="822"/>
      <c r="AH197" s="822"/>
      <c r="AI197" s="822"/>
      <c r="AJ197" s="111">
        <v>1</v>
      </c>
      <c r="AK197" s="1124" t="s">
        <v>19</v>
      </c>
      <c r="AL197" s="822" t="s">
        <v>286</v>
      </c>
      <c r="AM197" s="1127" t="s">
        <v>1131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27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1187" t="s">
        <v>407</v>
      </c>
      <c r="H198" s="1274" t="s">
        <v>1193</v>
      </c>
      <c r="I198" s="267" t="s">
        <v>1193</v>
      </c>
      <c r="J198" s="1275"/>
      <c r="K198" s="1221">
        <v>2</v>
      </c>
      <c r="L198" s="267">
        <f t="shared" si="42"/>
        <v>4</v>
      </c>
      <c r="M198" s="267">
        <v>3</v>
      </c>
      <c r="N198" s="267">
        <v>1</v>
      </c>
      <c r="O198" s="269">
        <v>35</v>
      </c>
      <c r="P198" s="279">
        <v>3</v>
      </c>
      <c r="Q198" s="271">
        <f t="shared" si="43"/>
        <v>33</v>
      </c>
      <c r="R198" s="272">
        <v>23</v>
      </c>
      <c r="S198" s="272">
        <v>4</v>
      </c>
      <c r="T198" s="272">
        <v>5</v>
      </c>
      <c r="U198" s="273">
        <v>1</v>
      </c>
      <c r="V198" s="1364">
        <f t="shared" si="44"/>
        <v>33</v>
      </c>
      <c r="W198" s="273">
        <v>28</v>
      </c>
      <c r="X198" s="273">
        <v>5</v>
      </c>
      <c r="Y198" s="822">
        <v>260.89999999999998</v>
      </c>
      <c r="Z198" s="822" t="s">
        <v>408</v>
      </c>
      <c r="AA198" s="822"/>
      <c r="AB198" s="822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287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1187" t="s">
        <v>410</v>
      </c>
      <c r="H199" s="1274" t="s">
        <v>1174</v>
      </c>
      <c r="I199" s="267" t="s">
        <v>1174</v>
      </c>
      <c r="J199" s="1275" t="s">
        <v>1195</v>
      </c>
      <c r="K199" s="1221">
        <v>2</v>
      </c>
      <c r="L199" s="267">
        <f t="shared" si="42"/>
        <v>2</v>
      </c>
      <c r="M199" s="267">
        <v>0</v>
      </c>
      <c r="N199" s="267">
        <v>2</v>
      </c>
      <c r="O199" s="269">
        <v>19</v>
      </c>
      <c r="P199" s="279">
        <v>1</v>
      </c>
      <c r="Q199" s="271">
        <f t="shared" si="43"/>
        <v>18</v>
      </c>
      <c r="R199" s="272">
        <v>18</v>
      </c>
      <c r="S199" s="272">
        <v>0</v>
      </c>
      <c r="T199" s="272">
        <v>0</v>
      </c>
      <c r="U199" s="273" t="s">
        <v>530</v>
      </c>
      <c r="V199" s="1364">
        <f t="shared" si="44"/>
        <v>18</v>
      </c>
      <c r="W199" s="273">
        <v>15</v>
      </c>
      <c r="X199" s="273">
        <v>3</v>
      </c>
      <c r="Y199" s="1124">
        <v>81.319999999999993</v>
      </c>
      <c r="Z199" s="822" t="s">
        <v>411</v>
      </c>
      <c r="AA199" s="822"/>
      <c r="AB199" s="822"/>
      <c r="AC199" s="822"/>
      <c r="AD199" s="822"/>
      <c r="AE199" s="822"/>
      <c r="AF199" s="822"/>
      <c r="AG199" s="822"/>
      <c r="AH199" s="822">
        <v>1</v>
      </c>
      <c r="AI199" s="822"/>
      <c r="AJ199" s="111">
        <v>1</v>
      </c>
      <c r="AK199" s="1124" t="s">
        <v>19</v>
      </c>
      <c r="AL199" s="822" t="s">
        <v>286</v>
      </c>
      <c r="AM199" s="1127" t="s">
        <v>1132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s="32" customFormat="1" ht="21.75" customHeight="1">
      <c r="A200" s="1002">
        <v>29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1187" t="s">
        <v>1141</v>
      </c>
      <c r="H200" s="1274" t="s">
        <v>1174</v>
      </c>
      <c r="I200" s="267" t="s">
        <v>1174</v>
      </c>
      <c r="J200" s="1275"/>
      <c r="K200" s="1221">
        <v>2</v>
      </c>
      <c r="L200" s="267">
        <f t="shared" si="42"/>
        <v>4</v>
      </c>
      <c r="M200" s="267">
        <v>2</v>
      </c>
      <c r="N200" s="267">
        <v>2</v>
      </c>
      <c r="O200" s="293">
        <v>40</v>
      </c>
      <c r="P200" s="279">
        <v>3</v>
      </c>
      <c r="Q200" s="655">
        <f t="shared" si="43"/>
        <v>40</v>
      </c>
      <c r="R200" s="822">
        <v>32</v>
      </c>
      <c r="S200" s="822">
        <v>6</v>
      </c>
      <c r="T200" s="822">
        <v>0</v>
      </c>
      <c r="U200" s="823">
        <v>2</v>
      </c>
      <c r="V200" s="1374">
        <f t="shared" si="44"/>
        <v>40</v>
      </c>
      <c r="W200" s="823">
        <v>37</v>
      </c>
      <c r="X200" s="823">
        <v>3</v>
      </c>
      <c r="Y200" s="1124">
        <v>152.02000000000001</v>
      </c>
      <c r="Z200" s="822" t="s">
        <v>415</v>
      </c>
      <c r="AA200" s="822"/>
      <c r="AB200" s="822"/>
      <c r="AC200" s="822"/>
      <c r="AD200" s="822"/>
      <c r="AE200" s="822"/>
      <c r="AF200" s="822"/>
      <c r="AG200" s="822"/>
      <c r="AH200" s="822"/>
      <c r="AI200" s="822"/>
      <c r="AJ200" s="111">
        <v>1</v>
      </c>
      <c r="AK200" s="1124" t="s">
        <v>19</v>
      </c>
      <c r="AL200" s="822" t="s">
        <v>285</v>
      </c>
      <c r="AM200" s="1127" t="s">
        <v>1131</v>
      </c>
      <c r="AN200" s="3"/>
    </row>
    <row r="201" spans="1:51" s="32" customFormat="1" ht="21.75" customHeight="1" thickBo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1187" t="s">
        <v>416</v>
      </c>
      <c r="H201" s="1280" t="s">
        <v>1174</v>
      </c>
      <c r="I201" s="1281" t="s">
        <v>1174</v>
      </c>
      <c r="J201" s="1282"/>
      <c r="K201" s="1221">
        <v>2</v>
      </c>
      <c r="L201" s="267">
        <f t="shared" si="42"/>
        <v>2</v>
      </c>
      <c r="M201" s="267">
        <v>0</v>
      </c>
      <c r="N201" s="267">
        <v>2</v>
      </c>
      <c r="O201" s="293">
        <v>19</v>
      </c>
      <c r="P201" s="279">
        <v>1</v>
      </c>
      <c r="Q201" s="655">
        <f t="shared" si="43"/>
        <v>19</v>
      </c>
      <c r="R201" s="822">
        <v>16</v>
      </c>
      <c r="S201" s="822">
        <v>2</v>
      </c>
      <c r="T201" s="822">
        <v>0</v>
      </c>
      <c r="U201" s="823">
        <v>1</v>
      </c>
      <c r="V201" s="1374">
        <f t="shared" si="44"/>
        <v>19</v>
      </c>
      <c r="W201" s="823">
        <v>17</v>
      </c>
      <c r="X201" s="823">
        <v>2</v>
      </c>
      <c r="Y201" s="1124">
        <v>156.24</v>
      </c>
      <c r="Z201" s="265" t="s">
        <v>1245</v>
      </c>
      <c r="AA201" s="822"/>
      <c r="AB201" s="822"/>
      <c r="AC201" s="822">
        <v>1</v>
      </c>
      <c r="AD201" s="822"/>
      <c r="AE201" s="822"/>
      <c r="AF201" s="822"/>
      <c r="AG201" s="822"/>
      <c r="AH201" s="822"/>
      <c r="AI201" s="822">
        <v>1</v>
      </c>
      <c r="AJ201" s="111">
        <v>1</v>
      </c>
      <c r="AK201" s="1124" t="s">
        <v>882</v>
      </c>
      <c r="AL201" s="822" t="s">
        <v>286</v>
      </c>
      <c r="AM201" s="1127" t="s">
        <v>1131</v>
      </c>
      <c r="AN201" s="917"/>
      <c r="AO201" s="918"/>
      <c r="AP201" s="918"/>
      <c r="AQ201" s="918"/>
      <c r="AR201" s="918"/>
      <c r="AS201" s="918"/>
      <c r="AT201" s="918"/>
      <c r="AU201" s="918"/>
      <c r="AV201" s="918"/>
      <c r="AW201" s="918"/>
      <c r="AX201" s="918"/>
      <c r="AY201" s="918"/>
    </row>
    <row r="202" spans="1:51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87"/>
      <c r="R202" s="15"/>
      <c r="S202" s="15"/>
      <c r="T202" s="15"/>
      <c r="U202" s="88"/>
      <c r="V202" s="88"/>
      <c r="W202" s="88"/>
      <c r="X202" s="88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85"/>
      <c r="AL202" s="15"/>
    </row>
  </sheetData>
  <autoFilter ref="A9:EJ201" xr:uid="{00000000-0009-0000-0000-000000000000}"/>
  <mergeCells count="20">
    <mergeCell ref="AL8:AL9"/>
    <mergeCell ref="AM8:AM9"/>
    <mergeCell ref="K8:K9"/>
    <mergeCell ref="L8:N8"/>
    <mergeCell ref="O8:U8"/>
    <mergeCell ref="V8:X8"/>
    <mergeCell ref="Y8:Y9"/>
    <mergeCell ref="AA8:AI8"/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</mergeCells>
  <phoneticPr fontId="2" type="noConversion"/>
  <conditionalFormatting sqref="C75">
    <cfRule type="duplicateValues" dxfId="81" priority="26"/>
  </conditionalFormatting>
  <conditionalFormatting sqref="C76">
    <cfRule type="duplicateValues" dxfId="80" priority="25"/>
  </conditionalFormatting>
  <conditionalFormatting sqref="C77:C86">
    <cfRule type="duplicateValues" dxfId="79" priority="24"/>
  </conditionalFormatting>
  <conditionalFormatting sqref="C87">
    <cfRule type="duplicateValues" dxfId="78" priority="23"/>
  </conditionalFormatting>
  <conditionalFormatting sqref="C96:C97">
    <cfRule type="duplicateValues" dxfId="77" priority="22"/>
  </conditionalFormatting>
  <conditionalFormatting sqref="C98">
    <cfRule type="duplicateValues" dxfId="76" priority="21"/>
  </conditionalFormatting>
  <conditionalFormatting sqref="C99:C101">
    <cfRule type="duplicateValues" dxfId="75" priority="27"/>
  </conditionalFormatting>
  <conditionalFormatting sqref="C99:C109 C70:C74">
    <cfRule type="duplicateValues" dxfId="74" priority="28"/>
  </conditionalFormatting>
  <conditionalFormatting sqref="C110">
    <cfRule type="duplicateValues" dxfId="73" priority="20"/>
  </conditionalFormatting>
  <conditionalFormatting sqref="C111">
    <cfRule type="duplicateValues" dxfId="72" priority="19"/>
  </conditionalFormatting>
  <conditionalFormatting sqref="C88:C95">
    <cfRule type="duplicateValues" dxfId="71" priority="29"/>
  </conditionalFormatting>
  <conditionalFormatting sqref="R113:R145">
    <cfRule type="expression" dxfId="70" priority="17">
      <formula>#REF!=$R113</formula>
    </cfRule>
  </conditionalFormatting>
  <conditionalFormatting sqref="S113:S145">
    <cfRule type="expression" dxfId="69" priority="18">
      <formula>#REF!=$S113</formula>
    </cfRule>
  </conditionalFormatting>
  <conditionalFormatting sqref="AM121">
    <cfRule type="expression" dxfId="68" priority="14">
      <formula>$AM121=#REF!</formula>
    </cfRule>
  </conditionalFormatting>
  <conditionalFormatting sqref="W113:W145">
    <cfRule type="expression" dxfId="67" priority="12">
      <formula>#REF!=$W113</formula>
    </cfRule>
  </conditionalFormatting>
  <conditionalFormatting sqref="X113:X145">
    <cfRule type="expression" dxfId="66" priority="13">
      <formula>#REF!=$X113</formula>
    </cfRule>
  </conditionalFormatting>
  <pageMargins left="0.25" right="0.25" top="0.75" bottom="0.75" header="0.3" footer="0.3"/>
  <pageSetup paperSize="8" scale="49" fitToHeight="0" orientation="landscape" r:id="rId1"/>
  <ignoredErrors>
    <ignoredError sqref="V13:V23 L27:L29 L13:L23 V27:V29 V25 V113 L113:L145 L172 V145:V199 L39:L53 L147:L169 L173:L201 V39:V53 V114:V144 L70:L111 V81 L55:L68 V56:V62" formulaRange="1"/>
    <ignoredError sqref="V26 Q26 V24 Q24 L146 Q30 V30 Q38 V38 L54 Q54 V54" formula="1"/>
    <ignoredError sqref="V31:V37 V55 V63:V68" formula="1" formulaRange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0B93-77FD-4AF8-B77E-1A0FD89137D1}">
  <sheetPr>
    <pageSetUpPr fitToPage="1"/>
  </sheetPr>
  <dimension ref="A1:EJ202"/>
  <sheetViews>
    <sheetView zoomScale="80" zoomScaleNormal="80" workbookViewId="0">
      <pane ySplit="9" topLeftCell="A85" activePane="bottomLeft" state="frozen"/>
      <selection pane="bottomLeft" activeCell="L169" sqref="L169:L170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10" width="13.625" style="1" customWidth="1"/>
    <col min="11" max="11" width="10.25" style="1" customWidth="1"/>
    <col min="12" max="14" width="8.625" style="1" customWidth="1"/>
    <col min="15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1238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48" t="s">
        <v>227</v>
      </c>
      <c r="W9" s="48" t="s">
        <v>490</v>
      </c>
      <c r="X9" s="48" t="s">
        <v>491</v>
      </c>
      <c r="Y9" s="1609"/>
      <c r="Z9" s="56" t="s">
        <v>11</v>
      </c>
      <c r="AA9" s="82" t="s">
        <v>940</v>
      </c>
      <c r="AB9" s="55" t="s">
        <v>922</v>
      </c>
      <c r="AC9" s="55" t="s">
        <v>915</v>
      </c>
      <c r="AD9" s="55" t="s">
        <v>916</v>
      </c>
      <c r="AE9" s="54" t="s">
        <v>937</v>
      </c>
      <c r="AF9" s="54" t="s">
        <v>917</v>
      </c>
      <c r="AG9" s="54" t="s">
        <v>918</v>
      </c>
      <c r="AH9" s="55" t="s">
        <v>875</v>
      </c>
      <c r="AI9" s="1336" t="s">
        <v>1228</v>
      </c>
      <c r="AJ9" s="1619"/>
      <c r="AK9" s="1621"/>
      <c r="AL9" s="1622"/>
      <c r="AM9" s="1624"/>
    </row>
    <row r="10" spans="1:140" s="14" customFormat="1" ht="24.95" customHeight="1" thickBot="1">
      <c r="A10" s="23"/>
      <c r="B10" s="24" t="s">
        <v>457</v>
      </c>
      <c r="C10" s="30">
        <f>C26+C30+C38+C54+C69+C112+C146+C171+C12+C24</f>
        <v>180</v>
      </c>
      <c r="D10" s="25"/>
      <c r="E10" s="25"/>
      <c r="F10" s="25"/>
      <c r="G10" s="1151"/>
      <c r="H10" s="1224"/>
      <c r="I10" s="25"/>
      <c r="J10" s="1225"/>
      <c r="K10" s="1190">
        <f>K26+K30+K38+K54+K69+K112+K146+K171+K12+K24</f>
        <v>179</v>
      </c>
      <c r="L10" s="28">
        <f>L26+L30+L38+L54+L69+L112+L146+L171+L12+L24</f>
        <v>439</v>
      </c>
      <c r="M10" s="28">
        <f>M26+M30+M38+M54+M69+M112+M146+M171+M12+M24</f>
        <v>201</v>
      </c>
      <c r="N10" s="28">
        <f>N26+N30+N38+N54+N69+N112+N146+N171+N12+N24</f>
        <v>238</v>
      </c>
      <c r="O10" s="29">
        <f>O12+O24+O26+O30+O38+O54+O69+O112+O146+O171</f>
        <v>4806</v>
      </c>
      <c r="P10" s="29"/>
      <c r="Q10" s="28">
        <f>Q26+Q30+Q38+Q54+Q69+Q112+Q146+Q171+Q12+Q24</f>
        <v>4536</v>
      </c>
      <c r="R10" s="28">
        <f t="shared" ref="R10:X10" si="0">R26+R30+R38+R54+R69+R112+R146+R171+R12+R24</f>
        <v>3527</v>
      </c>
      <c r="S10" s="28">
        <f t="shared" si="0"/>
        <v>786</v>
      </c>
      <c r="T10" s="28">
        <f t="shared" si="0"/>
        <v>175</v>
      </c>
      <c r="U10" s="28">
        <f t="shared" si="0"/>
        <v>48</v>
      </c>
      <c r="V10" s="28">
        <f t="shared" si="0"/>
        <v>4536</v>
      </c>
      <c r="W10" s="28">
        <f t="shared" si="0"/>
        <v>3868</v>
      </c>
      <c r="X10" s="28">
        <f t="shared" si="0"/>
        <v>668</v>
      </c>
      <c r="Y10" s="28"/>
      <c r="Z10" s="28"/>
      <c r="AA10" s="28">
        <f t="shared" ref="AA10:AJ10" si="1">AA26+AA30+AA38+AA54+AA69+AA112+AA146+AA171+AA12+AA24</f>
        <v>3</v>
      </c>
      <c r="AB10" s="28">
        <f t="shared" si="1"/>
        <v>21</v>
      </c>
      <c r="AC10" s="28">
        <f t="shared" si="1"/>
        <v>45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22</v>
      </c>
      <c r="AH10" s="28">
        <f t="shared" si="1"/>
        <v>21</v>
      </c>
      <c r="AI10" s="28">
        <f t="shared" si="1"/>
        <v>1</v>
      </c>
      <c r="AJ10" s="28">
        <f t="shared" si="1"/>
        <v>171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37"/>
      <c r="C11" s="38"/>
      <c r="D11" s="39"/>
      <c r="E11" s="39"/>
      <c r="F11" s="39"/>
      <c r="G11" s="1152"/>
      <c r="H11" s="1226"/>
      <c r="I11" s="1018"/>
      <c r="J11" s="1227"/>
      <c r="K11" s="1191"/>
      <c r="L11" s="40"/>
      <c r="M11" s="40"/>
      <c r="N11" s="40"/>
      <c r="O11" s="41" t="s">
        <v>905</v>
      </c>
      <c r="P11" s="41" t="s">
        <v>905</v>
      </c>
      <c r="Q11" s="40"/>
      <c r="R11" s="40"/>
      <c r="S11" s="40"/>
      <c r="T11" s="40"/>
      <c r="U11" s="40"/>
      <c r="V11" s="40"/>
      <c r="W11" s="40"/>
      <c r="X11" s="40"/>
      <c r="Y11" s="37"/>
      <c r="Z11" s="39"/>
      <c r="AA11" s="39"/>
      <c r="AB11" s="39"/>
      <c r="AC11" s="39"/>
      <c r="AD11" s="39"/>
      <c r="AE11" s="79"/>
      <c r="AF11" s="39"/>
      <c r="AG11" s="39"/>
      <c r="AH11" s="39"/>
      <c r="AI11" s="1018"/>
      <c r="AJ11" s="42"/>
      <c r="AK11" s="43"/>
      <c r="AL11" s="42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39.75" customHeight="1">
      <c r="A12" s="91"/>
      <c r="B12" s="92" t="s">
        <v>961</v>
      </c>
      <c r="C12" s="93">
        <v>11</v>
      </c>
      <c r="D12" s="93"/>
      <c r="E12" s="93"/>
      <c r="F12" s="94"/>
      <c r="G12" s="1153"/>
      <c r="H12" s="1228"/>
      <c r="I12" s="92"/>
      <c r="J12" s="1229"/>
      <c r="K12" s="1192">
        <f t="shared" ref="K12:AJ12" si="2">SUM(K13:K23)</f>
        <v>11</v>
      </c>
      <c r="L12" s="657">
        <f>SUM(L13:L23)</f>
        <v>25</v>
      </c>
      <c r="M12" s="657">
        <f t="shared" si="2"/>
        <v>11</v>
      </c>
      <c r="N12" s="657">
        <f t="shared" si="2"/>
        <v>14</v>
      </c>
      <c r="O12" s="95">
        <f>SUM(O13:O23)</f>
        <v>253</v>
      </c>
      <c r="P12" s="95"/>
      <c r="Q12" s="569">
        <f t="shared" si="2"/>
        <v>242</v>
      </c>
      <c r="R12" s="569">
        <f>SUM(R13:R23)</f>
        <v>220</v>
      </c>
      <c r="S12" s="569">
        <f t="shared" si="2"/>
        <v>14</v>
      </c>
      <c r="T12" s="569">
        <f t="shared" si="2"/>
        <v>4</v>
      </c>
      <c r="U12" s="570">
        <f>SUM(U13:U23)</f>
        <v>4</v>
      </c>
      <c r="V12" s="569">
        <f t="shared" si="2"/>
        <v>242</v>
      </c>
      <c r="W12" s="570">
        <f>SUM(W13:W23)</f>
        <v>143</v>
      </c>
      <c r="X12" s="569">
        <f t="shared" si="2"/>
        <v>99</v>
      </c>
      <c r="Y12" s="95"/>
      <c r="Z12" s="95"/>
      <c r="AA12" s="95">
        <f t="shared" si="2"/>
        <v>0</v>
      </c>
      <c r="AB12" s="95">
        <f t="shared" si="2"/>
        <v>0</v>
      </c>
      <c r="AC12" s="95">
        <f t="shared" si="2"/>
        <v>3</v>
      </c>
      <c r="AD12" s="95">
        <f t="shared" si="2"/>
        <v>0</v>
      </c>
      <c r="AE12" s="95">
        <f t="shared" si="2"/>
        <v>0</v>
      </c>
      <c r="AF12" s="95">
        <f t="shared" si="2"/>
        <v>0</v>
      </c>
      <c r="AG12" s="95">
        <f t="shared" si="2"/>
        <v>1</v>
      </c>
      <c r="AH12" s="95">
        <f t="shared" si="2"/>
        <v>0</v>
      </c>
      <c r="AI12" s="95">
        <v>0</v>
      </c>
      <c r="AJ12" s="95">
        <f t="shared" si="2"/>
        <v>6</v>
      </c>
      <c r="AK12" s="92"/>
      <c r="AL12" s="92"/>
      <c r="AM12" s="96"/>
      <c r="AN12" s="57"/>
    </row>
    <row r="13" spans="1:140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285" t="s">
        <v>1174</v>
      </c>
      <c r="I13" s="1286" t="s">
        <v>1174</v>
      </c>
      <c r="J13" s="1238" t="s">
        <v>874</v>
      </c>
      <c r="K13" s="1193">
        <v>2</v>
      </c>
      <c r="L13" s="675">
        <f>SUM(M13:N13)</f>
        <v>2</v>
      </c>
      <c r="M13" s="1288">
        <v>1</v>
      </c>
      <c r="N13" s="1288">
        <v>1</v>
      </c>
      <c r="O13" s="1021">
        <v>19</v>
      </c>
      <c r="P13" s="701">
        <v>1</v>
      </c>
      <c r="Q13" s="154">
        <f>SUM(R13:U13)</f>
        <v>19</v>
      </c>
      <c r="R13" s="98">
        <v>18</v>
      </c>
      <c r="S13" s="98">
        <v>0</v>
      </c>
      <c r="T13" s="98">
        <v>0</v>
      </c>
      <c r="U13" s="104">
        <v>1</v>
      </c>
      <c r="V13" s="1363">
        <f>SUM(W13:X13)</f>
        <v>19</v>
      </c>
      <c r="W13" s="104">
        <v>13</v>
      </c>
      <c r="X13" s="104">
        <v>6</v>
      </c>
      <c r="Y13" s="706">
        <v>91.8</v>
      </c>
      <c r="Z13" s="707" t="s">
        <v>801</v>
      </c>
      <c r="AA13" s="707"/>
      <c r="AB13" s="707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285" t="s">
        <v>1174</v>
      </c>
      <c r="I14" s="1286" t="s">
        <v>1174</v>
      </c>
      <c r="J14" s="1238" t="s">
        <v>874</v>
      </c>
      <c r="K14" s="1193">
        <v>2</v>
      </c>
      <c r="L14" s="675">
        <f t="shared" ref="L14:L23" si="3">SUM(M14:N14)</f>
        <v>2</v>
      </c>
      <c r="M14" s="1288">
        <v>1</v>
      </c>
      <c r="N14" s="1288">
        <v>1</v>
      </c>
      <c r="O14" s="1021">
        <v>19</v>
      </c>
      <c r="P14" s="701">
        <v>1</v>
      </c>
      <c r="Q14" s="154">
        <f t="shared" ref="Q14:Q23" si="4">SUM(R14:U14)</f>
        <v>19</v>
      </c>
      <c r="R14" s="98">
        <v>19</v>
      </c>
      <c r="S14" s="98">
        <v>0</v>
      </c>
      <c r="T14" s="98">
        <v>0</v>
      </c>
      <c r="U14" s="104">
        <v>0</v>
      </c>
      <c r="V14" s="1363">
        <f t="shared" ref="V14:V23" si="5">SUM(W14:X14)</f>
        <v>19</v>
      </c>
      <c r="W14" s="104">
        <v>12</v>
      </c>
      <c r="X14" s="104">
        <v>7</v>
      </c>
      <c r="Y14" s="701">
        <v>161.99</v>
      </c>
      <c r="Z14" s="710" t="s">
        <v>805</v>
      </c>
      <c r="AA14" s="710"/>
      <c r="AB14" s="710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1154" t="s">
        <v>499</v>
      </c>
      <c r="H15" s="1287" t="s">
        <v>1178</v>
      </c>
      <c r="I15" s="1286" t="s">
        <v>1197</v>
      </c>
      <c r="J15" s="1238" t="s">
        <v>874</v>
      </c>
      <c r="K15" s="1193">
        <v>2</v>
      </c>
      <c r="L15" s="675">
        <f t="shared" si="3"/>
        <v>2</v>
      </c>
      <c r="M15" s="1288">
        <v>0</v>
      </c>
      <c r="N15" s="1288">
        <v>2</v>
      </c>
      <c r="O15" s="1021">
        <v>19</v>
      </c>
      <c r="P15" s="701">
        <v>1</v>
      </c>
      <c r="Q15" s="154">
        <f t="shared" si="4"/>
        <v>16</v>
      </c>
      <c r="R15" s="98">
        <v>6</v>
      </c>
      <c r="S15" s="98">
        <v>6</v>
      </c>
      <c r="T15" s="98">
        <v>4</v>
      </c>
      <c r="U15" s="112">
        <v>0</v>
      </c>
      <c r="V15" s="1363">
        <f t="shared" si="5"/>
        <v>16</v>
      </c>
      <c r="W15" s="112">
        <v>10</v>
      </c>
      <c r="X15" s="104">
        <v>6</v>
      </c>
      <c r="Y15" s="701">
        <v>161.12</v>
      </c>
      <c r="Z15" s="710" t="s">
        <v>500</v>
      </c>
      <c r="AA15" s="710"/>
      <c r="AB15" s="710"/>
      <c r="AC15" s="132"/>
      <c r="AD15" s="710"/>
      <c r="AE15" s="710"/>
      <c r="AF15" s="710"/>
      <c r="AG15" s="710"/>
      <c r="AH15" s="223"/>
      <c r="AI15" s="223"/>
      <c r="AJ15" s="223">
        <v>0</v>
      </c>
      <c r="AK15" s="223" t="s">
        <v>501</v>
      </c>
      <c r="AL15" s="223" t="s">
        <v>286</v>
      </c>
      <c r="AM15" s="709"/>
    </row>
    <row r="16" spans="1:140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1154" t="s">
        <v>808</v>
      </c>
      <c r="H16" s="1285" t="s">
        <v>1174</v>
      </c>
      <c r="I16" s="1286" t="s">
        <v>1174</v>
      </c>
      <c r="J16" s="1238" t="s">
        <v>874</v>
      </c>
      <c r="K16" s="1193">
        <v>1</v>
      </c>
      <c r="L16" s="675">
        <f t="shared" si="3"/>
        <v>2</v>
      </c>
      <c r="M16" s="1288">
        <v>0</v>
      </c>
      <c r="N16" s="1288">
        <v>2</v>
      </c>
      <c r="O16" s="1021">
        <v>19</v>
      </c>
      <c r="P16" s="701">
        <v>1</v>
      </c>
      <c r="Q16" s="154">
        <f t="shared" si="4"/>
        <v>19</v>
      </c>
      <c r="R16" s="98">
        <v>19</v>
      </c>
      <c r="S16" s="98">
        <v>0</v>
      </c>
      <c r="T16" s="98">
        <v>0</v>
      </c>
      <c r="U16" s="104">
        <v>0</v>
      </c>
      <c r="V16" s="1363">
        <f t="shared" si="5"/>
        <v>19</v>
      </c>
      <c r="W16" s="104">
        <v>18</v>
      </c>
      <c r="X16" s="104">
        <v>1</v>
      </c>
      <c r="Y16" s="701">
        <v>115.35</v>
      </c>
      <c r="Z16" s="707" t="s">
        <v>809</v>
      </c>
      <c r="AA16" s="707"/>
      <c r="AB16" s="707"/>
      <c r="AC16" s="707"/>
      <c r="AD16" s="707"/>
      <c r="AE16" s="707"/>
      <c r="AF16" s="707"/>
      <c r="AG16" s="707"/>
      <c r="AH16" s="223"/>
      <c r="AI16" s="223"/>
      <c r="AJ16" s="223">
        <v>1</v>
      </c>
      <c r="AK16" s="223" t="s">
        <v>19</v>
      </c>
      <c r="AL16" s="223" t="s">
        <v>286</v>
      </c>
      <c r="AM16" s="709"/>
    </row>
    <row r="17" spans="1:100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1154" t="s">
        <v>813</v>
      </c>
      <c r="H17" s="1285" t="s">
        <v>1174</v>
      </c>
      <c r="I17" s="1286" t="s">
        <v>1174</v>
      </c>
      <c r="J17" s="1238" t="s">
        <v>874</v>
      </c>
      <c r="K17" s="1193">
        <v>0</v>
      </c>
      <c r="L17" s="675">
        <f t="shared" si="3"/>
        <v>2</v>
      </c>
      <c r="M17" s="1288">
        <v>0</v>
      </c>
      <c r="N17" s="1288">
        <v>2</v>
      </c>
      <c r="O17" s="1021">
        <v>19</v>
      </c>
      <c r="P17" s="701">
        <v>1</v>
      </c>
      <c r="Q17" s="250">
        <f t="shared" si="4"/>
        <v>19</v>
      </c>
      <c r="R17" s="255">
        <v>19</v>
      </c>
      <c r="S17" s="98">
        <v>0</v>
      </c>
      <c r="T17" s="98">
        <v>0</v>
      </c>
      <c r="U17" s="104">
        <v>0</v>
      </c>
      <c r="V17" s="1364">
        <f t="shared" si="5"/>
        <v>19</v>
      </c>
      <c r="W17" s="256">
        <v>6</v>
      </c>
      <c r="X17" s="256">
        <v>13</v>
      </c>
      <c r="Y17" s="701">
        <v>268.8</v>
      </c>
      <c r="Z17" s="707" t="s">
        <v>130</v>
      </c>
      <c r="AA17" s="707"/>
      <c r="AB17" s="707"/>
      <c r="AC17" s="132">
        <v>1</v>
      </c>
      <c r="AD17" s="707"/>
      <c r="AE17" s="707"/>
      <c r="AF17" s="707"/>
      <c r="AG17" s="707"/>
      <c r="AH17" s="223"/>
      <c r="AI17" s="223"/>
      <c r="AJ17" s="223">
        <v>1</v>
      </c>
      <c r="AK17" s="223" t="s">
        <v>501</v>
      </c>
      <c r="AL17" s="223" t="s">
        <v>287</v>
      </c>
      <c r="AM17" s="709"/>
    </row>
    <row r="18" spans="1:100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1155" t="s">
        <v>816</v>
      </c>
      <c r="H18" s="1287" t="s">
        <v>1187</v>
      </c>
      <c r="I18" s="923" t="s">
        <v>1194</v>
      </c>
      <c r="J18" s="1238" t="s">
        <v>874</v>
      </c>
      <c r="K18" s="1194">
        <v>1</v>
      </c>
      <c r="L18" s="562">
        <f t="shared" si="3"/>
        <v>3</v>
      </c>
      <c r="M18" s="1289">
        <v>1</v>
      </c>
      <c r="N18" s="1289">
        <v>2</v>
      </c>
      <c r="O18" s="102">
        <v>30</v>
      </c>
      <c r="P18" s="98">
        <v>3</v>
      </c>
      <c r="Q18" s="154">
        <f t="shared" si="4"/>
        <v>30</v>
      </c>
      <c r="R18" s="98">
        <v>23</v>
      </c>
      <c r="S18" s="98">
        <v>7</v>
      </c>
      <c r="T18" s="98">
        <v>0</v>
      </c>
      <c r="U18" s="104">
        <v>0</v>
      </c>
      <c r="V18" s="1363">
        <f t="shared" si="5"/>
        <v>30</v>
      </c>
      <c r="W18" s="104">
        <v>17</v>
      </c>
      <c r="X18" s="104">
        <v>13</v>
      </c>
      <c r="Y18" s="98">
        <v>99.86</v>
      </c>
      <c r="Z18" s="106" t="s">
        <v>817</v>
      </c>
      <c r="AA18" s="106"/>
      <c r="AB18" s="106"/>
      <c r="AC18" s="106"/>
      <c r="AD18" s="106"/>
      <c r="AE18" s="106"/>
      <c r="AF18" s="111"/>
      <c r="AG18" s="98">
        <v>1</v>
      </c>
      <c r="AH18" s="111"/>
      <c r="AI18" s="111"/>
      <c r="AJ18" s="111">
        <v>0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1155" t="s">
        <v>820</v>
      </c>
      <c r="H19" s="1287" t="s">
        <v>1177</v>
      </c>
      <c r="I19" s="923" t="s">
        <v>1177</v>
      </c>
      <c r="J19" s="1238" t="s">
        <v>874</v>
      </c>
      <c r="K19" s="1194">
        <v>1</v>
      </c>
      <c r="L19" s="562">
        <f t="shared" si="3"/>
        <v>2</v>
      </c>
      <c r="M19" s="1289">
        <v>1</v>
      </c>
      <c r="N19" s="1289">
        <v>1</v>
      </c>
      <c r="O19" s="102">
        <v>19</v>
      </c>
      <c r="P19" s="98">
        <v>1</v>
      </c>
      <c r="Q19" s="154">
        <f t="shared" si="4"/>
        <v>18</v>
      </c>
      <c r="R19" s="98">
        <v>18</v>
      </c>
      <c r="S19" s="98">
        <v>0</v>
      </c>
      <c r="T19" s="98">
        <v>0</v>
      </c>
      <c r="U19" s="104">
        <v>0</v>
      </c>
      <c r="V19" s="1363">
        <f t="shared" si="5"/>
        <v>18</v>
      </c>
      <c r="W19" s="104">
        <v>10</v>
      </c>
      <c r="X19" s="104">
        <v>8</v>
      </c>
      <c r="Y19" s="98">
        <v>91.12</v>
      </c>
      <c r="Z19" s="110" t="s">
        <v>821</v>
      </c>
      <c r="AA19" s="110"/>
      <c r="AB19" s="11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286</v>
      </c>
      <c r="AM19" s="108"/>
    </row>
    <row r="20" spans="1:100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1155" t="s">
        <v>432</v>
      </c>
      <c r="H20" s="1287" t="s">
        <v>1174</v>
      </c>
      <c r="I20" s="923" t="s">
        <v>1175</v>
      </c>
      <c r="J20" s="1238" t="s">
        <v>874</v>
      </c>
      <c r="K20" s="1194">
        <v>1</v>
      </c>
      <c r="L20" s="562">
        <f t="shared" si="3"/>
        <v>3</v>
      </c>
      <c r="M20" s="1289">
        <v>2</v>
      </c>
      <c r="N20" s="1289">
        <v>1</v>
      </c>
      <c r="O20" s="102">
        <v>36</v>
      </c>
      <c r="P20" s="98">
        <v>3</v>
      </c>
      <c r="Q20" s="154">
        <f t="shared" si="4"/>
        <v>36</v>
      </c>
      <c r="R20" s="98">
        <v>36</v>
      </c>
      <c r="S20" s="98">
        <v>0</v>
      </c>
      <c r="T20" s="98">
        <v>0</v>
      </c>
      <c r="U20" s="112">
        <v>0</v>
      </c>
      <c r="V20" s="1363">
        <f t="shared" si="5"/>
        <v>36</v>
      </c>
      <c r="W20" s="104">
        <v>19</v>
      </c>
      <c r="X20" s="104">
        <v>17</v>
      </c>
      <c r="Y20" s="98">
        <v>197.96</v>
      </c>
      <c r="Z20" s="106" t="s">
        <v>824</v>
      </c>
      <c r="AA20" s="106"/>
      <c r="AB20" s="106"/>
      <c r="AC20" s="106"/>
      <c r="AD20" s="106"/>
      <c r="AE20" s="106"/>
      <c r="AF20" s="106"/>
      <c r="AG20" s="106"/>
      <c r="AH20" s="101"/>
      <c r="AI20" s="101"/>
      <c r="AJ20" s="101">
        <v>0</v>
      </c>
      <c r="AK20" s="107" t="s">
        <v>19</v>
      </c>
      <c r="AL20" s="101" t="s">
        <v>286</v>
      </c>
      <c r="AM20" s="108" t="s">
        <v>825</v>
      </c>
    </row>
    <row r="21" spans="1:100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1155" t="s">
        <v>829</v>
      </c>
      <c r="H21" s="1285" t="s">
        <v>1174</v>
      </c>
      <c r="I21" s="1286" t="s">
        <v>1182</v>
      </c>
      <c r="J21" s="1238" t="s">
        <v>874</v>
      </c>
      <c r="K21" s="1194">
        <v>1</v>
      </c>
      <c r="L21" s="562">
        <f t="shared" si="3"/>
        <v>2</v>
      </c>
      <c r="M21" s="1289">
        <v>1</v>
      </c>
      <c r="N21" s="1289">
        <v>1</v>
      </c>
      <c r="O21" s="102">
        <v>19</v>
      </c>
      <c r="P21" s="98">
        <v>1</v>
      </c>
      <c r="Q21" s="154">
        <f t="shared" si="4"/>
        <v>14</v>
      </c>
      <c r="R21" s="98">
        <v>12</v>
      </c>
      <c r="S21" s="98">
        <v>1</v>
      </c>
      <c r="T21" s="98">
        <v>0</v>
      </c>
      <c r="U21" s="112">
        <v>1</v>
      </c>
      <c r="V21" s="1363">
        <f t="shared" si="5"/>
        <v>14</v>
      </c>
      <c r="W21" s="112">
        <v>11</v>
      </c>
      <c r="X21" s="112">
        <v>3</v>
      </c>
      <c r="Y21" s="98">
        <v>147.18</v>
      </c>
      <c r="Z21" s="110" t="s">
        <v>830</v>
      </c>
      <c r="AA21" s="110"/>
      <c r="AB21" s="110"/>
      <c r="AC21" s="110"/>
      <c r="AD21" s="110"/>
      <c r="AE21" s="110"/>
      <c r="AF21" s="110"/>
      <c r="AG21" s="110"/>
      <c r="AH21" s="101"/>
      <c r="AI21" s="101"/>
      <c r="AJ21" s="101">
        <v>1</v>
      </c>
      <c r="AK21" s="107" t="s">
        <v>19</v>
      </c>
      <c r="AL21" s="101" t="s">
        <v>289</v>
      </c>
      <c r="AM21" s="108" t="s">
        <v>831</v>
      </c>
    </row>
    <row r="22" spans="1:100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1155" t="s">
        <v>834</v>
      </c>
      <c r="H22" s="1287" t="s">
        <v>1174</v>
      </c>
      <c r="I22" s="923" t="s">
        <v>1198</v>
      </c>
      <c r="J22" s="1238" t="s">
        <v>874</v>
      </c>
      <c r="K22" s="1194">
        <v>0</v>
      </c>
      <c r="L22" s="562">
        <f t="shared" si="3"/>
        <v>3</v>
      </c>
      <c r="M22" s="1358">
        <v>2</v>
      </c>
      <c r="N22" s="1358">
        <v>1</v>
      </c>
      <c r="O22" s="102">
        <v>35</v>
      </c>
      <c r="P22" s="98">
        <v>3</v>
      </c>
      <c r="Q22" s="154">
        <f t="shared" si="4"/>
        <v>34</v>
      </c>
      <c r="R22" s="98">
        <v>33</v>
      </c>
      <c r="S22" s="98">
        <v>0</v>
      </c>
      <c r="T22" s="98">
        <v>0</v>
      </c>
      <c r="U22" s="104">
        <v>1</v>
      </c>
      <c r="V22" s="1363">
        <f t="shared" si="5"/>
        <v>34</v>
      </c>
      <c r="W22" s="104">
        <v>21</v>
      </c>
      <c r="X22" s="104">
        <v>13</v>
      </c>
      <c r="Y22" s="98">
        <v>219</v>
      </c>
      <c r="Z22" s="110" t="s">
        <v>835</v>
      </c>
      <c r="AA22" s="110"/>
      <c r="AB22" s="110"/>
      <c r="AC22" s="111">
        <v>1</v>
      </c>
      <c r="AD22" s="110"/>
      <c r="AE22" s="110"/>
      <c r="AF22" s="110"/>
      <c r="AG22" s="110"/>
      <c r="AH22" s="101"/>
      <c r="AI22" s="101"/>
      <c r="AJ22" s="101">
        <v>1</v>
      </c>
      <c r="AK22" s="107" t="s">
        <v>501</v>
      </c>
      <c r="AL22" s="101" t="s">
        <v>287</v>
      </c>
      <c r="AM22" s="108"/>
    </row>
    <row r="23" spans="1:100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1155" t="s">
        <v>839</v>
      </c>
      <c r="H23" s="1285" t="s">
        <v>1174</v>
      </c>
      <c r="I23" s="1286" t="s">
        <v>1174</v>
      </c>
      <c r="J23" s="1238" t="s">
        <v>874</v>
      </c>
      <c r="K23" s="1194">
        <v>0</v>
      </c>
      <c r="L23" s="562">
        <f t="shared" si="3"/>
        <v>2</v>
      </c>
      <c r="M23" s="1289">
        <v>2</v>
      </c>
      <c r="N23" s="1289">
        <v>0</v>
      </c>
      <c r="O23" s="102">
        <v>19</v>
      </c>
      <c r="P23" s="98">
        <v>1</v>
      </c>
      <c r="Q23" s="154">
        <f t="shared" si="4"/>
        <v>18</v>
      </c>
      <c r="R23" s="98">
        <v>17</v>
      </c>
      <c r="S23" s="98">
        <v>0</v>
      </c>
      <c r="T23" s="98">
        <v>0</v>
      </c>
      <c r="U23" s="112">
        <v>1</v>
      </c>
      <c r="V23" s="1363">
        <f t="shared" si="5"/>
        <v>18</v>
      </c>
      <c r="W23" s="112">
        <v>6</v>
      </c>
      <c r="X23" s="112">
        <v>12</v>
      </c>
      <c r="Y23" s="98">
        <v>83.66</v>
      </c>
      <c r="Z23" s="110" t="s">
        <v>840</v>
      </c>
      <c r="AA23" s="110"/>
      <c r="AB23" s="110"/>
      <c r="AC23" s="111">
        <v>1</v>
      </c>
      <c r="AD23" s="110"/>
      <c r="AE23" s="110"/>
      <c r="AF23" s="110"/>
      <c r="AG23" s="110"/>
      <c r="AH23" s="101"/>
      <c r="AI23" s="101"/>
      <c r="AJ23" s="101">
        <v>0</v>
      </c>
      <c r="AK23" s="107" t="s">
        <v>501</v>
      </c>
      <c r="AL23" s="101" t="s">
        <v>285</v>
      </c>
      <c r="AM23" s="108"/>
    </row>
    <row r="24" spans="1:100" ht="24.95" customHeight="1">
      <c r="A24" s="20"/>
      <c r="B24" s="72" t="s">
        <v>283</v>
      </c>
      <c r="C24" s="73">
        <v>1</v>
      </c>
      <c r="D24" s="73"/>
      <c r="E24" s="73"/>
      <c r="F24" s="74"/>
      <c r="G24" s="1156"/>
      <c r="H24" s="1230"/>
      <c r="I24" s="164"/>
      <c r="J24" s="1231"/>
      <c r="K24" s="1195">
        <f t="shared" ref="K24:AJ24" si="6">SUM(K25)</f>
        <v>0</v>
      </c>
      <c r="L24" s="653">
        <f t="shared" si="6"/>
        <v>2</v>
      </c>
      <c r="M24" s="653">
        <f t="shared" si="6"/>
        <v>1</v>
      </c>
      <c r="N24" s="72">
        <f t="shared" si="6"/>
        <v>1</v>
      </c>
      <c r="O24" s="72">
        <f t="shared" si="6"/>
        <v>19</v>
      </c>
      <c r="P24" s="72"/>
      <c r="Q24" s="236">
        <f t="shared" ref="Q24" si="7">R24+S24+T24+U24</f>
        <v>18</v>
      </c>
      <c r="R24" s="72">
        <f>SUM(R25)</f>
        <v>16</v>
      </c>
      <c r="S24" s="72">
        <f t="shared" si="6"/>
        <v>1</v>
      </c>
      <c r="T24" s="72">
        <f t="shared" si="6"/>
        <v>1</v>
      </c>
      <c r="U24" s="76">
        <f t="shared" si="6"/>
        <v>0</v>
      </c>
      <c r="V24" s="72">
        <f t="shared" si="6"/>
        <v>18</v>
      </c>
      <c r="W24" s="72">
        <f t="shared" si="6"/>
        <v>16</v>
      </c>
      <c r="X24" s="72">
        <f t="shared" si="6"/>
        <v>2</v>
      </c>
      <c r="Y24" s="72"/>
      <c r="Z24" s="72"/>
      <c r="AA24" s="72">
        <f t="shared" si="6"/>
        <v>0</v>
      </c>
      <c r="AB24" s="72">
        <f t="shared" si="6"/>
        <v>0</v>
      </c>
      <c r="AC24" s="72">
        <f t="shared" si="6"/>
        <v>0</v>
      </c>
      <c r="AD24" s="72">
        <f t="shared" si="6"/>
        <v>0</v>
      </c>
      <c r="AE24" s="72">
        <f t="shared" si="6"/>
        <v>0</v>
      </c>
      <c r="AF24" s="72">
        <f t="shared" si="6"/>
        <v>0</v>
      </c>
      <c r="AG24" s="72">
        <f t="shared" si="6"/>
        <v>0</v>
      </c>
      <c r="AH24" s="72">
        <f t="shared" si="6"/>
        <v>0</v>
      </c>
      <c r="AI24" s="164">
        <v>0</v>
      </c>
      <c r="AJ24" s="72">
        <f t="shared" si="6"/>
        <v>1</v>
      </c>
      <c r="AK24" s="72"/>
      <c r="AL24" s="72"/>
      <c r="AM24" s="75"/>
      <c r="AN24" s="57"/>
    </row>
    <row r="25" spans="1:100" s="32" customFormat="1" ht="24.95" customHeight="1">
      <c r="A25" s="1290">
        <v>1</v>
      </c>
      <c r="B25" s="1291" t="s">
        <v>434</v>
      </c>
      <c r="C25" s="1291" t="s">
        <v>737</v>
      </c>
      <c r="D25" s="1291" t="s">
        <v>435</v>
      </c>
      <c r="E25" s="1291" t="s">
        <v>738</v>
      </c>
      <c r="F25" s="1292" t="s">
        <v>883</v>
      </c>
      <c r="G25" s="1293" t="s">
        <v>739</v>
      </c>
      <c r="H25" s="1285" t="s">
        <v>1174</v>
      </c>
      <c r="I25" s="1344" t="s">
        <v>1212</v>
      </c>
      <c r="J25" s="1294" t="s">
        <v>874</v>
      </c>
      <c r="K25" s="1295">
        <v>0</v>
      </c>
      <c r="L25" s="1291">
        <v>2</v>
      </c>
      <c r="M25" s="1291">
        <v>1</v>
      </c>
      <c r="N25" s="1296">
        <v>1</v>
      </c>
      <c r="O25" s="1297">
        <v>19</v>
      </c>
      <c r="P25" s="1299">
        <v>1</v>
      </c>
      <c r="Q25" s="1360">
        <f>SUM(R25:U25)</f>
        <v>18</v>
      </c>
      <c r="R25" s="1359">
        <v>16</v>
      </c>
      <c r="S25" s="1299">
        <v>1</v>
      </c>
      <c r="T25" s="1299">
        <v>1</v>
      </c>
      <c r="U25" s="1300">
        <v>0</v>
      </c>
      <c r="V25" s="1361">
        <f>SUM(W25:X25)</f>
        <v>18</v>
      </c>
      <c r="W25" s="1361">
        <v>16</v>
      </c>
      <c r="X25" s="1301">
        <v>2</v>
      </c>
      <c r="Y25" s="1302">
        <v>169.51</v>
      </c>
      <c r="Z25" s="1296" t="s">
        <v>740</v>
      </c>
      <c r="AA25" s="1296">
        <v>0</v>
      </c>
      <c r="AB25" s="1296">
        <v>0</v>
      </c>
      <c r="AC25" s="1296">
        <v>0</v>
      </c>
      <c r="AD25" s="1296">
        <v>0</v>
      </c>
      <c r="AE25" s="1296">
        <v>0</v>
      </c>
      <c r="AF25" s="1296">
        <v>0</v>
      </c>
      <c r="AG25" s="1296">
        <v>0</v>
      </c>
      <c r="AH25" s="1296">
        <v>0</v>
      </c>
      <c r="AI25" s="1296"/>
      <c r="AJ25" s="1296">
        <v>1</v>
      </c>
      <c r="AK25" s="1303" t="s">
        <v>19</v>
      </c>
      <c r="AL25" s="1303" t="s">
        <v>286</v>
      </c>
      <c r="AM25" s="1304"/>
    </row>
    <row r="26" spans="1:100" s="130" customFormat="1" ht="24.95" customHeight="1">
      <c r="A26" s="1305"/>
      <c r="B26" s="164" t="s">
        <v>283</v>
      </c>
      <c r="C26" s="165">
        <v>3</v>
      </c>
      <c r="D26" s="165"/>
      <c r="E26" s="165"/>
      <c r="F26" s="165"/>
      <c r="G26" s="1156"/>
      <c r="H26" s="1230"/>
      <c r="I26" s="164"/>
      <c r="J26" s="1231"/>
      <c r="K26" s="1195">
        <f t="shared" ref="K26:AJ26" si="8">SUM(K27:K29)</f>
        <v>5</v>
      </c>
      <c r="L26" s="589">
        <f t="shared" si="8"/>
        <v>8</v>
      </c>
      <c r="M26" s="589">
        <f>SUM(M27:M29)</f>
        <v>2</v>
      </c>
      <c r="N26" s="164">
        <f t="shared" si="8"/>
        <v>6</v>
      </c>
      <c r="O26" s="164">
        <f>SUM(O27:O29)</f>
        <v>118</v>
      </c>
      <c r="P26" s="164"/>
      <c r="Q26" s="1362">
        <f t="shared" si="8"/>
        <v>110</v>
      </c>
      <c r="R26" s="1362">
        <f>SUM(R27:R29)</f>
        <v>73</v>
      </c>
      <c r="S26" s="164">
        <f t="shared" si="8"/>
        <v>37</v>
      </c>
      <c r="T26" s="164">
        <f t="shared" si="8"/>
        <v>0</v>
      </c>
      <c r="U26" s="167">
        <f t="shared" si="8"/>
        <v>0</v>
      </c>
      <c r="V26" s="1362">
        <f t="shared" si="8"/>
        <v>110</v>
      </c>
      <c r="W26" s="1362">
        <f t="shared" si="8"/>
        <v>105</v>
      </c>
      <c r="X26" s="164">
        <f t="shared" si="8"/>
        <v>5</v>
      </c>
      <c r="Y26" s="164"/>
      <c r="Z26" s="164"/>
      <c r="AA26" s="164">
        <f t="shared" si="8"/>
        <v>0</v>
      </c>
      <c r="AB26" s="164">
        <f t="shared" si="8"/>
        <v>0</v>
      </c>
      <c r="AC26" s="164">
        <f t="shared" si="8"/>
        <v>2</v>
      </c>
      <c r="AD26" s="164">
        <f t="shared" si="8"/>
        <v>0</v>
      </c>
      <c r="AE26" s="164">
        <f t="shared" si="8"/>
        <v>0</v>
      </c>
      <c r="AF26" s="164">
        <f t="shared" si="8"/>
        <v>0</v>
      </c>
      <c r="AG26" s="164">
        <f t="shared" si="8"/>
        <v>0</v>
      </c>
      <c r="AH26" s="164">
        <f t="shared" si="8"/>
        <v>0</v>
      </c>
      <c r="AI26" s="164">
        <v>0</v>
      </c>
      <c r="AJ26" s="164">
        <f t="shared" si="8"/>
        <v>3</v>
      </c>
      <c r="AK26" s="1306"/>
      <c r="AL26" s="164"/>
      <c r="AM26" s="168"/>
      <c r="AN26" s="129"/>
    </row>
    <row r="27" spans="1:100" s="841" customFormat="1" ht="24.95" customHeight="1">
      <c r="A27" s="1307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1157" t="s">
        <v>751</v>
      </c>
      <c r="H27" s="1232" t="s">
        <v>1174</v>
      </c>
      <c r="I27" s="575" t="s">
        <v>1174</v>
      </c>
      <c r="J27" s="1238" t="s">
        <v>530</v>
      </c>
      <c r="K27" s="1196">
        <v>2</v>
      </c>
      <c r="L27" s="575">
        <f>SUM(M27:N27)</f>
        <v>2</v>
      </c>
      <c r="M27" s="575">
        <v>0</v>
      </c>
      <c r="N27" s="132">
        <v>2</v>
      </c>
      <c r="O27" s="174">
        <v>29</v>
      </c>
      <c r="P27" s="132">
        <v>2</v>
      </c>
      <c r="Q27" s="519">
        <f>SUM(R27:U27)</f>
        <v>29</v>
      </c>
      <c r="R27" s="517">
        <v>18</v>
      </c>
      <c r="S27" s="578">
        <v>11</v>
      </c>
      <c r="T27" s="578">
        <v>0</v>
      </c>
      <c r="U27" s="579">
        <v>0</v>
      </c>
      <c r="V27" s="1326">
        <f>SUM(W27:X27)</f>
        <v>29</v>
      </c>
      <c r="W27" s="518">
        <v>28</v>
      </c>
      <c r="X27" s="579">
        <v>1</v>
      </c>
      <c r="Y27" s="111">
        <v>166.65</v>
      </c>
      <c r="Z27" s="132" t="s">
        <v>752</v>
      </c>
      <c r="AA27" s="132"/>
      <c r="AB27" s="132"/>
      <c r="AC27" s="132">
        <v>1</v>
      </c>
      <c r="AD27" s="132"/>
      <c r="AE27" s="132"/>
      <c r="AF27" s="132"/>
      <c r="AG27" s="132"/>
      <c r="AH27" s="132"/>
      <c r="AI27" s="132"/>
      <c r="AJ27" s="132">
        <v>1</v>
      </c>
      <c r="AK27" s="135" t="s">
        <v>753</v>
      </c>
      <c r="AL27" s="80" t="s">
        <v>440</v>
      </c>
      <c r="AM27" s="136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s="841" customFormat="1" ht="24.95" customHeight="1">
      <c r="A28" s="1307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1157" t="s">
        <v>756</v>
      </c>
      <c r="H28" s="1338" t="s">
        <v>1180</v>
      </c>
      <c r="I28" s="575" t="s">
        <v>1180</v>
      </c>
      <c r="J28" s="1238" t="s">
        <v>530</v>
      </c>
      <c r="K28" s="1196">
        <v>1</v>
      </c>
      <c r="L28" s="575">
        <v>3</v>
      </c>
      <c r="M28" s="580">
        <v>1</v>
      </c>
      <c r="N28" s="137">
        <v>2</v>
      </c>
      <c r="O28" s="1365">
        <v>49</v>
      </c>
      <c r="P28" s="88">
        <v>3</v>
      </c>
      <c r="Q28" s="519">
        <f t="shared" ref="Q28:Q29" si="9">SUM(R28:U28)</f>
        <v>41</v>
      </c>
      <c r="R28" s="517">
        <v>24</v>
      </c>
      <c r="S28" s="582">
        <v>17</v>
      </c>
      <c r="T28" s="582">
        <v>0</v>
      </c>
      <c r="U28" s="579">
        <v>0</v>
      </c>
      <c r="V28" s="1326">
        <f t="shared" ref="V28:V29" si="10">SUM(W28:X28)</f>
        <v>41</v>
      </c>
      <c r="W28" s="460">
        <v>38</v>
      </c>
      <c r="X28" s="584">
        <v>3</v>
      </c>
      <c r="Y28" s="137">
        <v>184.85</v>
      </c>
      <c r="Z28" s="137" t="s">
        <v>430</v>
      </c>
      <c r="AA28" s="137"/>
      <c r="AB28" s="137"/>
      <c r="AC28" s="137">
        <v>1</v>
      </c>
      <c r="AD28" s="137"/>
      <c r="AE28" s="137"/>
      <c r="AF28" s="137"/>
      <c r="AG28" s="137"/>
      <c r="AH28" s="137"/>
      <c r="AI28" s="137"/>
      <c r="AJ28" s="137">
        <v>1</v>
      </c>
      <c r="AK28" s="139" t="s">
        <v>439</v>
      </c>
      <c r="AL28" s="139" t="s">
        <v>440</v>
      </c>
      <c r="AM28" s="136"/>
    </row>
    <row r="29" spans="1:100" s="841" customFormat="1" ht="24.95" customHeight="1">
      <c r="A29" s="1308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1158" t="s">
        <v>959</v>
      </c>
      <c r="H29" s="1234" t="s">
        <v>1174</v>
      </c>
      <c r="I29" s="844" t="s">
        <v>1174</v>
      </c>
      <c r="J29" s="1238" t="s">
        <v>530</v>
      </c>
      <c r="K29" s="1196">
        <v>2</v>
      </c>
      <c r="L29" s="575">
        <v>3</v>
      </c>
      <c r="M29" s="575">
        <v>1</v>
      </c>
      <c r="N29" s="132">
        <v>2</v>
      </c>
      <c r="O29" s="174">
        <v>40</v>
      </c>
      <c r="P29" s="132">
        <v>3</v>
      </c>
      <c r="Q29" s="519">
        <f t="shared" si="9"/>
        <v>40</v>
      </c>
      <c r="R29" s="517">
        <v>31</v>
      </c>
      <c r="S29" s="241">
        <v>9</v>
      </c>
      <c r="T29" s="575">
        <v>0</v>
      </c>
      <c r="U29" s="254">
        <v>0</v>
      </c>
      <c r="V29" s="1326">
        <f t="shared" si="10"/>
        <v>40</v>
      </c>
      <c r="W29" s="240">
        <v>39</v>
      </c>
      <c r="X29" s="254">
        <v>1</v>
      </c>
      <c r="Y29" s="111">
        <v>95.6</v>
      </c>
      <c r="Z29" s="132" t="s">
        <v>759</v>
      </c>
      <c r="AA29" s="132"/>
      <c r="AB29" s="132"/>
      <c r="AC29" s="132"/>
      <c r="AD29" s="132"/>
      <c r="AE29" s="132"/>
      <c r="AF29" s="132"/>
      <c r="AG29" s="132"/>
      <c r="AH29" s="132"/>
      <c r="AI29" s="1333"/>
      <c r="AJ29" s="144">
        <v>1</v>
      </c>
      <c r="AK29" s="1309" t="s">
        <v>19</v>
      </c>
      <c r="AL29" s="132" t="s">
        <v>286</v>
      </c>
      <c r="AM29" s="136" t="s">
        <v>1123</v>
      </c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</row>
    <row r="30" spans="1:100" ht="24.95" customHeight="1">
      <c r="A30" s="31"/>
      <c r="B30" s="145" t="s">
        <v>283</v>
      </c>
      <c r="C30" s="145">
        <v>7</v>
      </c>
      <c r="D30" s="145"/>
      <c r="E30" s="145"/>
      <c r="F30" s="146"/>
      <c r="G30" s="1159"/>
      <c r="H30" s="1235"/>
      <c r="I30" s="145"/>
      <c r="J30" s="1236"/>
      <c r="K30" s="1197">
        <f>SUM(K31:K37)</f>
        <v>6</v>
      </c>
      <c r="L30" s="585">
        <f t="shared" ref="L30:AJ30" si="11">SUM(L31:L37)</f>
        <v>15</v>
      </c>
      <c r="M30" s="585">
        <f t="shared" si="11"/>
        <v>5</v>
      </c>
      <c r="N30" s="145">
        <f t="shared" si="11"/>
        <v>10</v>
      </c>
      <c r="O30" s="145">
        <f>SUM(O31:O37)</f>
        <v>161</v>
      </c>
      <c r="P30" s="145"/>
      <c r="Q30" s="145">
        <f t="shared" ref="Q30:U30" si="12">SUM(Q31:Q37)</f>
        <v>154</v>
      </c>
      <c r="R30" s="145">
        <f>SUM(R31:R37)</f>
        <v>138</v>
      </c>
      <c r="S30" s="145">
        <f t="shared" si="12"/>
        <v>14</v>
      </c>
      <c r="T30" s="145">
        <f t="shared" si="12"/>
        <v>2</v>
      </c>
      <c r="U30" s="145">
        <f t="shared" si="12"/>
        <v>0</v>
      </c>
      <c r="V30" s="145">
        <f t="shared" si="11"/>
        <v>154</v>
      </c>
      <c r="W30" s="145">
        <f t="shared" si="11"/>
        <v>145</v>
      </c>
      <c r="X30" s="145">
        <f t="shared" si="11"/>
        <v>9</v>
      </c>
      <c r="Y30" s="145"/>
      <c r="Z30" s="145"/>
      <c r="AA30" s="145">
        <f t="shared" si="11"/>
        <v>0</v>
      </c>
      <c r="AB30" s="145">
        <f t="shared" si="11"/>
        <v>0</v>
      </c>
      <c r="AC30" s="145">
        <f t="shared" si="11"/>
        <v>2</v>
      </c>
      <c r="AD30" s="145">
        <f t="shared" si="11"/>
        <v>2</v>
      </c>
      <c r="AE30" s="145">
        <f t="shared" si="11"/>
        <v>0</v>
      </c>
      <c r="AF30" s="145">
        <f t="shared" si="11"/>
        <v>0</v>
      </c>
      <c r="AG30" s="145">
        <f t="shared" si="11"/>
        <v>0</v>
      </c>
      <c r="AH30" s="145">
        <f t="shared" si="11"/>
        <v>1</v>
      </c>
      <c r="AI30" s="145">
        <v>0</v>
      </c>
      <c r="AJ30" s="145">
        <f t="shared" si="11"/>
        <v>7</v>
      </c>
      <c r="AK30" s="147"/>
      <c r="AL30" s="145"/>
      <c r="AM30" s="148"/>
      <c r="AN30" s="57"/>
    </row>
    <row r="31" spans="1:100" s="32" customFormat="1" ht="24.95" customHeight="1">
      <c r="A31" s="845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1160" t="s">
        <v>955</v>
      </c>
      <c r="H31" s="1237" t="s">
        <v>1199</v>
      </c>
      <c r="I31" s="588" t="s">
        <v>1200</v>
      </c>
      <c r="J31" s="1238" t="s">
        <v>1201</v>
      </c>
      <c r="K31" s="1198">
        <v>0</v>
      </c>
      <c r="L31" s="588">
        <v>2</v>
      </c>
      <c r="M31" s="588">
        <v>1</v>
      </c>
      <c r="N31" s="151">
        <v>1</v>
      </c>
      <c r="O31" s="153">
        <v>25</v>
      </c>
      <c r="P31" s="151">
        <v>2</v>
      </c>
      <c r="Q31" s="154">
        <f>SUM(R31:U31)</f>
        <v>25</v>
      </c>
      <c r="R31" s="151">
        <v>25</v>
      </c>
      <c r="S31" s="151">
        <v>0</v>
      </c>
      <c r="T31" s="151">
        <v>0</v>
      </c>
      <c r="U31" s="1025">
        <v>0</v>
      </c>
      <c r="V31" s="1366">
        <f>SUM(W31:X31)</f>
        <v>25</v>
      </c>
      <c r="W31" s="155">
        <v>24</v>
      </c>
      <c r="X31" s="155">
        <v>1</v>
      </c>
      <c r="Y31" s="151">
        <v>92.04</v>
      </c>
      <c r="Z31" s="151" t="s">
        <v>37</v>
      </c>
      <c r="AA31" s="151"/>
      <c r="AB31" s="151"/>
      <c r="AC31" s="151"/>
      <c r="AD31" s="151"/>
      <c r="AE31" s="151"/>
      <c r="AF31" s="151"/>
      <c r="AG31" s="151"/>
      <c r="AH31" s="151">
        <v>1</v>
      </c>
      <c r="AI31" s="151"/>
      <c r="AJ31" s="132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1160" t="s">
        <v>33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v>2</v>
      </c>
      <c r="M32" s="588">
        <v>1</v>
      </c>
      <c r="N32" s="151">
        <v>1</v>
      </c>
      <c r="O32" s="153">
        <v>19</v>
      </c>
      <c r="P32" s="151">
        <v>1</v>
      </c>
      <c r="Q32" s="154">
        <f t="shared" ref="Q32:Q37" si="13">SUM(R32:U32)</f>
        <v>17</v>
      </c>
      <c r="R32" s="151">
        <v>17</v>
      </c>
      <c r="S32" s="151">
        <v>0</v>
      </c>
      <c r="T32" s="151">
        <v>0</v>
      </c>
      <c r="U32" s="1025">
        <v>0</v>
      </c>
      <c r="V32" s="1366">
        <f t="shared" ref="V32:V37" si="14">SUM(W32:X32)</f>
        <v>17</v>
      </c>
      <c r="W32" s="155">
        <v>16</v>
      </c>
      <c r="X32" s="155">
        <v>1</v>
      </c>
      <c r="Y32" s="151">
        <v>96.96</v>
      </c>
      <c r="Z32" s="151" t="s">
        <v>34</v>
      </c>
      <c r="AA32" s="151"/>
      <c r="AB32" s="151"/>
      <c r="AC32" s="151"/>
      <c r="AD32" s="151"/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285</v>
      </c>
      <c r="AM32" s="157"/>
    </row>
    <row r="33" spans="1:131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1160" t="s">
        <v>17</v>
      </c>
      <c r="H33" s="1237" t="s">
        <v>1199</v>
      </c>
      <c r="I33" s="588" t="s">
        <v>1200</v>
      </c>
      <c r="J33" s="1238" t="s">
        <v>874</v>
      </c>
      <c r="K33" s="1198">
        <v>3</v>
      </c>
      <c r="L33" s="588">
        <v>2</v>
      </c>
      <c r="M33" s="588">
        <v>1</v>
      </c>
      <c r="N33" s="151">
        <v>1</v>
      </c>
      <c r="O33" s="153">
        <v>25</v>
      </c>
      <c r="P33" s="151">
        <v>2</v>
      </c>
      <c r="Q33" s="154">
        <f t="shared" si="13"/>
        <v>21</v>
      </c>
      <c r="R33" s="151">
        <v>18</v>
      </c>
      <c r="S33" s="151">
        <v>3</v>
      </c>
      <c r="T33" s="151">
        <v>0</v>
      </c>
      <c r="U33" s="1025">
        <v>0</v>
      </c>
      <c r="V33" s="1366">
        <f t="shared" si="14"/>
        <v>21</v>
      </c>
      <c r="W33" s="1025">
        <v>21</v>
      </c>
      <c r="X33" s="1025">
        <v>0</v>
      </c>
      <c r="Y33" s="151">
        <v>84.748000000000005</v>
      </c>
      <c r="Z33" s="151" t="s">
        <v>18</v>
      </c>
      <c r="AA33" s="151"/>
      <c r="AB33" s="151"/>
      <c r="AC33" s="151"/>
      <c r="AD33" s="151">
        <v>1</v>
      </c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51" t="s">
        <v>286</v>
      </c>
      <c r="AM33" s="159"/>
    </row>
    <row r="34" spans="1:131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1160" t="s">
        <v>21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v>2</v>
      </c>
      <c r="M34" s="588">
        <v>0</v>
      </c>
      <c r="N34" s="151">
        <v>2</v>
      </c>
      <c r="O34" s="153">
        <v>19</v>
      </c>
      <c r="P34" s="151">
        <v>1</v>
      </c>
      <c r="Q34" s="154">
        <f t="shared" si="13"/>
        <v>18</v>
      </c>
      <c r="R34" s="151">
        <v>18</v>
      </c>
      <c r="S34" s="151">
        <v>0</v>
      </c>
      <c r="T34" s="151">
        <v>0</v>
      </c>
      <c r="U34" s="1025">
        <v>0</v>
      </c>
      <c r="V34" s="1366">
        <f t="shared" si="14"/>
        <v>18</v>
      </c>
      <c r="W34" s="1025">
        <v>16</v>
      </c>
      <c r="X34" s="1025">
        <v>2</v>
      </c>
      <c r="Y34" s="151">
        <v>100.34</v>
      </c>
      <c r="Z34" s="151" t="s">
        <v>22</v>
      </c>
      <c r="AA34" s="151"/>
      <c r="AB34" s="151"/>
      <c r="AC34" s="151">
        <v>1</v>
      </c>
      <c r="AD34" s="151"/>
      <c r="AE34" s="151"/>
      <c r="AF34" s="151"/>
      <c r="AG34" s="151"/>
      <c r="AH34" s="151"/>
      <c r="AI34" s="151"/>
      <c r="AJ34" s="151">
        <v>1</v>
      </c>
      <c r="AK34" s="156" t="s">
        <v>762</v>
      </c>
      <c r="AL34" s="151" t="s">
        <v>286</v>
      </c>
      <c r="AM34" s="157"/>
    </row>
    <row r="35" spans="1:131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1160" t="s">
        <v>854</v>
      </c>
      <c r="H35" s="1237" t="s">
        <v>1199</v>
      </c>
      <c r="I35" s="588" t="s">
        <v>1200</v>
      </c>
      <c r="J35" s="1238" t="s">
        <v>874</v>
      </c>
      <c r="K35" s="1198">
        <v>0</v>
      </c>
      <c r="L35" s="588">
        <v>2</v>
      </c>
      <c r="M35" s="588">
        <v>0</v>
      </c>
      <c r="N35" s="151">
        <v>2</v>
      </c>
      <c r="O35" s="153">
        <v>19</v>
      </c>
      <c r="P35" s="151">
        <v>1</v>
      </c>
      <c r="Q35" s="250">
        <f t="shared" si="13"/>
        <v>19</v>
      </c>
      <c r="R35" s="249">
        <v>19</v>
      </c>
      <c r="S35" s="151">
        <v>0</v>
      </c>
      <c r="T35" s="151">
        <v>0</v>
      </c>
      <c r="U35" s="1025">
        <v>0</v>
      </c>
      <c r="V35" s="1329">
        <f t="shared" si="14"/>
        <v>19</v>
      </c>
      <c r="W35" s="928">
        <v>18</v>
      </c>
      <c r="X35" s="1025">
        <v>1</v>
      </c>
      <c r="Y35" s="151">
        <v>154.08000000000001</v>
      </c>
      <c r="Z35" s="151" t="s">
        <v>29</v>
      </c>
      <c r="AA35" s="151"/>
      <c r="AB35" s="151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60" t="s">
        <v>286</v>
      </c>
      <c r="AM35" s="159"/>
    </row>
    <row r="36" spans="1:131" s="32" customFormat="1" ht="24.95" customHeight="1">
      <c r="A36" s="8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1160" t="s">
        <v>25</v>
      </c>
      <c r="H36" s="1237" t="s">
        <v>1199</v>
      </c>
      <c r="I36" s="588" t="s">
        <v>1200</v>
      </c>
      <c r="J36" s="1238" t="s">
        <v>874</v>
      </c>
      <c r="K36" s="1283">
        <v>2</v>
      </c>
      <c r="L36" s="588">
        <v>3</v>
      </c>
      <c r="M36" s="588">
        <v>2</v>
      </c>
      <c r="N36" s="151">
        <v>1</v>
      </c>
      <c r="O36" s="153">
        <v>35</v>
      </c>
      <c r="P36" s="151">
        <v>3</v>
      </c>
      <c r="Q36" s="154">
        <f t="shared" si="13"/>
        <v>35</v>
      </c>
      <c r="R36" s="151">
        <v>25</v>
      </c>
      <c r="S36" s="151">
        <v>8</v>
      </c>
      <c r="T36" s="151">
        <v>2</v>
      </c>
      <c r="U36" s="1025">
        <v>0</v>
      </c>
      <c r="V36" s="1366">
        <f t="shared" si="14"/>
        <v>35</v>
      </c>
      <c r="W36" s="1025">
        <v>32</v>
      </c>
      <c r="X36" s="1025">
        <v>3</v>
      </c>
      <c r="Y36" s="151">
        <v>251</v>
      </c>
      <c r="Z36" s="151" t="s">
        <v>26</v>
      </c>
      <c r="AA36" s="151"/>
      <c r="AB36" s="151"/>
      <c r="AC36" s="151"/>
      <c r="AD36" s="151"/>
      <c r="AE36" s="151"/>
      <c r="AF36" s="151"/>
      <c r="AG36" s="151"/>
      <c r="AH36" s="151"/>
      <c r="AI36" s="151"/>
      <c r="AJ36" s="151">
        <v>1</v>
      </c>
      <c r="AK36" s="156" t="s">
        <v>19</v>
      </c>
      <c r="AL36" s="151" t="s">
        <v>286</v>
      </c>
      <c r="AM36" s="159"/>
    </row>
    <row r="37" spans="1:131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1161" t="s">
        <v>14</v>
      </c>
      <c r="H37" s="1237" t="s">
        <v>1199</v>
      </c>
      <c r="I37" s="588" t="s">
        <v>1200</v>
      </c>
      <c r="J37" s="1239" t="s">
        <v>874</v>
      </c>
      <c r="K37" s="1284">
        <v>1</v>
      </c>
      <c r="L37" s="587">
        <v>2</v>
      </c>
      <c r="M37" s="587">
        <v>0</v>
      </c>
      <c r="N37" s="150">
        <v>2</v>
      </c>
      <c r="O37" s="1026">
        <v>19</v>
      </c>
      <c r="P37" s="150">
        <v>1</v>
      </c>
      <c r="Q37" s="250">
        <f t="shared" si="13"/>
        <v>19</v>
      </c>
      <c r="R37" s="249">
        <v>16</v>
      </c>
      <c r="S37" s="151">
        <v>3</v>
      </c>
      <c r="T37" s="151">
        <v>0</v>
      </c>
      <c r="U37" s="1025">
        <v>0</v>
      </c>
      <c r="V37" s="1366">
        <f t="shared" si="14"/>
        <v>19</v>
      </c>
      <c r="W37" s="928">
        <v>18</v>
      </c>
      <c r="X37" s="1025">
        <v>1</v>
      </c>
      <c r="Y37" s="150">
        <v>122.7</v>
      </c>
      <c r="Z37" s="150" t="s">
        <v>764</v>
      </c>
      <c r="AA37" s="150"/>
      <c r="AB37" s="150"/>
      <c r="AC37" s="150">
        <v>1</v>
      </c>
      <c r="AD37" s="150">
        <v>1</v>
      </c>
      <c r="AE37" s="150"/>
      <c r="AF37" s="150"/>
      <c r="AG37" s="150"/>
      <c r="AH37" s="150"/>
      <c r="AI37" s="150"/>
      <c r="AJ37" s="150">
        <v>1</v>
      </c>
      <c r="AK37" s="1027" t="s">
        <v>762</v>
      </c>
      <c r="AL37" s="150" t="s">
        <v>286</v>
      </c>
      <c r="AM37" s="716"/>
    </row>
    <row r="38" spans="1:131" s="130" customFormat="1" ht="24.95" customHeight="1">
      <c r="A38" s="20"/>
      <c r="B38" s="164" t="s">
        <v>283</v>
      </c>
      <c r="C38" s="165">
        <v>15</v>
      </c>
      <c r="D38" s="165"/>
      <c r="E38" s="165"/>
      <c r="F38" s="166"/>
      <c r="G38" s="1156"/>
      <c r="H38" s="1230"/>
      <c r="I38" s="164"/>
      <c r="J38" s="1231"/>
      <c r="K38" s="1195">
        <f>SUM(K39:K53)</f>
        <v>5</v>
      </c>
      <c r="L38" s="589">
        <f>SUM(L39:L53)</f>
        <v>41</v>
      </c>
      <c r="M38" s="589">
        <f t="shared" ref="M38:X38" si="15">SUM(M39:M53)</f>
        <v>24</v>
      </c>
      <c r="N38" s="589">
        <f t="shared" si="15"/>
        <v>17</v>
      </c>
      <c r="O38" s="589">
        <f t="shared" si="15"/>
        <v>412</v>
      </c>
      <c r="P38" s="589"/>
      <c r="Q38" s="589">
        <f t="shared" si="15"/>
        <v>380</v>
      </c>
      <c r="R38" s="589">
        <f t="shared" si="15"/>
        <v>306</v>
      </c>
      <c r="S38" s="589">
        <f t="shared" si="15"/>
        <v>53</v>
      </c>
      <c r="T38" s="589">
        <f t="shared" si="15"/>
        <v>20</v>
      </c>
      <c r="U38" s="589">
        <f t="shared" si="15"/>
        <v>1</v>
      </c>
      <c r="V38" s="589">
        <f t="shared" si="15"/>
        <v>380</v>
      </c>
      <c r="W38" s="589">
        <f t="shared" si="15"/>
        <v>340</v>
      </c>
      <c r="X38" s="589">
        <f t="shared" si="15"/>
        <v>40</v>
      </c>
      <c r="Y38" s="164"/>
      <c r="Z38" s="164"/>
      <c r="AA38" s="164">
        <f>SUM(AA39:AA53)</f>
        <v>1</v>
      </c>
      <c r="AB38" s="164">
        <f t="shared" ref="AB38:AJ38" si="16">SUM(AB39:AB53)</f>
        <v>1</v>
      </c>
      <c r="AC38" s="164">
        <f t="shared" si="16"/>
        <v>4</v>
      </c>
      <c r="AD38" s="164">
        <f t="shared" si="16"/>
        <v>0</v>
      </c>
      <c r="AE38" s="164">
        <f t="shared" si="16"/>
        <v>0</v>
      </c>
      <c r="AF38" s="164">
        <f t="shared" si="16"/>
        <v>0</v>
      </c>
      <c r="AG38" s="164">
        <f t="shared" si="16"/>
        <v>0</v>
      </c>
      <c r="AH38" s="164">
        <f t="shared" si="16"/>
        <v>0</v>
      </c>
      <c r="AI38" s="164">
        <v>0</v>
      </c>
      <c r="AJ38" s="164">
        <f t="shared" si="16"/>
        <v>14</v>
      </c>
      <c r="AK38" s="164"/>
      <c r="AL38" s="164"/>
      <c r="AM38" s="168"/>
      <c r="AN38" s="129"/>
    </row>
    <row r="39" spans="1:131" s="32" customFormat="1" ht="24.95" customHeight="1">
      <c r="A39" s="838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1162" t="s">
        <v>950</v>
      </c>
      <c r="H39" s="1240" t="s">
        <v>1174</v>
      </c>
      <c r="I39" s="593" t="s">
        <v>1174</v>
      </c>
      <c r="J39" s="1238" t="s">
        <v>874</v>
      </c>
      <c r="K39" s="1199">
        <v>0</v>
      </c>
      <c r="L39" s="593">
        <f>SUM(M39:N39)</f>
        <v>3</v>
      </c>
      <c r="M39" s="238">
        <v>2</v>
      </c>
      <c r="N39" s="80">
        <v>1</v>
      </c>
      <c r="O39" s="170">
        <v>29</v>
      </c>
      <c r="P39" s="80">
        <v>2</v>
      </c>
      <c r="Q39" s="250">
        <f>SUM(R39:U39)</f>
        <v>28</v>
      </c>
      <c r="R39" s="238">
        <v>26</v>
      </c>
      <c r="S39" s="80">
        <v>2</v>
      </c>
      <c r="T39" s="80">
        <v>0</v>
      </c>
      <c r="U39" s="171">
        <v>0</v>
      </c>
      <c r="V39" s="968">
        <f>SUM(W39:X39)</f>
        <v>28</v>
      </c>
      <c r="W39" s="262">
        <v>28</v>
      </c>
      <c r="X39" s="171">
        <v>0</v>
      </c>
      <c r="Y39" s="80">
        <v>173.32</v>
      </c>
      <c r="Z39" s="80" t="s">
        <v>83</v>
      </c>
      <c r="AA39" s="80"/>
      <c r="AB39" s="80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291</v>
      </c>
      <c r="AL39" s="132" t="s">
        <v>287</v>
      </c>
      <c r="AM39" s="173"/>
    </row>
    <row r="40" spans="1:131" s="32" customFormat="1" ht="24.95" customHeight="1">
      <c r="A40" s="838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1162" t="s">
        <v>74</v>
      </c>
      <c r="H40" s="1240" t="s">
        <v>1174</v>
      </c>
      <c r="I40" s="593" t="s">
        <v>1175</v>
      </c>
      <c r="J40" s="1238" t="s">
        <v>874</v>
      </c>
      <c r="K40" s="1199"/>
      <c r="L40" s="593">
        <f t="shared" ref="L40:L53" si="17">SUM(M40:N40)</f>
        <v>3</v>
      </c>
      <c r="M40" s="238">
        <v>2</v>
      </c>
      <c r="N40" s="80">
        <v>1</v>
      </c>
      <c r="O40" s="170">
        <v>29</v>
      </c>
      <c r="P40" s="80">
        <v>2</v>
      </c>
      <c r="Q40" s="154">
        <f t="shared" ref="Q40:Q53" si="18">SUM(R40:U40)</f>
        <v>29</v>
      </c>
      <c r="R40" s="80">
        <v>29</v>
      </c>
      <c r="S40" s="80">
        <v>0</v>
      </c>
      <c r="T40" s="80">
        <v>0</v>
      </c>
      <c r="U40" s="171">
        <v>0</v>
      </c>
      <c r="V40" s="86">
        <f t="shared" ref="V40:V53" si="19">SUM(W40:X40)</f>
        <v>29</v>
      </c>
      <c r="W40" s="171">
        <v>29</v>
      </c>
      <c r="X40" s="171">
        <v>0</v>
      </c>
      <c r="Y40" s="80">
        <v>115.62</v>
      </c>
      <c r="Z40" s="80" t="s">
        <v>75</v>
      </c>
      <c r="AA40" s="80"/>
      <c r="AB40" s="80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888</v>
      </c>
      <c r="AM40" s="173"/>
    </row>
    <row r="41" spans="1:131" s="32" customFormat="1" ht="41.25" customHeight="1">
      <c r="A41" s="838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1162" t="s">
        <v>69</v>
      </c>
      <c r="H41" s="1278" t="s">
        <v>1176</v>
      </c>
      <c r="I41" s="593" t="s">
        <v>1177</v>
      </c>
      <c r="J41" s="1238" t="s">
        <v>874</v>
      </c>
      <c r="K41" s="1199">
        <v>1</v>
      </c>
      <c r="L41" s="593">
        <f t="shared" si="17"/>
        <v>3</v>
      </c>
      <c r="M41" s="241">
        <v>2</v>
      </c>
      <c r="N41" s="132">
        <v>1</v>
      </c>
      <c r="O41" s="174">
        <v>29</v>
      </c>
      <c r="P41" s="132">
        <v>2</v>
      </c>
      <c r="Q41" s="250">
        <f t="shared" si="18"/>
        <v>28</v>
      </c>
      <c r="R41" s="241">
        <v>22</v>
      </c>
      <c r="S41" s="132">
        <v>5</v>
      </c>
      <c r="T41" s="132">
        <v>1</v>
      </c>
      <c r="U41" s="143">
        <v>0</v>
      </c>
      <c r="V41" s="968">
        <f t="shared" si="19"/>
        <v>28</v>
      </c>
      <c r="W41" s="262">
        <v>23</v>
      </c>
      <c r="X41" s="143">
        <v>5</v>
      </c>
      <c r="Y41" s="132">
        <v>96.32</v>
      </c>
      <c r="Z41" s="80" t="s">
        <v>919</v>
      </c>
      <c r="AA41" s="80"/>
      <c r="AB41" s="80"/>
      <c r="AC41" s="80">
        <v>1</v>
      </c>
      <c r="AD41" s="80"/>
      <c r="AE41" s="80"/>
      <c r="AF41" s="80"/>
      <c r="AG41" s="80"/>
      <c r="AH41" s="80"/>
      <c r="AI41" s="80"/>
      <c r="AJ41" s="132">
        <v>1</v>
      </c>
      <c r="AK41" s="80" t="s">
        <v>771</v>
      </c>
      <c r="AL41" s="132" t="s">
        <v>286</v>
      </c>
      <c r="AM41" s="173" t="s">
        <v>906</v>
      </c>
    </row>
    <row r="42" spans="1:131" s="32" customFormat="1" ht="24.95" customHeight="1">
      <c r="A42" s="838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1162" t="s">
        <v>60</v>
      </c>
      <c r="H42" s="1240" t="s">
        <v>1174</v>
      </c>
      <c r="I42" s="593" t="s">
        <v>1174</v>
      </c>
      <c r="J42" s="1238" t="s">
        <v>874</v>
      </c>
      <c r="K42" s="1199"/>
      <c r="L42" s="593">
        <f t="shared" si="17"/>
        <v>4</v>
      </c>
      <c r="M42" s="237">
        <v>2</v>
      </c>
      <c r="N42" s="170">
        <v>2</v>
      </c>
      <c r="O42" s="174">
        <v>49</v>
      </c>
      <c r="P42" s="132">
        <v>3</v>
      </c>
      <c r="Q42" s="250">
        <f t="shared" si="18"/>
        <v>39</v>
      </c>
      <c r="R42" s="238">
        <v>32</v>
      </c>
      <c r="S42" s="80">
        <v>6</v>
      </c>
      <c r="T42" s="80">
        <v>1</v>
      </c>
      <c r="U42" s="171">
        <v>0</v>
      </c>
      <c r="V42" s="968">
        <f t="shared" si="19"/>
        <v>39</v>
      </c>
      <c r="W42" s="262">
        <v>36</v>
      </c>
      <c r="X42" s="171">
        <v>3</v>
      </c>
      <c r="Y42" s="80">
        <v>117</v>
      </c>
      <c r="Z42" s="80" t="s">
        <v>61</v>
      </c>
      <c r="AA42" s="80"/>
      <c r="AB42" s="80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285</v>
      </c>
      <c r="AM42" s="173"/>
    </row>
    <row r="43" spans="1:131" s="32" customFormat="1" ht="24.95" customHeight="1">
      <c r="A43" s="838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1162" t="s">
        <v>47</v>
      </c>
      <c r="H43" s="1240" t="s">
        <v>1174</v>
      </c>
      <c r="I43" s="593" t="s">
        <v>1174</v>
      </c>
      <c r="J43" s="1238" t="s">
        <v>874</v>
      </c>
      <c r="K43" s="1199"/>
      <c r="L43" s="593">
        <f t="shared" si="17"/>
        <v>4</v>
      </c>
      <c r="M43" s="238">
        <v>3</v>
      </c>
      <c r="N43" s="80">
        <v>1</v>
      </c>
      <c r="O43" s="170">
        <v>35</v>
      </c>
      <c r="P43" s="80">
        <v>3</v>
      </c>
      <c r="Q43" s="154">
        <f t="shared" si="18"/>
        <v>35</v>
      </c>
      <c r="R43" s="80">
        <v>29</v>
      </c>
      <c r="S43" s="80">
        <v>6</v>
      </c>
      <c r="T43" s="80">
        <v>0</v>
      </c>
      <c r="U43" s="171">
        <v>0</v>
      </c>
      <c r="V43" s="86">
        <f t="shared" si="19"/>
        <v>35</v>
      </c>
      <c r="W43" s="171">
        <v>32</v>
      </c>
      <c r="X43" s="171">
        <v>3</v>
      </c>
      <c r="Y43" s="80">
        <v>104.09</v>
      </c>
      <c r="Z43" s="80" t="s">
        <v>48</v>
      </c>
      <c r="AA43" s="80"/>
      <c r="AB43" s="80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287</v>
      </c>
      <c r="AM43" s="173"/>
    </row>
    <row r="44" spans="1:131" s="32" customFormat="1" ht="24.95" customHeight="1">
      <c r="A44" s="838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1162" t="s">
        <v>77</v>
      </c>
      <c r="H44" s="1278" t="s">
        <v>1178</v>
      </c>
      <c r="I44" s="593" t="s">
        <v>1174</v>
      </c>
      <c r="J44" s="1238" t="s">
        <v>874</v>
      </c>
      <c r="K44" s="1199">
        <v>1</v>
      </c>
      <c r="L44" s="593">
        <f t="shared" si="17"/>
        <v>3</v>
      </c>
      <c r="M44" s="238">
        <v>2</v>
      </c>
      <c r="N44" s="80">
        <v>1</v>
      </c>
      <c r="O44" s="174">
        <v>29</v>
      </c>
      <c r="P44" s="132">
        <v>2</v>
      </c>
      <c r="Q44" s="250">
        <f t="shared" si="18"/>
        <v>27</v>
      </c>
      <c r="R44" s="132">
        <v>15</v>
      </c>
      <c r="S44" s="132">
        <v>10</v>
      </c>
      <c r="T44" s="241">
        <v>2</v>
      </c>
      <c r="U44" s="143">
        <v>0</v>
      </c>
      <c r="V44" s="968">
        <f t="shared" si="19"/>
        <v>27</v>
      </c>
      <c r="W44" s="262">
        <v>27</v>
      </c>
      <c r="X44" s="143">
        <v>0</v>
      </c>
      <c r="Y44" s="132">
        <v>99</v>
      </c>
      <c r="Z44" s="80" t="s">
        <v>78</v>
      </c>
      <c r="AA44" s="80"/>
      <c r="AB44" s="80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1162" t="s">
        <v>81</v>
      </c>
      <c r="H45" s="1240" t="s">
        <v>1179</v>
      </c>
      <c r="I45" s="593" t="s">
        <v>1180</v>
      </c>
      <c r="J45" s="1238" t="s">
        <v>874</v>
      </c>
      <c r="K45" s="1199"/>
      <c r="L45" s="593">
        <f t="shared" si="17"/>
        <v>2</v>
      </c>
      <c r="M45" s="593">
        <v>1</v>
      </c>
      <c r="N45" s="80">
        <v>1</v>
      </c>
      <c r="O45" s="170">
        <v>19</v>
      </c>
      <c r="P45" s="80">
        <v>1</v>
      </c>
      <c r="Q45" s="154">
        <f t="shared" si="18"/>
        <v>19</v>
      </c>
      <c r="R45" s="80">
        <v>11</v>
      </c>
      <c r="S45" s="80">
        <v>4</v>
      </c>
      <c r="T45" s="80">
        <v>4</v>
      </c>
      <c r="U45" s="171">
        <v>0</v>
      </c>
      <c r="V45" s="86">
        <f t="shared" si="19"/>
        <v>19</v>
      </c>
      <c r="W45" s="171">
        <v>17</v>
      </c>
      <c r="X45" s="171">
        <v>2</v>
      </c>
      <c r="Y45" s="80">
        <v>151</v>
      </c>
      <c r="Z45" s="80" t="s">
        <v>82</v>
      </c>
      <c r="AA45" s="80"/>
      <c r="AB45" s="80"/>
      <c r="AC45" s="80"/>
      <c r="AD45" s="80"/>
      <c r="AE45" s="80"/>
      <c r="AF45" s="80"/>
      <c r="AG45" s="80"/>
      <c r="AH45" s="80"/>
      <c r="AI45" s="80"/>
      <c r="AJ45" s="132">
        <v>1</v>
      </c>
      <c r="AK45" s="80" t="s">
        <v>19</v>
      </c>
      <c r="AL45" s="132" t="s">
        <v>286</v>
      </c>
      <c r="AM45" s="173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  <c r="DX45" s="854"/>
      <c r="DY45" s="854"/>
      <c r="DZ45" s="854"/>
      <c r="EA45" s="854"/>
    </row>
    <row r="46" spans="1:131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593" t="s">
        <v>779</v>
      </c>
      <c r="F46" s="674" t="s">
        <v>293</v>
      </c>
      <c r="G46" s="1162" t="s">
        <v>856</v>
      </c>
      <c r="H46" s="1240" t="s">
        <v>1174</v>
      </c>
      <c r="I46" s="593" t="s">
        <v>1174</v>
      </c>
      <c r="J46" s="1238" t="s">
        <v>874</v>
      </c>
      <c r="K46" s="1199">
        <v>1</v>
      </c>
      <c r="L46" s="593">
        <f t="shared" si="17"/>
        <v>2</v>
      </c>
      <c r="M46" s="591">
        <v>2</v>
      </c>
      <c r="N46" s="170">
        <v>0</v>
      </c>
      <c r="O46" s="170">
        <v>19</v>
      </c>
      <c r="P46" s="80">
        <v>1</v>
      </c>
      <c r="Q46" s="154">
        <f t="shared" si="18"/>
        <v>19</v>
      </c>
      <c r="R46" s="80">
        <v>16</v>
      </c>
      <c r="S46" s="80">
        <v>0</v>
      </c>
      <c r="T46" s="80">
        <v>3</v>
      </c>
      <c r="U46" s="143">
        <v>0</v>
      </c>
      <c r="V46" s="86">
        <f t="shared" si="19"/>
        <v>19</v>
      </c>
      <c r="W46" s="171">
        <v>17</v>
      </c>
      <c r="X46" s="143">
        <v>2</v>
      </c>
      <c r="Y46" s="132">
        <v>100.4</v>
      </c>
      <c r="Z46" s="80" t="s">
        <v>53</v>
      </c>
      <c r="AA46" s="80"/>
      <c r="AB46" s="80"/>
      <c r="AC46" s="80">
        <v>1</v>
      </c>
      <c r="AD46" s="80"/>
      <c r="AE46" s="80"/>
      <c r="AF46" s="80"/>
      <c r="AG46" s="80"/>
      <c r="AH46" s="80"/>
      <c r="AI46" s="80"/>
      <c r="AJ46" s="132">
        <v>1</v>
      </c>
      <c r="AK46" s="80" t="s">
        <v>292</v>
      </c>
      <c r="AL46" s="132" t="s">
        <v>286</v>
      </c>
      <c r="AM46" s="173"/>
    </row>
    <row r="47" spans="1:131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1163" t="s">
        <v>951</v>
      </c>
      <c r="H47" s="1339" t="s">
        <v>1181</v>
      </c>
      <c r="I47" s="855" t="s">
        <v>1181</v>
      </c>
      <c r="J47" s="1238" t="s">
        <v>874</v>
      </c>
      <c r="K47" s="1199"/>
      <c r="L47" s="593">
        <f t="shared" si="17"/>
        <v>2</v>
      </c>
      <c r="M47" s="575">
        <v>1</v>
      </c>
      <c r="N47" s="132">
        <v>1</v>
      </c>
      <c r="O47" s="237">
        <v>19</v>
      </c>
      <c r="P47" s="80">
        <v>2</v>
      </c>
      <c r="Q47" s="154">
        <f t="shared" si="18"/>
        <v>18</v>
      </c>
      <c r="R47" s="80">
        <v>8</v>
      </c>
      <c r="S47" s="80">
        <v>7</v>
      </c>
      <c r="T47" s="80">
        <v>3</v>
      </c>
      <c r="U47" s="143">
        <v>0</v>
      </c>
      <c r="V47" s="86">
        <f t="shared" si="19"/>
        <v>18</v>
      </c>
      <c r="W47" s="171">
        <v>18</v>
      </c>
      <c r="X47" s="143">
        <v>0</v>
      </c>
      <c r="Y47" s="132">
        <v>214.2</v>
      </c>
      <c r="Z47" s="132" t="s">
        <v>71</v>
      </c>
      <c r="AA47" s="132"/>
      <c r="AB47" s="132"/>
      <c r="AC47" s="132"/>
      <c r="AD47" s="132"/>
      <c r="AE47" s="132"/>
      <c r="AF47" s="132"/>
      <c r="AG47" s="132"/>
      <c r="AH47" s="132"/>
      <c r="AI47" s="132"/>
      <c r="AJ47" s="132">
        <v>1</v>
      </c>
      <c r="AK47" s="80" t="s">
        <v>19</v>
      </c>
      <c r="AL47" s="132" t="s">
        <v>780</v>
      </c>
      <c r="AM47" s="173"/>
    </row>
    <row r="48" spans="1:131" s="32" customFormat="1" ht="24.95" customHeight="1">
      <c r="A48" s="838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1162" t="s">
        <v>781</v>
      </c>
      <c r="H48" s="1278" t="s">
        <v>1178</v>
      </c>
      <c r="I48" s="593" t="s">
        <v>1174</v>
      </c>
      <c r="J48" s="1238" t="s">
        <v>874</v>
      </c>
      <c r="K48" s="1199"/>
      <c r="L48" s="593">
        <f t="shared" si="17"/>
        <v>3</v>
      </c>
      <c r="M48" s="593">
        <v>2</v>
      </c>
      <c r="N48" s="80">
        <v>1</v>
      </c>
      <c r="O48" s="170">
        <v>40</v>
      </c>
      <c r="P48" s="80">
        <v>3</v>
      </c>
      <c r="Q48" s="250">
        <f t="shared" si="18"/>
        <v>33</v>
      </c>
      <c r="R48" s="238">
        <v>33</v>
      </c>
      <c r="S48" s="80">
        <v>0</v>
      </c>
      <c r="T48" s="80">
        <v>0</v>
      </c>
      <c r="U48" s="171">
        <v>0</v>
      </c>
      <c r="V48" s="968">
        <f t="shared" si="19"/>
        <v>33</v>
      </c>
      <c r="W48" s="262">
        <v>21</v>
      </c>
      <c r="X48" s="262">
        <v>12</v>
      </c>
      <c r="Y48" s="80">
        <v>233.92</v>
      </c>
      <c r="Z48" s="80" t="s">
        <v>63</v>
      </c>
      <c r="AA48" s="80">
        <v>1</v>
      </c>
      <c r="AB48" s="80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286</v>
      </c>
      <c r="AM48" s="173"/>
    </row>
    <row r="49" spans="1:140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1162" t="s">
        <v>51</v>
      </c>
      <c r="H49" s="1240" t="s">
        <v>1182</v>
      </c>
      <c r="I49" s="593" t="s">
        <v>1182</v>
      </c>
      <c r="J49" s="1238" t="s">
        <v>874</v>
      </c>
      <c r="K49" s="1199">
        <v>1</v>
      </c>
      <c r="L49" s="593">
        <f t="shared" si="17"/>
        <v>2</v>
      </c>
      <c r="M49" s="593">
        <v>0</v>
      </c>
      <c r="N49" s="80">
        <v>2</v>
      </c>
      <c r="O49" s="170">
        <v>19</v>
      </c>
      <c r="P49" s="80">
        <v>1</v>
      </c>
      <c r="Q49" s="154">
        <f t="shared" si="18"/>
        <v>17</v>
      </c>
      <c r="R49" s="80">
        <v>12</v>
      </c>
      <c r="S49" s="80">
        <v>5</v>
      </c>
      <c r="T49" s="80">
        <v>0</v>
      </c>
      <c r="U49" s="171">
        <v>0</v>
      </c>
      <c r="V49" s="86">
        <f t="shared" si="19"/>
        <v>17</v>
      </c>
      <c r="W49" s="171">
        <v>15</v>
      </c>
      <c r="X49" s="171">
        <v>2</v>
      </c>
      <c r="Y49" s="80">
        <v>190.5</v>
      </c>
      <c r="Z49" s="80" t="s">
        <v>52</v>
      </c>
      <c r="AA49" s="80"/>
      <c r="AB49" s="80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289</v>
      </c>
      <c r="AM49" s="173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  <c r="DX49" s="854"/>
      <c r="DY49" s="854"/>
      <c r="DZ49" s="854"/>
      <c r="EA49" s="854"/>
    </row>
    <row r="50" spans="1:140" s="32" customFormat="1" ht="24.95" customHeight="1">
      <c r="A50" s="838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1162" t="s">
        <v>861</v>
      </c>
      <c r="H50" s="1240" t="s">
        <v>1174</v>
      </c>
      <c r="I50" s="593" t="s">
        <v>1174</v>
      </c>
      <c r="J50" s="1238" t="s">
        <v>874</v>
      </c>
      <c r="K50" s="1200"/>
      <c r="L50" s="593">
        <f t="shared" si="17"/>
        <v>3</v>
      </c>
      <c r="M50" s="237">
        <v>2</v>
      </c>
      <c r="N50" s="170">
        <v>1</v>
      </c>
      <c r="O50" s="170">
        <v>29</v>
      </c>
      <c r="P50" s="80">
        <v>2</v>
      </c>
      <c r="Q50" s="250">
        <f t="shared" si="18"/>
        <v>25</v>
      </c>
      <c r="R50" s="238">
        <v>13</v>
      </c>
      <c r="S50" s="80">
        <v>6</v>
      </c>
      <c r="T50" s="80">
        <v>6</v>
      </c>
      <c r="U50" s="171">
        <v>0</v>
      </c>
      <c r="V50" s="968">
        <f t="shared" si="19"/>
        <v>25</v>
      </c>
      <c r="W50" s="262">
        <v>16</v>
      </c>
      <c r="X50" s="171">
        <v>9</v>
      </c>
      <c r="Y50" s="80">
        <v>148.35</v>
      </c>
      <c r="Z50" s="80" t="s">
        <v>57</v>
      </c>
      <c r="AA50" s="80"/>
      <c r="AB50" s="80"/>
      <c r="AC50" s="80"/>
      <c r="AD50" s="80"/>
      <c r="AE50" s="80"/>
      <c r="AF50" s="80"/>
      <c r="AG50" s="80"/>
      <c r="AH50" s="80"/>
      <c r="AI50" s="80"/>
      <c r="AJ50" s="132">
        <v>1</v>
      </c>
      <c r="AK50" s="80" t="s">
        <v>19</v>
      </c>
      <c r="AL50" s="132" t="s">
        <v>289</v>
      </c>
      <c r="AM50" s="176" t="s">
        <v>458</v>
      </c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  <c r="DX50" s="854"/>
      <c r="DY50" s="854"/>
      <c r="DZ50" s="854"/>
      <c r="EA50" s="854"/>
    </row>
    <row r="51" spans="1:140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1162" t="s">
        <v>68</v>
      </c>
      <c r="H51" s="1240" t="s">
        <v>1174</v>
      </c>
      <c r="I51" s="593" t="s">
        <v>1174</v>
      </c>
      <c r="J51" s="1238" t="s">
        <v>874</v>
      </c>
      <c r="K51" s="1199"/>
      <c r="L51" s="593">
        <f t="shared" si="17"/>
        <v>2</v>
      </c>
      <c r="M51" s="593">
        <v>1</v>
      </c>
      <c r="N51" s="80">
        <v>1</v>
      </c>
      <c r="O51" s="174">
        <v>19</v>
      </c>
      <c r="P51" s="132">
        <v>1</v>
      </c>
      <c r="Q51" s="154">
        <f t="shared" si="18"/>
        <v>18</v>
      </c>
      <c r="R51" s="132">
        <v>17</v>
      </c>
      <c r="S51" s="132">
        <v>1</v>
      </c>
      <c r="T51" s="132">
        <v>0</v>
      </c>
      <c r="U51" s="143">
        <v>0</v>
      </c>
      <c r="V51" s="86">
        <f t="shared" si="19"/>
        <v>18</v>
      </c>
      <c r="W51" s="171">
        <v>17</v>
      </c>
      <c r="X51" s="143">
        <v>1</v>
      </c>
      <c r="Y51" s="132">
        <v>99.62</v>
      </c>
      <c r="Z51" s="80" t="s">
        <v>65</v>
      </c>
      <c r="AA51" s="80"/>
      <c r="AB51" s="80"/>
      <c r="AC51" s="80"/>
      <c r="AD51" s="80"/>
      <c r="AE51" s="80"/>
      <c r="AF51" s="80"/>
      <c r="AG51" s="80"/>
      <c r="AH51" s="80"/>
      <c r="AI51" s="80"/>
      <c r="AJ51" s="132">
        <v>1</v>
      </c>
      <c r="AK51" s="80" t="s">
        <v>19</v>
      </c>
      <c r="AL51" s="132" t="s">
        <v>287</v>
      </c>
      <c r="AM51" s="173"/>
    </row>
    <row r="52" spans="1:140" s="32" customFormat="1" ht="42.75" customHeight="1">
      <c r="A52" s="838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1162" t="s">
        <v>953</v>
      </c>
      <c r="H52" s="1240" t="s">
        <v>1174</v>
      </c>
      <c r="I52" s="593" t="s">
        <v>1174</v>
      </c>
      <c r="J52" s="1238" t="s">
        <v>874</v>
      </c>
      <c r="K52" s="1199">
        <v>1</v>
      </c>
      <c r="L52" s="593">
        <f t="shared" si="17"/>
        <v>3</v>
      </c>
      <c r="M52" s="238">
        <v>1</v>
      </c>
      <c r="N52" s="80">
        <v>2</v>
      </c>
      <c r="O52" s="170">
        <v>29</v>
      </c>
      <c r="P52" s="80">
        <v>2</v>
      </c>
      <c r="Q52" s="250">
        <f t="shared" si="18"/>
        <v>26</v>
      </c>
      <c r="R52" s="238">
        <v>26</v>
      </c>
      <c r="S52" s="80">
        <v>0</v>
      </c>
      <c r="T52" s="80">
        <v>0</v>
      </c>
      <c r="U52" s="143">
        <v>0</v>
      </c>
      <c r="V52" s="968">
        <f t="shared" si="19"/>
        <v>26</v>
      </c>
      <c r="W52" s="262">
        <v>25</v>
      </c>
      <c r="X52" s="143">
        <v>1</v>
      </c>
      <c r="Y52" s="132">
        <v>193</v>
      </c>
      <c r="Z52" s="80" t="s">
        <v>920</v>
      </c>
      <c r="AA52" s="80"/>
      <c r="AB52" s="80">
        <v>1</v>
      </c>
      <c r="AC52" s="80">
        <v>1</v>
      </c>
      <c r="AD52" s="80"/>
      <c r="AE52" s="80"/>
      <c r="AF52" s="80"/>
      <c r="AG52" s="80"/>
      <c r="AH52" s="80"/>
      <c r="AI52" s="80"/>
      <c r="AJ52" s="132">
        <v>1</v>
      </c>
      <c r="AK52" s="80" t="s">
        <v>903</v>
      </c>
      <c r="AL52" s="132" t="s">
        <v>286</v>
      </c>
      <c r="AM52" s="173" t="s">
        <v>908</v>
      </c>
    </row>
    <row r="53" spans="1:140" s="32" customFormat="1" ht="24.95" customHeight="1">
      <c r="A53" s="842">
        <v>15</v>
      </c>
      <c r="B53" s="274" t="s">
        <v>741</v>
      </c>
      <c r="C53" s="274" t="s">
        <v>889</v>
      </c>
      <c r="D53" s="274" t="s">
        <v>890</v>
      </c>
      <c r="E53" s="274" t="s">
        <v>891</v>
      </c>
      <c r="F53" s="1354" t="s">
        <v>892</v>
      </c>
      <c r="G53" s="1189" t="s">
        <v>893</v>
      </c>
      <c r="H53" s="1278" t="s">
        <v>1178</v>
      </c>
      <c r="I53" s="279" t="s">
        <v>1178</v>
      </c>
      <c r="J53" s="1238" t="s">
        <v>874</v>
      </c>
      <c r="K53" s="1355"/>
      <c r="L53" s="593">
        <f t="shared" si="17"/>
        <v>2</v>
      </c>
      <c r="M53" s="279">
        <v>1</v>
      </c>
      <c r="N53" s="135">
        <v>1</v>
      </c>
      <c r="O53" s="1126">
        <v>19</v>
      </c>
      <c r="P53" s="135">
        <v>1</v>
      </c>
      <c r="Q53" s="250">
        <f t="shared" si="18"/>
        <v>19</v>
      </c>
      <c r="R53" s="967">
        <v>17</v>
      </c>
      <c r="S53" s="967">
        <v>1</v>
      </c>
      <c r="T53" s="135">
        <v>0</v>
      </c>
      <c r="U53" s="105">
        <v>1</v>
      </c>
      <c r="V53" s="968">
        <f t="shared" si="19"/>
        <v>19</v>
      </c>
      <c r="W53" s="260">
        <v>19</v>
      </c>
      <c r="X53" s="105">
        <v>0</v>
      </c>
      <c r="Y53" s="111">
        <v>159.30000000000001</v>
      </c>
      <c r="Z53" s="135" t="s">
        <v>894</v>
      </c>
      <c r="AA53" s="135">
        <v>0</v>
      </c>
      <c r="AB53" s="135"/>
      <c r="AC53" s="135"/>
      <c r="AD53" s="135"/>
      <c r="AE53" s="135"/>
      <c r="AF53" s="135"/>
      <c r="AG53" s="135"/>
      <c r="AH53" s="135"/>
      <c r="AI53" s="135"/>
      <c r="AJ53" s="111"/>
      <c r="AK53" s="135" t="s">
        <v>882</v>
      </c>
      <c r="AL53" s="111" t="s">
        <v>888</v>
      </c>
      <c r="AM53" s="1356" t="s">
        <v>1161</v>
      </c>
    </row>
    <row r="54" spans="1:140" ht="24.95" customHeight="1">
      <c r="A54" s="31"/>
      <c r="B54" s="145" t="s">
        <v>283</v>
      </c>
      <c r="C54" s="147">
        <v>14</v>
      </c>
      <c r="D54" s="147"/>
      <c r="E54" s="147"/>
      <c r="F54" s="987"/>
      <c r="G54" s="1165"/>
      <c r="H54" s="1242"/>
      <c r="I54" s="147"/>
      <c r="J54" s="1243"/>
      <c r="K54" s="1202">
        <f>SUM(K55:K68)</f>
        <v>14</v>
      </c>
      <c r="L54" s="685">
        <f>SUM(L55:L68)</f>
        <v>35</v>
      </c>
      <c r="M54" s="685">
        <f>SUM(M55:M68)</f>
        <v>24</v>
      </c>
      <c r="N54" s="147">
        <f t="shared" ref="N54:AJ54" si="20">SUM(N55:N68)</f>
        <v>11</v>
      </c>
      <c r="O54" s="147">
        <f>SUM(O55:O68)</f>
        <v>414</v>
      </c>
      <c r="P54" s="147"/>
      <c r="Q54" s="147">
        <f t="shared" si="20"/>
        <v>397</v>
      </c>
      <c r="R54" s="147">
        <f>SUM(R55:R68)</f>
        <v>368</v>
      </c>
      <c r="S54" s="147">
        <f t="shared" si="20"/>
        <v>26</v>
      </c>
      <c r="T54" s="147">
        <f t="shared" si="20"/>
        <v>3</v>
      </c>
      <c r="U54" s="147">
        <f t="shared" si="20"/>
        <v>0</v>
      </c>
      <c r="V54" s="147">
        <f t="shared" si="20"/>
        <v>397</v>
      </c>
      <c r="W54" s="147">
        <f t="shared" si="20"/>
        <v>311</v>
      </c>
      <c r="X54" s="147">
        <f t="shared" si="20"/>
        <v>86</v>
      </c>
      <c r="Y54" s="147"/>
      <c r="Z54" s="147"/>
      <c r="AA54" s="147">
        <f t="shared" si="20"/>
        <v>0</v>
      </c>
      <c r="AB54" s="147">
        <f t="shared" si="20"/>
        <v>0</v>
      </c>
      <c r="AC54" s="147">
        <f t="shared" si="20"/>
        <v>0</v>
      </c>
      <c r="AD54" s="147">
        <f t="shared" si="20"/>
        <v>0</v>
      </c>
      <c r="AE54" s="147">
        <f t="shared" si="20"/>
        <v>0</v>
      </c>
      <c r="AF54" s="147">
        <f t="shared" si="20"/>
        <v>0</v>
      </c>
      <c r="AG54" s="147">
        <f t="shared" si="20"/>
        <v>3</v>
      </c>
      <c r="AH54" s="147">
        <f t="shared" si="20"/>
        <v>1</v>
      </c>
      <c r="AI54" s="147">
        <v>0</v>
      </c>
      <c r="AJ54" s="147">
        <f t="shared" si="20"/>
        <v>14</v>
      </c>
      <c r="AK54" s="147"/>
      <c r="AL54" s="145"/>
      <c r="AM54" s="148"/>
      <c r="AN54" s="57"/>
    </row>
    <row r="55" spans="1:140" s="32" customFormat="1" ht="24.95" customHeight="1">
      <c r="A55" s="863">
        <v>1</v>
      </c>
      <c r="B55" s="977" t="s">
        <v>84</v>
      </c>
      <c r="C55" s="977" t="s">
        <v>299</v>
      </c>
      <c r="D55" s="977" t="s">
        <v>89</v>
      </c>
      <c r="E55" s="977" t="s">
        <v>862</v>
      </c>
      <c r="F55" s="978" t="s">
        <v>502</v>
      </c>
      <c r="G55" s="1166" t="s">
        <v>90</v>
      </c>
      <c r="H55" s="1244" t="s">
        <v>1232</v>
      </c>
      <c r="I55" s="977" t="s">
        <v>1233</v>
      </c>
      <c r="J55" s="1245" t="s">
        <v>530</v>
      </c>
      <c r="K55" s="1203">
        <v>2</v>
      </c>
      <c r="L55" s="977">
        <f>SUM(M55:N55)</f>
        <v>3</v>
      </c>
      <c r="M55" s="977">
        <v>3</v>
      </c>
      <c r="N55" s="1028">
        <v>0</v>
      </c>
      <c r="O55" s="1029">
        <v>32</v>
      </c>
      <c r="P55" s="1042">
        <v>3</v>
      </c>
      <c r="Q55" s="1030">
        <f>SUM(R55:U55)</f>
        <v>32</v>
      </c>
      <c r="R55" s="981">
        <v>29</v>
      </c>
      <c r="S55" s="981">
        <v>3</v>
      </c>
      <c r="T55" s="981">
        <v>0</v>
      </c>
      <c r="U55" s="982">
        <v>0</v>
      </c>
      <c r="V55" s="1368">
        <f>SUM(W55:X55)</f>
        <v>32</v>
      </c>
      <c r="W55" s="982">
        <v>21</v>
      </c>
      <c r="X55" s="1367">
        <v>11</v>
      </c>
      <c r="Y55" s="1028">
        <v>139.52000000000001</v>
      </c>
      <c r="Z55" s="1033" t="s">
        <v>503</v>
      </c>
      <c r="AA55" s="1033"/>
      <c r="AB55" s="1033"/>
      <c r="AC55" s="1033"/>
      <c r="AD55" s="1033"/>
      <c r="AE55" s="1033"/>
      <c r="AF55" s="1033"/>
      <c r="AG55" s="1033"/>
      <c r="AH55" s="1033"/>
      <c r="AI55" s="1033"/>
      <c r="AJ55" s="1028">
        <v>1</v>
      </c>
      <c r="AK55" s="1033" t="s">
        <v>19</v>
      </c>
      <c r="AL55" s="1028" t="s">
        <v>286</v>
      </c>
      <c r="AM55" s="1034" t="s">
        <v>863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1167" t="s">
        <v>105</v>
      </c>
      <c r="H56" s="1246" t="s">
        <v>1234</v>
      </c>
      <c r="I56" s="444" t="s">
        <v>1233</v>
      </c>
      <c r="J56" s="1247" t="s">
        <v>530</v>
      </c>
      <c r="K56" s="1194">
        <v>3</v>
      </c>
      <c r="L56" s="444">
        <f t="shared" ref="L56:L67" si="21">SUM(M56:N56)</f>
        <v>2</v>
      </c>
      <c r="M56" s="444">
        <v>1</v>
      </c>
      <c r="N56" s="193">
        <v>1</v>
      </c>
      <c r="O56" s="195">
        <v>29</v>
      </c>
      <c r="P56" s="1023">
        <v>2</v>
      </c>
      <c r="Q56" s="1370">
        <f t="shared" ref="Q56:Q68" si="22">SUM(R56:U56)</f>
        <v>28</v>
      </c>
      <c r="R56" s="443">
        <v>27</v>
      </c>
      <c r="S56" s="449">
        <v>1</v>
      </c>
      <c r="T56" s="449">
        <v>0</v>
      </c>
      <c r="U56" s="453">
        <v>0</v>
      </c>
      <c r="V56" s="1369">
        <f t="shared" ref="V56:V68" si="23">SUM(W56:X56)</f>
        <v>28</v>
      </c>
      <c r="W56" s="448">
        <v>28</v>
      </c>
      <c r="X56" s="459">
        <v>0</v>
      </c>
      <c r="Y56" s="193">
        <v>99</v>
      </c>
      <c r="Z56" s="193" t="s">
        <v>505</v>
      </c>
      <c r="AA56" s="193"/>
      <c r="AB56" s="193"/>
      <c r="AC56" s="193"/>
      <c r="AD56" s="193"/>
      <c r="AE56" s="193"/>
      <c r="AF56" s="193"/>
      <c r="AG56" s="193"/>
      <c r="AH56" s="193"/>
      <c r="AI56" s="193"/>
      <c r="AJ56" s="193">
        <v>1</v>
      </c>
      <c r="AK56" s="198" t="s">
        <v>19</v>
      </c>
      <c r="AL56" s="193" t="s">
        <v>286</v>
      </c>
      <c r="AM56" s="199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1168" t="s">
        <v>301</v>
      </c>
      <c r="H57" s="1357" t="s">
        <v>1235</v>
      </c>
      <c r="I57" s="869" t="s">
        <v>1233</v>
      </c>
      <c r="J57" s="1248" t="s">
        <v>530</v>
      </c>
      <c r="K57" s="1194">
        <v>0</v>
      </c>
      <c r="L57" s="444">
        <f t="shared" si="21"/>
        <v>3</v>
      </c>
      <c r="M57" s="444">
        <v>2</v>
      </c>
      <c r="N57" s="193">
        <v>1</v>
      </c>
      <c r="O57" s="195">
        <v>35</v>
      </c>
      <c r="P57" s="1023">
        <v>3</v>
      </c>
      <c r="Q57" s="1030">
        <f t="shared" si="22"/>
        <v>31</v>
      </c>
      <c r="R57" s="449">
        <v>25</v>
      </c>
      <c r="S57" s="449">
        <v>4</v>
      </c>
      <c r="T57" s="449">
        <v>2</v>
      </c>
      <c r="U57" s="450">
        <v>0</v>
      </c>
      <c r="V57" s="1368">
        <f t="shared" si="23"/>
        <v>31</v>
      </c>
      <c r="W57" s="453">
        <v>24</v>
      </c>
      <c r="X57" s="459">
        <v>7</v>
      </c>
      <c r="Y57" s="193">
        <v>165.97499999999999</v>
      </c>
      <c r="Z57" s="198" t="s">
        <v>506</v>
      </c>
      <c r="AA57" s="198"/>
      <c r="AB57" s="198"/>
      <c r="AC57" s="198"/>
      <c r="AD57" s="198"/>
      <c r="AE57" s="198"/>
      <c r="AF57" s="198"/>
      <c r="AG57" s="198">
        <v>1</v>
      </c>
      <c r="AH57" s="198"/>
      <c r="AI57" s="198"/>
      <c r="AJ57" s="193">
        <v>1</v>
      </c>
      <c r="AK57" s="198" t="s">
        <v>19</v>
      </c>
      <c r="AL57" s="193" t="s">
        <v>286</v>
      </c>
      <c r="AM57" s="199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1167" t="s">
        <v>96</v>
      </c>
      <c r="H58" s="1246" t="s">
        <v>1234</v>
      </c>
      <c r="I58" s="444" t="s">
        <v>1233</v>
      </c>
      <c r="J58" s="1247" t="s">
        <v>530</v>
      </c>
      <c r="K58" s="1194">
        <v>1</v>
      </c>
      <c r="L58" s="444">
        <f t="shared" si="21"/>
        <v>2</v>
      </c>
      <c r="M58" s="444">
        <v>2</v>
      </c>
      <c r="N58" s="193">
        <v>0</v>
      </c>
      <c r="O58" s="195">
        <v>29</v>
      </c>
      <c r="P58" s="1023">
        <v>2</v>
      </c>
      <c r="Q58" s="1370">
        <f t="shared" si="22"/>
        <v>29</v>
      </c>
      <c r="R58" s="443">
        <v>26</v>
      </c>
      <c r="S58" s="449">
        <v>2</v>
      </c>
      <c r="T58" s="449">
        <v>1</v>
      </c>
      <c r="U58" s="450">
        <v>0</v>
      </c>
      <c r="V58" s="1369">
        <f t="shared" si="23"/>
        <v>29</v>
      </c>
      <c r="W58" s="448">
        <v>25</v>
      </c>
      <c r="X58" s="459">
        <v>4</v>
      </c>
      <c r="Y58" s="193">
        <v>127.68</v>
      </c>
      <c r="Z58" s="198" t="s">
        <v>510</v>
      </c>
      <c r="AA58" s="198"/>
      <c r="AB58" s="198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511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1167" t="s">
        <v>92</v>
      </c>
      <c r="H59" s="1246" t="s">
        <v>1234</v>
      </c>
      <c r="I59" s="444" t="s">
        <v>1233</v>
      </c>
      <c r="J59" s="1247" t="s">
        <v>530</v>
      </c>
      <c r="K59" s="1194">
        <v>0</v>
      </c>
      <c r="L59" s="444">
        <f t="shared" si="21"/>
        <v>3</v>
      </c>
      <c r="M59" s="444">
        <v>1</v>
      </c>
      <c r="N59" s="193">
        <v>2</v>
      </c>
      <c r="O59" s="195">
        <v>32</v>
      </c>
      <c r="P59" s="193">
        <v>3</v>
      </c>
      <c r="Q59" s="1030">
        <f t="shared" si="22"/>
        <v>32</v>
      </c>
      <c r="R59" s="449">
        <v>30</v>
      </c>
      <c r="S59" s="449">
        <v>2</v>
      </c>
      <c r="T59" s="449">
        <v>0</v>
      </c>
      <c r="U59" s="453">
        <v>0</v>
      </c>
      <c r="V59" s="1368">
        <f t="shared" si="23"/>
        <v>32</v>
      </c>
      <c r="W59" s="453">
        <v>26</v>
      </c>
      <c r="X59" s="459">
        <v>6</v>
      </c>
      <c r="Y59" s="193">
        <v>112.75</v>
      </c>
      <c r="Z59" s="198" t="s">
        <v>447</v>
      </c>
      <c r="AA59" s="198"/>
      <c r="AB59" s="198"/>
      <c r="AC59" s="198"/>
      <c r="AD59" s="198"/>
      <c r="AE59" s="198"/>
      <c r="AF59" s="198"/>
      <c r="AG59" s="198"/>
      <c r="AH59" s="198"/>
      <c r="AI59" s="198"/>
      <c r="AJ59" s="193">
        <v>1</v>
      </c>
      <c r="AK59" s="198" t="s">
        <v>19</v>
      </c>
      <c r="AL59" s="193" t="s">
        <v>286</v>
      </c>
      <c r="AM59" s="201" t="s">
        <v>863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1167" t="s">
        <v>95</v>
      </c>
      <c r="H60" s="1246" t="s">
        <v>1234</v>
      </c>
      <c r="I60" s="444" t="s">
        <v>1233</v>
      </c>
      <c r="J60" s="1247" t="s">
        <v>530</v>
      </c>
      <c r="K60" s="1194">
        <v>1</v>
      </c>
      <c r="L60" s="444">
        <f t="shared" si="21"/>
        <v>2</v>
      </c>
      <c r="M60" s="444">
        <v>1</v>
      </c>
      <c r="N60" s="193">
        <v>1</v>
      </c>
      <c r="O60" s="195">
        <v>29</v>
      </c>
      <c r="P60" s="1023">
        <v>2</v>
      </c>
      <c r="Q60" s="1030">
        <f t="shared" si="22"/>
        <v>28</v>
      </c>
      <c r="R60" s="316">
        <v>26</v>
      </c>
      <c r="S60" s="316">
        <v>2</v>
      </c>
      <c r="T60" s="316">
        <v>0</v>
      </c>
      <c r="U60" s="328">
        <v>0</v>
      </c>
      <c r="V60" s="1368">
        <f t="shared" si="23"/>
        <v>28</v>
      </c>
      <c r="W60" s="320">
        <v>21</v>
      </c>
      <c r="X60" s="816">
        <v>7</v>
      </c>
      <c r="Y60" s="193">
        <v>111.66</v>
      </c>
      <c r="Z60" s="198" t="s">
        <v>514</v>
      </c>
      <c r="AA60" s="198"/>
      <c r="AB60" s="198"/>
      <c r="AC60" s="198"/>
      <c r="AD60" s="198"/>
      <c r="AE60" s="198"/>
      <c r="AF60" s="198"/>
      <c r="AG60" s="198"/>
      <c r="AH60" s="198"/>
      <c r="AI60" s="198"/>
      <c r="AJ60" s="193">
        <v>1</v>
      </c>
      <c r="AK60" s="198" t="s">
        <v>19</v>
      </c>
      <c r="AL60" s="193" t="s">
        <v>286</v>
      </c>
      <c r="AM60" s="201" t="s">
        <v>909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1167" t="s">
        <v>111</v>
      </c>
      <c r="H61" s="1246" t="s">
        <v>1234</v>
      </c>
      <c r="I61" s="444" t="s">
        <v>1233</v>
      </c>
      <c r="J61" s="1247" t="s">
        <v>530</v>
      </c>
      <c r="K61" s="1194">
        <v>0</v>
      </c>
      <c r="L61" s="444">
        <f t="shared" si="21"/>
        <v>2</v>
      </c>
      <c r="M61" s="444">
        <v>1</v>
      </c>
      <c r="N61" s="193">
        <v>1</v>
      </c>
      <c r="O61" s="202">
        <v>29</v>
      </c>
      <c r="P61" s="193">
        <v>2</v>
      </c>
      <c r="Q61" s="1030">
        <f t="shared" si="22"/>
        <v>28</v>
      </c>
      <c r="R61" s="449">
        <v>26</v>
      </c>
      <c r="S61" s="449">
        <v>2</v>
      </c>
      <c r="T61" s="449">
        <v>0</v>
      </c>
      <c r="U61" s="453">
        <v>0</v>
      </c>
      <c r="V61" s="1368">
        <f t="shared" si="23"/>
        <v>28</v>
      </c>
      <c r="W61" s="453">
        <v>20</v>
      </c>
      <c r="X61" s="459">
        <v>8</v>
      </c>
      <c r="Y61" s="193">
        <v>205</v>
      </c>
      <c r="Z61" s="193" t="s">
        <v>516</v>
      </c>
      <c r="AA61" s="193"/>
      <c r="AB61" s="193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1167" t="s">
        <v>98</v>
      </c>
      <c r="H62" s="1246" t="s">
        <v>1234</v>
      </c>
      <c r="I62" s="444" t="s">
        <v>1233</v>
      </c>
      <c r="J62" s="1247" t="s">
        <v>1236</v>
      </c>
      <c r="K62" s="1194">
        <v>2</v>
      </c>
      <c r="L62" s="444">
        <f t="shared" si="21"/>
        <v>3</v>
      </c>
      <c r="M62" s="444">
        <v>2</v>
      </c>
      <c r="N62" s="193">
        <v>1</v>
      </c>
      <c r="O62" s="195">
        <v>32</v>
      </c>
      <c r="P62" s="1023">
        <v>3</v>
      </c>
      <c r="Q62" s="1030">
        <f t="shared" si="22"/>
        <v>31</v>
      </c>
      <c r="R62" s="449">
        <v>30</v>
      </c>
      <c r="S62" s="449">
        <v>1</v>
      </c>
      <c r="T62" s="449">
        <v>0</v>
      </c>
      <c r="U62" s="453">
        <v>0</v>
      </c>
      <c r="V62" s="1368">
        <f t="shared" si="23"/>
        <v>31</v>
      </c>
      <c r="W62" s="453">
        <v>23</v>
      </c>
      <c r="X62" s="459">
        <v>8</v>
      </c>
      <c r="Y62" s="193">
        <v>193.97</v>
      </c>
      <c r="Z62" s="193" t="s">
        <v>518</v>
      </c>
      <c r="AA62" s="193"/>
      <c r="AB62" s="193"/>
      <c r="AC62" s="193"/>
      <c r="AD62" s="193"/>
      <c r="AE62" s="193"/>
      <c r="AF62" s="193"/>
      <c r="AG62" s="193">
        <v>1</v>
      </c>
      <c r="AH62" s="193"/>
      <c r="AI62" s="193"/>
      <c r="AJ62" s="193">
        <v>1</v>
      </c>
      <c r="AK62" s="198" t="s">
        <v>19</v>
      </c>
      <c r="AL62" s="193" t="s">
        <v>287</v>
      </c>
      <c r="AM62" s="201" t="s">
        <v>910</v>
      </c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1167" t="s">
        <v>100</v>
      </c>
      <c r="H63" s="1246" t="s">
        <v>1234</v>
      </c>
      <c r="I63" s="444" t="s">
        <v>1233</v>
      </c>
      <c r="J63" s="1247" t="s">
        <v>530</v>
      </c>
      <c r="K63" s="1194">
        <v>1</v>
      </c>
      <c r="L63" s="444">
        <f t="shared" si="21"/>
        <v>2</v>
      </c>
      <c r="M63" s="444">
        <v>1</v>
      </c>
      <c r="N63" s="193">
        <v>1</v>
      </c>
      <c r="O63" s="195">
        <v>25</v>
      </c>
      <c r="P63" s="1023">
        <v>2</v>
      </c>
      <c r="Q63" s="1370">
        <f t="shared" si="22"/>
        <v>25</v>
      </c>
      <c r="R63" s="443">
        <v>25</v>
      </c>
      <c r="S63" s="449">
        <v>0</v>
      </c>
      <c r="T63" s="449">
        <v>0</v>
      </c>
      <c r="U63" s="450">
        <v>0</v>
      </c>
      <c r="V63" s="1369">
        <f t="shared" si="23"/>
        <v>25</v>
      </c>
      <c r="W63" s="448">
        <v>20</v>
      </c>
      <c r="X63" s="459">
        <v>5</v>
      </c>
      <c r="Y63" s="193">
        <v>83.4</v>
      </c>
      <c r="Z63" s="193" t="s">
        <v>520</v>
      </c>
      <c r="AA63" s="193"/>
      <c r="AB63" s="193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285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1167" t="s">
        <v>108</v>
      </c>
      <c r="H64" s="1246" t="s">
        <v>1234</v>
      </c>
      <c r="I64" s="444" t="s">
        <v>1233</v>
      </c>
      <c r="J64" s="1247" t="s">
        <v>530</v>
      </c>
      <c r="K64" s="1194">
        <v>0</v>
      </c>
      <c r="L64" s="444">
        <f t="shared" si="21"/>
        <v>2</v>
      </c>
      <c r="M64" s="444">
        <v>0</v>
      </c>
      <c r="N64" s="193">
        <v>2</v>
      </c>
      <c r="O64" s="195">
        <v>19</v>
      </c>
      <c r="P64" s="1023">
        <v>1</v>
      </c>
      <c r="Q64" s="1030">
        <f t="shared" si="22"/>
        <v>17</v>
      </c>
      <c r="R64" s="449">
        <v>17</v>
      </c>
      <c r="S64" s="449">
        <v>0</v>
      </c>
      <c r="T64" s="449">
        <v>0</v>
      </c>
      <c r="U64" s="453">
        <v>0</v>
      </c>
      <c r="V64" s="1368">
        <f t="shared" si="23"/>
        <v>17</v>
      </c>
      <c r="W64" s="453">
        <v>16</v>
      </c>
      <c r="X64" s="459">
        <v>1</v>
      </c>
      <c r="Y64" s="193">
        <v>144.38999999999999</v>
      </c>
      <c r="Z64" s="193" t="s">
        <v>522</v>
      </c>
      <c r="AA64" s="193"/>
      <c r="AB64" s="193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286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1167" t="s">
        <v>525</v>
      </c>
      <c r="H65" s="1246" t="s">
        <v>1235</v>
      </c>
      <c r="I65" s="444" t="s">
        <v>1233</v>
      </c>
      <c r="J65" s="1247" t="s">
        <v>530</v>
      </c>
      <c r="K65" s="1194">
        <v>0</v>
      </c>
      <c r="L65" s="444">
        <f t="shared" si="21"/>
        <v>3</v>
      </c>
      <c r="M65" s="444">
        <v>3</v>
      </c>
      <c r="N65" s="193">
        <v>0</v>
      </c>
      <c r="O65" s="195">
        <v>36</v>
      </c>
      <c r="P65" s="1023">
        <v>3</v>
      </c>
      <c r="Q65" s="1030">
        <f t="shared" si="22"/>
        <v>33</v>
      </c>
      <c r="R65" s="449">
        <v>26</v>
      </c>
      <c r="S65" s="449">
        <v>7</v>
      </c>
      <c r="T65" s="449">
        <v>0</v>
      </c>
      <c r="U65" s="453">
        <v>0</v>
      </c>
      <c r="V65" s="1368">
        <f t="shared" si="23"/>
        <v>33</v>
      </c>
      <c r="W65" s="453">
        <v>17</v>
      </c>
      <c r="X65" s="459">
        <v>16</v>
      </c>
      <c r="Y65" s="193">
        <v>150.37</v>
      </c>
      <c r="Z65" s="198" t="s">
        <v>526</v>
      </c>
      <c r="AA65" s="198"/>
      <c r="AB65" s="198"/>
      <c r="AC65" s="198"/>
      <c r="AD65" s="198"/>
      <c r="AE65" s="198"/>
      <c r="AF65" s="198"/>
      <c r="AG65" s="198">
        <v>1</v>
      </c>
      <c r="AH65" s="198">
        <v>1</v>
      </c>
      <c r="AI65" s="198"/>
      <c r="AJ65" s="193">
        <v>1</v>
      </c>
      <c r="AK65" s="198" t="s">
        <v>19</v>
      </c>
      <c r="AL65" s="193" t="s">
        <v>286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863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1167" t="s">
        <v>306</v>
      </c>
      <c r="H66" s="1246" t="s">
        <v>1232</v>
      </c>
      <c r="I66" s="444" t="s">
        <v>1233</v>
      </c>
      <c r="J66" s="1247" t="s">
        <v>530</v>
      </c>
      <c r="K66" s="1204">
        <v>2</v>
      </c>
      <c r="L66" s="444">
        <f t="shared" si="21"/>
        <v>3</v>
      </c>
      <c r="M66" s="444">
        <v>3</v>
      </c>
      <c r="N66" s="193">
        <v>0</v>
      </c>
      <c r="O66" s="195">
        <v>33</v>
      </c>
      <c r="P66" s="1023">
        <v>3</v>
      </c>
      <c r="Q66" s="1030">
        <f t="shared" si="22"/>
        <v>33</v>
      </c>
      <c r="R66" s="449">
        <v>31</v>
      </c>
      <c r="S66" s="449">
        <v>2</v>
      </c>
      <c r="T66" s="449">
        <v>0</v>
      </c>
      <c r="U66" s="453">
        <v>0</v>
      </c>
      <c r="V66" s="1368">
        <f t="shared" si="23"/>
        <v>33</v>
      </c>
      <c r="W66" s="453">
        <v>23</v>
      </c>
      <c r="X66" s="459">
        <v>10</v>
      </c>
      <c r="Y66" s="193">
        <v>166.5</v>
      </c>
      <c r="Z66" s="193" t="s">
        <v>494</v>
      </c>
      <c r="AA66" s="193"/>
      <c r="AB66" s="193"/>
      <c r="AC66" s="193"/>
      <c r="AD66" s="193"/>
      <c r="AE66" s="193"/>
      <c r="AF66" s="193"/>
      <c r="AG66" s="193"/>
      <c r="AH66" s="193"/>
      <c r="AI66" s="193"/>
      <c r="AJ66" s="193">
        <v>1</v>
      </c>
      <c r="AK66" s="198" t="s">
        <v>19</v>
      </c>
      <c r="AL66" s="193" t="s">
        <v>287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32" customFormat="1" ht="24.95" customHeight="1">
      <c r="A67" s="863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1167" t="s">
        <v>86</v>
      </c>
      <c r="H67" s="1246" t="s">
        <v>1235</v>
      </c>
      <c r="I67" s="444" t="s">
        <v>1233</v>
      </c>
      <c r="J67" s="1247" t="s">
        <v>530</v>
      </c>
      <c r="K67" s="1204">
        <v>1</v>
      </c>
      <c r="L67" s="444">
        <f t="shared" si="21"/>
        <v>3</v>
      </c>
      <c r="M67" s="444">
        <v>2</v>
      </c>
      <c r="N67" s="193">
        <v>1</v>
      </c>
      <c r="O67" s="195">
        <v>35</v>
      </c>
      <c r="P67" s="1023">
        <v>3</v>
      </c>
      <c r="Q67" s="1370">
        <f t="shared" si="22"/>
        <v>31</v>
      </c>
      <c r="R67" s="443">
        <v>31</v>
      </c>
      <c r="S67" s="449">
        <v>0</v>
      </c>
      <c r="T67" s="449">
        <v>0</v>
      </c>
      <c r="U67" s="453">
        <v>0</v>
      </c>
      <c r="V67" s="1369">
        <f t="shared" si="23"/>
        <v>31</v>
      </c>
      <c r="W67" s="448">
        <v>28</v>
      </c>
      <c r="X67" s="458">
        <v>3</v>
      </c>
      <c r="Y67" s="193">
        <v>154.97999999999999</v>
      </c>
      <c r="Z67" s="193" t="s">
        <v>529</v>
      </c>
      <c r="AA67" s="193"/>
      <c r="AB67" s="193"/>
      <c r="AC67" s="193"/>
      <c r="AD67" s="193"/>
      <c r="AE67" s="193"/>
      <c r="AF67" s="193"/>
      <c r="AG67" s="193"/>
      <c r="AH67" s="193"/>
      <c r="AI67" s="193"/>
      <c r="AJ67" s="193">
        <v>1</v>
      </c>
      <c r="AK67" s="198" t="s">
        <v>19</v>
      </c>
      <c r="AL67" s="193" t="s">
        <v>287</v>
      </c>
      <c r="AM67" s="199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  <c r="EG67" s="866"/>
      <c r="EH67" s="866"/>
      <c r="EI67" s="866"/>
      <c r="EJ67" s="866"/>
    </row>
    <row r="68" spans="1:140" s="32" customFormat="1" ht="24.95" customHeight="1">
      <c r="A68" s="863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1167" t="s">
        <v>979</v>
      </c>
      <c r="H68" s="1246" t="s">
        <v>1234</v>
      </c>
      <c r="I68" s="444" t="s">
        <v>1233</v>
      </c>
      <c r="J68" s="1247" t="s">
        <v>530</v>
      </c>
      <c r="K68" s="1204">
        <v>1</v>
      </c>
      <c r="L68" s="444">
        <v>2</v>
      </c>
      <c r="M68" s="444">
        <v>2</v>
      </c>
      <c r="N68" s="193">
        <v>0</v>
      </c>
      <c r="O68" s="202">
        <v>19</v>
      </c>
      <c r="P68" s="193">
        <v>1</v>
      </c>
      <c r="Q68" s="1030">
        <f t="shared" si="22"/>
        <v>19</v>
      </c>
      <c r="R68" s="817">
        <v>19</v>
      </c>
      <c r="S68" s="817">
        <v>0</v>
      </c>
      <c r="T68" s="817">
        <v>0</v>
      </c>
      <c r="U68" s="818">
        <v>0</v>
      </c>
      <c r="V68" s="1368">
        <f t="shared" si="23"/>
        <v>19</v>
      </c>
      <c r="W68" s="818">
        <v>19</v>
      </c>
      <c r="X68" s="818">
        <v>0</v>
      </c>
      <c r="Y68" s="193">
        <v>144</v>
      </c>
      <c r="Z68" s="193" t="s">
        <v>867</v>
      </c>
      <c r="AA68" s="193"/>
      <c r="AB68" s="193"/>
      <c r="AC68" s="193"/>
      <c r="AD68" s="193"/>
      <c r="AE68" s="193"/>
      <c r="AF68" s="193"/>
      <c r="AG68" s="193"/>
      <c r="AH68" s="193"/>
      <c r="AI68" s="193"/>
      <c r="AJ68" s="193">
        <v>1</v>
      </c>
      <c r="AK68" s="198" t="s">
        <v>19</v>
      </c>
      <c r="AL68" s="193" t="s">
        <v>286</v>
      </c>
      <c r="AM68" s="201" t="s">
        <v>921</v>
      </c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  <c r="EG68" s="866"/>
      <c r="EH68" s="866"/>
      <c r="EI68" s="866"/>
      <c r="EJ68" s="866"/>
    </row>
    <row r="69" spans="1:140" s="13" customFormat="1" ht="24.95" customHeight="1">
      <c r="A69" s="21"/>
      <c r="B69" s="69" t="s">
        <v>283</v>
      </c>
      <c r="C69" s="70">
        <v>42</v>
      </c>
      <c r="D69" s="53"/>
      <c r="E69" s="53"/>
      <c r="F69" s="71" t="s">
        <v>436</v>
      </c>
      <c r="G69" s="1169"/>
      <c r="H69" s="1249"/>
      <c r="I69" s="1019"/>
      <c r="J69" s="1250"/>
      <c r="K69" s="1205">
        <f>SUM(K70:K111)</f>
        <v>30</v>
      </c>
      <c r="L69" s="613">
        <f>SUM(L70:L111)</f>
        <v>116</v>
      </c>
      <c r="M69" s="613">
        <f>SUM(M70:M111)</f>
        <v>67</v>
      </c>
      <c r="N69" s="51">
        <f>SUM(N70:N111)</f>
        <v>49</v>
      </c>
      <c r="O69" s="51">
        <f>SUM(O70:O111)</f>
        <v>1136</v>
      </c>
      <c r="P69" s="51"/>
      <c r="Q69" s="51">
        <f>SUM(Q70:Q111)</f>
        <v>1069</v>
      </c>
      <c r="R69" s="51">
        <f>SUM(R70:R111)</f>
        <v>815</v>
      </c>
      <c r="S69" s="51">
        <f t="shared" ref="S69:X69" si="24">SUM(S70:S111)</f>
        <v>199</v>
      </c>
      <c r="T69" s="51">
        <f t="shared" si="24"/>
        <v>53</v>
      </c>
      <c r="U69" s="51">
        <f t="shared" si="24"/>
        <v>2</v>
      </c>
      <c r="V69" s="51">
        <f t="shared" si="24"/>
        <v>1069</v>
      </c>
      <c r="W69" s="51">
        <f t="shared" si="24"/>
        <v>959</v>
      </c>
      <c r="X69" s="51">
        <f t="shared" si="24"/>
        <v>110</v>
      </c>
      <c r="Y69" s="51"/>
      <c r="Z69" s="51"/>
      <c r="AA69" s="51">
        <f>SUM(AA70:AA111)</f>
        <v>2</v>
      </c>
      <c r="AB69" s="51">
        <f t="shared" ref="AB69:AJ69" si="25">SUM(AB70:AB109)</f>
        <v>5</v>
      </c>
      <c r="AC69" s="51">
        <f t="shared" si="25"/>
        <v>8</v>
      </c>
      <c r="AD69" s="51">
        <f t="shared" si="25"/>
        <v>2</v>
      </c>
      <c r="AE69" s="51">
        <f t="shared" si="25"/>
        <v>2</v>
      </c>
      <c r="AF69" s="51">
        <f t="shared" si="25"/>
        <v>4</v>
      </c>
      <c r="AG69" s="51">
        <f t="shared" si="25"/>
        <v>1</v>
      </c>
      <c r="AH69" s="51">
        <f t="shared" si="25"/>
        <v>5</v>
      </c>
      <c r="AI69" s="1334">
        <v>0</v>
      </c>
      <c r="AJ69" s="51">
        <f t="shared" si="25"/>
        <v>40</v>
      </c>
      <c r="AK69" s="51"/>
      <c r="AL69" s="51"/>
      <c r="AM69" s="51"/>
      <c r="AN69" s="58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</row>
    <row r="70" spans="1:140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1170" t="s">
        <v>560</v>
      </c>
      <c r="H70" s="1256" t="s">
        <v>1203</v>
      </c>
      <c r="I70" s="1206" t="s">
        <v>1203</v>
      </c>
      <c r="J70" s="1252"/>
      <c r="K70" s="1206">
        <v>1</v>
      </c>
      <c r="L70" s="616">
        <f>SUM(M70:N70)</f>
        <v>2</v>
      </c>
      <c r="M70" s="616">
        <v>0</v>
      </c>
      <c r="N70" s="616">
        <v>2</v>
      </c>
      <c r="O70" s="1029">
        <v>19</v>
      </c>
      <c r="P70" s="1042">
        <v>1</v>
      </c>
      <c r="Q70" s="615">
        <f>R70+S70+T70+U70</f>
        <v>18</v>
      </c>
      <c r="R70" s="616">
        <v>10</v>
      </c>
      <c r="S70" s="616">
        <v>6</v>
      </c>
      <c r="T70" s="616">
        <v>2</v>
      </c>
      <c r="U70" s="617">
        <v>0</v>
      </c>
      <c r="V70" s="1383">
        <f>W70+X70</f>
        <v>18</v>
      </c>
      <c r="W70" s="617">
        <v>18</v>
      </c>
      <c r="X70" s="617">
        <v>0</v>
      </c>
      <c r="Y70" s="1042">
        <v>60.8</v>
      </c>
      <c r="Z70" s="1043" t="s">
        <v>561</v>
      </c>
      <c r="AA70" s="1044"/>
      <c r="AB70" s="1044"/>
      <c r="AC70" s="1044"/>
      <c r="AD70" s="1044"/>
      <c r="AE70" s="1044"/>
      <c r="AF70" s="1044"/>
      <c r="AG70" s="1044"/>
      <c r="AH70" s="1044"/>
      <c r="AI70" s="1044"/>
      <c r="AJ70" s="1044">
        <v>1</v>
      </c>
      <c r="AK70" s="1045" t="s">
        <v>19</v>
      </c>
      <c r="AL70" s="1046" t="s">
        <v>285</v>
      </c>
      <c r="AM70" s="1047"/>
    </row>
    <row r="71" spans="1:140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1171" t="s">
        <v>563</v>
      </c>
      <c r="H71" s="1258" t="s">
        <v>1203</v>
      </c>
      <c r="I71" s="1206" t="s">
        <v>1203</v>
      </c>
      <c r="J71" s="1252"/>
      <c r="K71" s="1206">
        <v>1</v>
      </c>
      <c r="L71" s="616">
        <f t="shared" ref="L71:L111" si="26">SUM(M71:N71)</f>
        <v>3</v>
      </c>
      <c r="M71" s="616">
        <v>1</v>
      </c>
      <c r="N71" s="616">
        <v>2</v>
      </c>
      <c r="O71" s="195">
        <v>35</v>
      </c>
      <c r="P71" s="1023">
        <v>3</v>
      </c>
      <c r="Q71" s="615">
        <f t="shared" ref="Q71:Q111" si="27">R71+S71+T71+U71</f>
        <v>33</v>
      </c>
      <c r="R71" s="582">
        <v>27</v>
      </c>
      <c r="S71" s="582">
        <v>4</v>
      </c>
      <c r="T71" s="582">
        <v>2</v>
      </c>
      <c r="U71" s="583">
        <v>0</v>
      </c>
      <c r="V71" s="1383">
        <f t="shared" ref="V71:V111" si="28">W71+X71</f>
        <v>33</v>
      </c>
      <c r="W71" s="583">
        <v>29</v>
      </c>
      <c r="X71" s="617">
        <v>4</v>
      </c>
      <c r="Y71" s="1023">
        <v>153.31</v>
      </c>
      <c r="Z71" s="1048" t="s">
        <v>564</v>
      </c>
      <c r="AA71" s="1049"/>
      <c r="AB71" s="1049"/>
      <c r="AC71" s="1049"/>
      <c r="AD71" s="1049"/>
      <c r="AE71" s="1049"/>
      <c r="AF71" s="1049"/>
      <c r="AG71" s="1049">
        <v>1</v>
      </c>
      <c r="AH71" s="1049"/>
      <c r="AI71" s="1049"/>
      <c r="AJ71" s="1022">
        <v>1</v>
      </c>
      <c r="AK71" s="1050" t="s">
        <v>19</v>
      </c>
      <c r="AL71" s="1051" t="s">
        <v>286</v>
      </c>
      <c r="AM71" s="1052"/>
    </row>
    <row r="72" spans="1:140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1171" t="s">
        <v>566</v>
      </c>
      <c r="H72" s="1251" t="s">
        <v>1203</v>
      </c>
      <c r="I72" s="1206" t="s">
        <v>1203</v>
      </c>
      <c r="J72" s="1252"/>
      <c r="K72" s="1206"/>
      <c r="L72" s="1378">
        <f t="shared" si="26"/>
        <v>3</v>
      </c>
      <c r="M72" s="616">
        <v>0</v>
      </c>
      <c r="N72" s="1378">
        <v>3</v>
      </c>
      <c r="O72" s="195">
        <v>25</v>
      </c>
      <c r="P72" s="1023">
        <v>2</v>
      </c>
      <c r="Q72" s="1386">
        <f t="shared" si="27"/>
        <v>27</v>
      </c>
      <c r="R72" s="451">
        <v>23</v>
      </c>
      <c r="S72" s="582">
        <v>4</v>
      </c>
      <c r="T72" s="582">
        <v>0</v>
      </c>
      <c r="U72" s="609">
        <v>0</v>
      </c>
      <c r="V72" s="1385">
        <f t="shared" si="28"/>
        <v>27</v>
      </c>
      <c r="W72" s="460">
        <v>20</v>
      </c>
      <c r="X72" s="1377">
        <v>7</v>
      </c>
      <c r="Y72" s="1023">
        <v>108.95</v>
      </c>
      <c r="Z72" s="1053" t="s">
        <v>567</v>
      </c>
      <c r="AA72" s="1050"/>
      <c r="AB72" s="1050"/>
      <c r="AC72" s="1050"/>
      <c r="AD72" s="1050"/>
      <c r="AE72" s="1050"/>
      <c r="AF72" s="1050"/>
      <c r="AG72" s="1050"/>
      <c r="AH72" s="1050"/>
      <c r="AI72" s="1050"/>
      <c r="AJ72" s="1022">
        <v>1</v>
      </c>
      <c r="AK72" s="1050" t="s">
        <v>19</v>
      </c>
      <c r="AL72" s="1054" t="s">
        <v>289</v>
      </c>
      <c r="AM72" s="1055" t="s">
        <v>568</v>
      </c>
    </row>
    <row r="73" spans="1:140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1171" t="s">
        <v>573</v>
      </c>
      <c r="H73" s="1251" t="s">
        <v>1203</v>
      </c>
      <c r="I73" s="1206" t="s">
        <v>1203</v>
      </c>
      <c r="J73" s="1252" t="s">
        <v>1229</v>
      </c>
      <c r="K73" s="1206">
        <v>1</v>
      </c>
      <c r="L73" s="616">
        <f t="shared" si="26"/>
        <v>2</v>
      </c>
      <c r="M73" s="616">
        <v>1</v>
      </c>
      <c r="N73" s="616">
        <v>1</v>
      </c>
      <c r="O73" s="195">
        <v>19</v>
      </c>
      <c r="P73" s="1023">
        <v>1</v>
      </c>
      <c r="Q73" s="615">
        <f t="shared" si="27"/>
        <v>17</v>
      </c>
      <c r="R73" s="582">
        <v>9</v>
      </c>
      <c r="S73" s="582">
        <v>6</v>
      </c>
      <c r="T73" s="582">
        <v>2</v>
      </c>
      <c r="U73" s="583">
        <v>0</v>
      </c>
      <c r="V73" s="1383">
        <f t="shared" si="28"/>
        <v>17</v>
      </c>
      <c r="W73" s="583">
        <v>17</v>
      </c>
      <c r="X73" s="617">
        <v>0</v>
      </c>
      <c r="Y73" s="1023">
        <v>135.5</v>
      </c>
      <c r="Z73" s="1056" t="s">
        <v>574</v>
      </c>
      <c r="AA73" s="1022"/>
      <c r="AB73" s="1022"/>
      <c r="AC73" s="1022"/>
      <c r="AD73" s="1022"/>
      <c r="AE73" s="1022"/>
      <c r="AF73" s="1022"/>
      <c r="AG73" s="1022"/>
      <c r="AH73" s="1022">
        <v>1</v>
      </c>
      <c r="AI73" s="1022"/>
      <c r="AJ73" s="1022">
        <v>1</v>
      </c>
      <c r="AK73" s="1050" t="s">
        <v>19</v>
      </c>
      <c r="AL73" s="1057" t="s">
        <v>286</v>
      </c>
      <c r="AM73" s="1052"/>
      <c r="AN73" s="881"/>
    </row>
    <row r="74" spans="1:140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1171" t="s">
        <v>577</v>
      </c>
      <c r="H74" s="1251" t="s">
        <v>1203</v>
      </c>
      <c r="I74" s="1206" t="s">
        <v>1203</v>
      </c>
      <c r="J74" s="1252"/>
      <c r="K74" s="1206">
        <v>1</v>
      </c>
      <c r="L74" s="1378">
        <f t="shared" si="26"/>
        <v>4</v>
      </c>
      <c r="M74" s="1378">
        <v>4</v>
      </c>
      <c r="N74" s="616">
        <v>0</v>
      </c>
      <c r="O74" s="195">
        <v>35</v>
      </c>
      <c r="P74" s="1023">
        <v>3</v>
      </c>
      <c r="Q74" s="1386">
        <f t="shared" si="27"/>
        <v>34</v>
      </c>
      <c r="R74" s="451">
        <v>22</v>
      </c>
      <c r="S74" s="582">
        <v>10</v>
      </c>
      <c r="T74" s="582">
        <v>2</v>
      </c>
      <c r="U74" s="583">
        <v>0</v>
      </c>
      <c r="V74" s="1385">
        <f t="shared" si="28"/>
        <v>34</v>
      </c>
      <c r="W74" s="460">
        <v>32</v>
      </c>
      <c r="X74" s="617">
        <v>2</v>
      </c>
      <c r="Y74" s="1023">
        <v>202</v>
      </c>
      <c r="Z74" s="1056" t="s">
        <v>578</v>
      </c>
      <c r="AA74" s="1022"/>
      <c r="AB74" s="1022"/>
      <c r="AC74" s="1022"/>
      <c r="AD74" s="1022"/>
      <c r="AE74" s="1022"/>
      <c r="AF74" s="1022"/>
      <c r="AG74" s="1022"/>
      <c r="AH74" s="1022"/>
      <c r="AI74" s="1022"/>
      <c r="AJ74" s="1022">
        <v>1</v>
      </c>
      <c r="AK74" s="1050" t="s">
        <v>19</v>
      </c>
      <c r="AL74" s="1058" t="s">
        <v>451</v>
      </c>
      <c r="AM74" s="1059" t="s">
        <v>1055</v>
      </c>
    </row>
    <row r="75" spans="1:140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1171" t="s">
        <v>1056</v>
      </c>
      <c r="H75" s="1251" t="s">
        <v>1203</v>
      </c>
      <c r="I75" s="1206" t="s">
        <v>1203</v>
      </c>
      <c r="J75" s="1252"/>
      <c r="K75" s="1206"/>
      <c r="L75" s="616">
        <f t="shared" si="26"/>
        <v>2</v>
      </c>
      <c r="M75" s="616">
        <v>1</v>
      </c>
      <c r="N75" s="616">
        <v>1</v>
      </c>
      <c r="O75" s="195">
        <v>19</v>
      </c>
      <c r="P75" s="1023">
        <v>1</v>
      </c>
      <c r="Q75" s="615">
        <f t="shared" si="27"/>
        <v>14</v>
      </c>
      <c r="R75" s="582">
        <v>4</v>
      </c>
      <c r="S75" s="582">
        <v>3</v>
      </c>
      <c r="T75" s="582">
        <v>7</v>
      </c>
      <c r="U75" s="609">
        <v>0</v>
      </c>
      <c r="V75" s="1383">
        <f t="shared" si="28"/>
        <v>14</v>
      </c>
      <c r="W75" s="583">
        <v>14</v>
      </c>
      <c r="X75" s="617">
        <v>0</v>
      </c>
      <c r="Y75" s="1023">
        <v>178.99</v>
      </c>
      <c r="Z75" s="1056" t="s">
        <v>586</v>
      </c>
      <c r="AA75" s="1022"/>
      <c r="AB75" s="1022"/>
      <c r="AC75" s="1022"/>
      <c r="AD75" s="1022">
        <v>1</v>
      </c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0" t="s">
        <v>286</v>
      </c>
      <c r="AM75" s="1052" t="s">
        <v>1057</v>
      </c>
      <c r="AN75" s="883"/>
    </row>
    <row r="76" spans="1:140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1171" t="s">
        <v>583</v>
      </c>
      <c r="H76" s="1251" t="s">
        <v>1203</v>
      </c>
      <c r="I76" s="1206" t="s">
        <v>1203</v>
      </c>
      <c r="J76" s="1252"/>
      <c r="K76" s="1206">
        <v>1</v>
      </c>
      <c r="L76" s="1378">
        <f t="shared" si="26"/>
        <v>3</v>
      </c>
      <c r="M76" s="1378">
        <v>2</v>
      </c>
      <c r="N76" s="616">
        <v>1</v>
      </c>
      <c r="O76" s="195">
        <v>29</v>
      </c>
      <c r="P76" s="1023">
        <v>2</v>
      </c>
      <c r="Q76" s="1386">
        <f t="shared" si="27"/>
        <v>29</v>
      </c>
      <c r="R76" s="451">
        <v>21</v>
      </c>
      <c r="S76" s="582">
        <v>6</v>
      </c>
      <c r="T76" s="582">
        <v>2</v>
      </c>
      <c r="U76" s="609">
        <v>0</v>
      </c>
      <c r="V76" s="1383">
        <f t="shared" si="28"/>
        <v>29</v>
      </c>
      <c r="W76" s="460">
        <v>27</v>
      </c>
      <c r="X76" s="617">
        <v>2</v>
      </c>
      <c r="Y76" s="1023">
        <v>110.88</v>
      </c>
      <c r="Z76" s="1056" t="s">
        <v>584</v>
      </c>
      <c r="AA76" s="1022"/>
      <c r="AB76" s="1022"/>
      <c r="AC76" s="1022"/>
      <c r="AD76" s="1022"/>
      <c r="AE76" s="1022"/>
      <c r="AF76" s="1022">
        <v>1</v>
      </c>
      <c r="AG76" s="1022"/>
      <c r="AH76" s="1022"/>
      <c r="AI76" s="1022"/>
      <c r="AJ76" s="1022">
        <v>1</v>
      </c>
      <c r="AK76" s="1050" t="s">
        <v>19</v>
      </c>
      <c r="AL76" s="1051" t="s">
        <v>286</v>
      </c>
      <c r="AM76" s="1052"/>
    </row>
    <row r="77" spans="1:140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1171" t="s">
        <v>588</v>
      </c>
      <c r="H77" s="1251" t="s">
        <v>1199</v>
      </c>
      <c r="I77" s="1206" t="s">
        <v>1203</v>
      </c>
      <c r="J77" s="1252"/>
      <c r="K77" s="1206">
        <v>1</v>
      </c>
      <c r="L77" s="1378">
        <f t="shared" si="26"/>
        <v>3</v>
      </c>
      <c r="M77" s="1378">
        <v>3</v>
      </c>
      <c r="N77" s="616">
        <v>0</v>
      </c>
      <c r="O77" s="195">
        <v>29</v>
      </c>
      <c r="P77" s="1023">
        <v>2</v>
      </c>
      <c r="Q77" s="1386">
        <f t="shared" si="27"/>
        <v>27</v>
      </c>
      <c r="R77" s="582">
        <v>19</v>
      </c>
      <c r="S77" s="451">
        <v>8</v>
      </c>
      <c r="T77" s="582">
        <v>0</v>
      </c>
      <c r="U77" s="583">
        <v>0</v>
      </c>
      <c r="V77" s="1385">
        <f t="shared" si="28"/>
        <v>27</v>
      </c>
      <c r="W77" s="460">
        <v>23</v>
      </c>
      <c r="X77" s="1377">
        <v>4</v>
      </c>
      <c r="Y77" s="1023">
        <v>99.44</v>
      </c>
      <c r="Z77" s="1048" t="s">
        <v>1060</v>
      </c>
      <c r="AA77" s="1049"/>
      <c r="AB77" s="1049">
        <v>1</v>
      </c>
      <c r="AC77" s="1049"/>
      <c r="AD77" s="1049"/>
      <c r="AE77" s="1049"/>
      <c r="AF77" s="1049">
        <v>1</v>
      </c>
      <c r="AG77" s="1049"/>
      <c r="AH77" s="1022"/>
      <c r="AI77" s="1022"/>
      <c r="AJ77" s="1022">
        <v>1</v>
      </c>
      <c r="AK77" s="1061" t="s">
        <v>501</v>
      </c>
      <c r="AL77" s="1062" t="s">
        <v>286</v>
      </c>
      <c r="AM77" s="1052" t="s">
        <v>1061</v>
      </c>
    </row>
    <row r="78" spans="1:140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1171" t="s">
        <v>591</v>
      </c>
      <c r="H78" s="1251" t="s">
        <v>1203</v>
      </c>
      <c r="I78" s="1206" t="s">
        <v>1203</v>
      </c>
      <c r="J78" s="1252"/>
      <c r="K78" s="1206"/>
      <c r="L78" s="1378">
        <f t="shared" si="26"/>
        <v>4</v>
      </c>
      <c r="M78" s="1378">
        <v>2</v>
      </c>
      <c r="N78" s="616">
        <v>2</v>
      </c>
      <c r="O78" s="195">
        <v>35</v>
      </c>
      <c r="P78" s="1023">
        <v>3</v>
      </c>
      <c r="Q78" s="615">
        <f t="shared" si="27"/>
        <v>31</v>
      </c>
      <c r="R78" s="582">
        <v>19</v>
      </c>
      <c r="S78" s="582">
        <v>9</v>
      </c>
      <c r="T78" s="582">
        <v>3</v>
      </c>
      <c r="U78" s="609">
        <v>0</v>
      </c>
      <c r="V78" s="1383">
        <f t="shared" si="28"/>
        <v>31</v>
      </c>
      <c r="W78" s="583">
        <v>25</v>
      </c>
      <c r="X78" s="617">
        <v>6</v>
      </c>
      <c r="Y78" s="1023">
        <v>144.56</v>
      </c>
      <c r="Z78" s="1056" t="s">
        <v>592</v>
      </c>
      <c r="AA78" s="1022"/>
      <c r="AB78" s="1022"/>
      <c r="AC78" s="1022"/>
      <c r="AD78" s="1022"/>
      <c r="AE78" s="1022"/>
      <c r="AF78" s="1022"/>
      <c r="AG78" s="1022"/>
      <c r="AH78" s="1022"/>
      <c r="AI78" s="1022"/>
      <c r="AJ78" s="1022">
        <v>1</v>
      </c>
      <c r="AK78" s="1050" t="s">
        <v>19</v>
      </c>
      <c r="AL78" s="1062" t="s">
        <v>286</v>
      </c>
      <c r="AM78" s="1052"/>
      <c r="AN78" s="881"/>
    </row>
    <row r="79" spans="1:140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1171" t="s">
        <v>594</v>
      </c>
      <c r="H79" s="1251" t="s">
        <v>1203</v>
      </c>
      <c r="I79" s="1206" t="s">
        <v>1203</v>
      </c>
      <c r="J79" s="1252"/>
      <c r="K79" s="1206">
        <v>1</v>
      </c>
      <c r="L79" s="616">
        <f t="shared" si="26"/>
        <v>2</v>
      </c>
      <c r="M79" s="616">
        <v>1</v>
      </c>
      <c r="N79" s="616">
        <v>1</v>
      </c>
      <c r="O79" s="195">
        <v>19</v>
      </c>
      <c r="P79" s="1023">
        <v>1</v>
      </c>
      <c r="Q79" s="615">
        <f t="shared" si="27"/>
        <v>19</v>
      </c>
      <c r="R79" s="582">
        <v>16</v>
      </c>
      <c r="S79" s="582">
        <v>3</v>
      </c>
      <c r="T79" s="582">
        <v>0</v>
      </c>
      <c r="U79" s="609">
        <v>0</v>
      </c>
      <c r="V79" s="1383">
        <f t="shared" si="28"/>
        <v>19</v>
      </c>
      <c r="W79" s="583">
        <v>15</v>
      </c>
      <c r="X79" s="617">
        <v>4</v>
      </c>
      <c r="Y79" s="1023">
        <v>106.2</v>
      </c>
      <c r="Z79" s="1048" t="s">
        <v>595</v>
      </c>
      <c r="AA79" s="1049"/>
      <c r="AB79" s="1049"/>
      <c r="AC79" s="1049">
        <v>1</v>
      </c>
      <c r="AD79" s="1049"/>
      <c r="AE79" s="1049"/>
      <c r="AF79" s="1049"/>
      <c r="AG79" s="1049"/>
      <c r="AH79" s="1049"/>
      <c r="AI79" s="1049"/>
      <c r="AJ79" s="1022">
        <v>1</v>
      </c>
      <c r="AK79" s="1050" t="s">
        <v>501</v>
      </c>
      <c r="AL79" s="1063" t="s">
        <v>286</v>
      </c>
      <c r="AM79" s="1064" t="s">
        <v>1063</v>
      </c>
    </row>
    <row r="80" spans="1:140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1171" t="s">
        <v>597</v>
      </c>
      <c r="H80" s="1251" t="s">
        <v>1199</v>
      </c>
      <c r="I80" s="1206" t="s">
        <v>1203</v>
      </c>
      <c r="J80" s="1252"/>
      <c r="K80" s="1206">
        <v>1</v>
      </c>
      <c r="L80" s="616">
        <f t="shared" si="26"/>
        <v>2</v>
      </c>
      <c r="M80" s="616">
        <v>1</v>
      </c>
      <c r="N80" s="616">
        <v>1</v>
      </c>
      <c r="O80" s="195">
        <v>19</v>
      </c>
      <c r="P80" s="1023">
        <v>1</v>
      </c>
      <c r="Q80" s="1386">
        <f t="shared" si="27"/>
        <v>15</v>
      </c>
      <c r="R80" s="451">
        <v>15</v>
      </c>
      <c r="S80" s="582">
        <v>0</v>
      </c>
      <c r="T80" s="582">
        <v>0</v>
      </c>
      <c r="U80" s="583">
        <v>0</v>
      </c>
      <c r="V80" s="1385">
        <f t="shared" si="28"/>
        <v>15</v>
      </c>
      <c r="W80" s="460">
        <v>11</v>
      </c>
      <c r="X80" s="617">
        <v>4</v>
      </c>
      <c r="Y80" s="1023">
        <v>131</v>
      </c>
      <c r="Z80" s="1056" t="s">
        <v>57</v>
      </c>
      <c r="AA80" s="1022"/>
      <c r="AB80" s="1022"/>
      <c r="AC80" s="1022"/>
      <c r="AD80" s="1022"/>
      <c r="AE80" s="1022"/>
      <c r="AF80" s="1022">
        <v>1</v>
      </c>
      <c r="AG80" s="1022"/>
      <c r="AH80" s="1022"/>
      <c r="AI80" s="1022"/>
      <c r="AJ80" s="1022">
        <v>1</v>
      </c>
      <c r="AK80" s="1050" t="s">
        <v>19</v>
      </c>
      <c r="AL80" s="1065" t="s">
        <v>286</v>
      </c>
      <c r="AM80" s="1052"/>
    </row>
    <row r="81" spans="1:140" s="841" customFormat="1" ht="24.95" customHeight="1">
      <c r="A81" s="879">
        <v>12</v>
      </c>
      <c r="B81" s="690" t="s">
        <v>229</v>
      </c>
      <c r="C81" s="607" t="s">
        <v>247</v>
      </c>
      <c r="D81" s="669" t="s">
        <v>39</v>
      </c>
      <c r="E81" s="669" t="s">
        <v>274</v>
      </c>
      <c r="F81" s="884" t="s">
        <v>1120</v>
      </c>
      <c r="G81" s="1171" t="s">
        <v>598</v>
      </c>
      <c r="H81" s="1251" t="s">
        <v>1203</v>
      </c>
      <c r="I81" s="1206" t="s">
        <v>1203</v>
      </c>
      <c r="J81" s="1252"/>
      <c r="K81" s="1206">
        <v>1</v>
      </c>
      <c r="L81" s="1378">
        <f t="shared" si="26"/>
        <v>3</v>
      </c>
      <c r="M81" s="1378">
        <v>2</v>
      </c>
      <c r="N81" s="616">
        <v>1</v>
      </c>
      <c r="O81" s="195">
        <v>25</v>
      </c>
      <c r="P81" s="1023">
        <v>2</v>
      </c>
      <c r="Q81" s="1387">
        <f t="shared" si="27"/>
        <v>24</v>
      </c>
      <c r="R81" s="443">
        <v>20</v>
      </c>
      <c r="S81" s="444">
        <v>4</v>
      </c>
      <c r="T81" s="444">
        <v>0</v>
      </c>
      <c r="U81" s="1388">
        <v>0</v>
      </c>
      <c r="V81" s="1389">
        <v>24</v>
      </c>
      <c r="W81" s="606">
        <v>24</v>
      </c>
      <c r="X81" s="1016">
        <v>0</v>
      </c>
      <c r="Y81" s="1023">
        <v>110.86</v>
      </c>
      <c r="Z81" s="1048" t="s">
        <v>599</v>
      </c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22">
        <v>1</v>
      </c>
      <c r="AK81" s="1050" t="s">
        <v>19</v>
      </c>
      <c r="AL81" s="1066" t="s">
        <v>286</v>
      </c>
      <c r="AM81" s="1052"/>
    </row>
    <row r="82" spans="1:140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1171" t="s">
        <v>601</v>
      </c>
      <c r="H82" s="1251" t="s">
        <v>1203</v>
      </c>
      <c r="I82" s="1206" t="s">
        <v>1203</v>
      </c>
      <c r="J82" s="1252"/>
      <c r="K82" s="1206">
        <v>1</v>
      </c>
      <c r="L82" s="616">
        <f t="shared" si="26"/>
        <v>3</v>
      </c>
      <c r="M82" s="616">
        <v>2</v>
      </c>
      <c r="N82" s="616">
        <v>1</v>
      </c>
      <c r="O82" s="195">
        <v>35</v>
      </c>
      <c r="P82" s="1023">
        <v>3</v>
      </c>
      <c r="Q82" s="1386">
        <f t="shared" si="27"/>
        <v>33</v>
      </c>
      <c r="R82" s="582">
        <v>26</v>
      </c>
      <c r="S82" s="451">
        <v>7</v>
      </c>
      <c r="T82" s="582">
        <v>0</v>
      </c>
      <c r="U82" s="583">
        <v>0</v>
      </c>
      <c r="V82" s="1385">
        <f t="shared" si="28"/>
        <v>33</v>
      </c>
      <c r="W82" s="460">
        <v>30</v>
      </c>
      <c r="X82" s="617">
        <v>3</v>
      </c>
      <c r="Y82" s="1023">
        <v>118</v>
      </c>
      <c r="Z82" s="1048" t="s">
        <v>599</v>
      </c>
      <c r="AA82" s="1049"/>
      <c r="AB82" s="1049"/>
      <c r="AC82" s="1049"/>
      <c r="AD82" s="1049"/>
      <c r="AE82" s="1049"/>
      <c r="AF82" s="1049"/>
      <c r="AG82" s="1049"/>
      <c r="AH82" s="1049"/>
      <c r="AI82" s="1049"/>
      <c r="AJ82" s="1022">
        <v>1</v>
      </c>
      <c r="AK82" s="1050" t="s">
        <v>19</v>
      </c>
      <c r="AL82" s="1066" t="s">
        <v>286</v>
      </c>
      <c r="AM82" s="1052"/>
    </row>
    <row r="83" spans="1:140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1376" t="s">
        <v>1242</v>
      </c>
      <c r="F83" s="874" t="s">
        <v>1064</v>
      </c>
      <c r="G83" s="1171" t="s">
        <v>980</v>
      </c>
      <c r="H83" s="1251" t="s">
        <v>1199</v>
      </c>
      <c r="I83" s="1206" t="s">
        <v>1203</v>
      </c>
      <c r="J83" s="1252"/>
      <c r="K83" s="1206"/>
      <c r="L83" s="1378">
        <f t="shared" si="26"/>
        <v>4</v>
      </c>
      <c r="M83" s="1378">
        <v>3</v>
      </c>
      <c r="N83" s="616">
        <v>1</v>
      </c>
      <c r="O83" s="195">
        <v>35</v>
      </c>
      <c r="P83" s="1023">
        <v>3</v>
      </c>
      <c r="Q83" s="615">
        <f t="shared" si="27"/>
        <v>30</v>
      </c>
      <c r="R83" s="582">
        <v>27</v>
      </c>
      <c r="S83" s="582">
        <v>3</v>
      </c>
      <c r="T83" s="582">
        <v>0</v>
      </c>
      <c r="U83" s="609">
        <v>0</v>
      </c>
      <c r="V83" s="1383">
        <f t="shared" si="28"/>
        <v>30</v>
      </c>
      <c r="W83" s="583">
        <v>28</v>
      </c>
      <c r="X83" s="617">
        <v>2</v>
      </c>
      <c r="Y83" s="1023">
        <v>207.69</v>
      </c>
      <c r="Z83" s="1056" t="s">
        <v>602</v>
      </c>
      <c r="AA83" s="1022"/>
      <c r="AB83" s="1022"/>
      <c r="AC83" s="1022">
        <v>1</v>
      </c>
      <c r="AD83" s="1022"/>
      <c r="AE83" s="1022"/>
      <c r="AF83" s="1022"/>
      <c r="AG83" s="1022"/>
      <c r="AH83" s="1022"/>
      <c r="AI83" s="1022"/>
      <c r="AJ83" s="1022">
        <v>1</v>
      </c>
      <c r="AK83" s="1050" t="s">
        <v>501</v>
      </c>
      <c r="AL83" s="1062" t="s">
        <v>287</v>
      </c>
      <c r="AM83" s="1064" t="s">
        <v>1063</v>
      </c>
    </row>
    <row r="84" spans="1:140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1171" t="s">
        <v>604</v>
      </c>
      <c r="H84" s="1251" t="s">
        <v>1199</v>
      </c>
      <c r="I84" s="1206" t="s">
        <v>1203</v>
      </c>
      <c r="J84" s="1252"/>
      <c r="K84" s="1206">
        <v>1</v>
      </c>
      <c r="L84" s="616">
        <f t="shared" si="26"/>
        <v>3</v>
      </c>
      <c r="M84" s="1378">
        <v>1</v>
      </c>
      <c r="N84" s="616">
        <v>2</v>
      </c>
      <c r="O84" s="195">
        <v>29</v>
      </c>
      <c r="P84" s="1023">
        <v>2</v>
      </c>
      <c r="Q84" s="615">
        <f t="shared" si="27"/>
        <v>29</v>
      </c>
      <c r="R84" s="582">
        <v>25</v>
      </c>
      <c r="S84" s="582">
        <v>3</v>
      </c>
      <c r="T84" s="582">
        <v>1</v>
      </c>
      <c r="U84" s="583">
        <v>0</v>
      </c>
      <c r="V84" s="1383">
        <f t="shared" si="28"/>
        <v>29</v>
      </c>
      <c r="W84" s="583">
        <v>27</v>
      </c>
      <c r="X84" s="617">
        <v>2</v>
      </c>
      <c r="Y84" s="1023">
        <v>128.42500000000001</v>
      </c>
      <c r="Z84" s="1056" t="s">
        <v>605</v>
      </c>
      <c r="AA84" s="1022"/>
      <c r="AB84" s="1022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7" t="s">
        <v>286</v>
      </c>
      <c r="AM84" s="1064" t="s">
        <v>1063</v>
      </c>
      <c r="AN84" s="881"/>
    </row>
    <row r="85" spans="1:140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1171" t="s">
        <v>607</v>
      </c>
      <c r="H85" s="1251" t="s">
        <v>1203</v>
      </c>
      <c r="I85" s="1206" t="s">
        <v>1203</v>
      </c>
      <c r="J85" s="1252" t="s">
        <v>1230</v>
      </c>
      <c r="K85" s="1206">
        <v>1</v>
      </c>
      <c r="L85" s="1378">
        <f t="shared" si="26"/>
        <v>2</v>
      </c>
      <c r="M85" s="616">
        <v>0</v>
      </c>
      <c r="N85" s="1378">
        <v>2</v>
      </c>
      <c r="O85" s="195">
        <v>29</v>
      </c>
      <c r="P85" s="1023">
        <v>2</v>
      </c>
      <c r="Q85" s="615">
        <f t="shared" si="27"/>
        <v>24</v>
      </c>
      <c r="R85" s="582">
        <v>16</v>
      </c>
      <c r="S85" s="582">
        <v>7</v>
      </c>
      <c r="T85" s="582">
        <v>1</v>
      </c>
      <c r="U85" s="609">
        <v>0</v>
      </c>
      <c r="V85" s="1383">
        <f t="shared" si="28"/>
        <v>24</v>
      </c>
      <c r="W85" s="583">
        <v>24</v>
      </c>
      <c r="X85" s="617">
        <v>0</v>
      </c>
      <c r="Y85" s="1023">
        <v>100.8</v>
      </c>
      <c r="Z85" s="1056" t="s">
        <v>608</v>
      </c>
      <c r="AA85" s="1022"/>
      <c r="AB85" s="1022"/>
      <c r="AC85" s="1022"/>
      <c r="AD85" s="1022"/>
      <c r="AE85" s="1022"/>
      <c r="AF85" s="1022"/>
      <c r="AG85" s="1022"/>
      <c r="AH85" s="1022">
        <v>1</v>
      </c>
      <c r="AI85" s="1022"/>
      <c r="AJ85" s="1022">
        <v>1</v>
      </c>
      <c r="AK85" s="1050" t="s">
        <v>19</v>
      </c>
      <c r="AL85" s="1065" t="s">
        <v>286</v>
      </c>
      <c r="AM85" s="1052"/>
    </row>
    <row r="86" spans="1:140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1171" t="s">
        <v>610</v>
      </c>
      <c r="H86" s="1251" t="s">
        <v>1203</v>
      </c>
      <c r="I86" s="1206" t="s">
        <v>1203</v>
      </c>
      <c r="J86" s="1252"/>
      <c r="K86" s="1206">
        <v>1</v>
      </c>
      <c r="L86" s="1378">
        <f t="shared" si="26"/>
        <v>2</v>
      </c>
      <c r="M86" s="1378">
        <v>1</v>
      </c>
      <c r="N86" s="616">
        <v>1</v>
      </c>
      <c r="O86" s="195">
        <v>19</v>
      </c>
      <c r="P86" s="1023">
        <v>1</v>
      </c>
      <c r="Q86" s="615">
        <f t="shared" si="27"/>
        <v>16</v>
      </c>
      <c r="R86" s="582">
        <v>13</v>
      </c>
      <c r="S86" s="582">
        <v>2</v>
      </c>
      <c r="T86" s="582">
        <v>1</v>
      </c>
      <c r="U86" s="583">
        <v>0</v>
      </c>
      <c r="V86" s="1383">
        <f t="shared" si="28"/>
        <v>16</v>
      </c>
      <c r="W86" s="583">
        <v>14</v>
      </c>
      <c r="X86" s="617">
        <v>2</v>
      </c>
      <c r="Y86" s="1023">
        <v>106.5</v>
      </c>
      <c r="Z86" s="1056" t="s">
        <v>611</v>
      </c>
      <c r="AA86" s="1022"/>
      <c r="AB86" s="1022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5" t="s">
        <v>286</v>
      </c>
      <c r="AM86" s="1052"/>
    </row>
    <row r="87" spans="1:140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1172" t="s">
        <v>1068</v>
      </c>
      <c r="H87" s="1253" t="s">
        <v>1199</v>
      </c>
      <c r="I87" s="1206" t="s">
        <v>1203</v>
      </c>
      <c r="J87" s="1254"/>
      <c r="K87" s="1206">
        <v>1</v>
      </c>
      <c r="L87" s="1378">
        <f t="shared" si="26"/>
        <v>3</v>
      </c>
      <c r="M87" s="1378">
        <v>2</v>
      </c>
      <c r="N87" s="616">
        <v>1</v>
      </c>
      <c r="O87" s="1068">
        <v>25</v>
      </c>
      <c r="P87" s="1022">
        <v>2</v>
      </c>
      <c r="Q87" s="615">
        <f t="shared" si="27"/>
        <v>24</v>
      </c>
      <c r="R87" s="578">
        <v>22</v>
      </c>
      <c r="S87" s="582">
        <v>2</v>
      </c>
      <c r="T87" s="578">
        <v>0</v>
      </c>
      <c r="U87" s="579">
        <v>0</v>
      </c>
      <c r="V87" s="1383">
        <f t="shared" si="28"/>
        <v>24</v>
      </c>
      <c r="W87" s="579">
        <v>21</v>
      </c>
      <c r="X87" s="617">
        <v>3</v>
      </c>
      <c r="Y87" s="1023">
        <v>110</v>
      </c>
      <c r="Z87" s="1048" t="s">
        <v>1069</v>
      </c>
      <c r="AA87" s="1049"/>
      <c r="AB87" s="1049"/>
      <c r="AC87" s="1049">
        <v>1</v>
      </c>
      <c r="AD87" s="1049"/>
      <c r="AE87" s="1049"/>
      <c r="AF87" s="1049"/>
      <c r="AG87" s="1049"/>
      <c r="AH87" s="1049"/>
      <c r="AI87" s="1049"/>
      <c r="AJ87" s="1022">
        <v>1</v>
      </c>
      <c r="AK87" s="1050" t="s">
        <v>501</v>
      </c>
      <c r="AL87" s="1069" t="s">
        <v>286</v>
      </c>
      <c r="AM87" s="1052" t="s">
        <v>1061</v>
      </c>
      <c r="AN87" s="881"/>
    </row>
    <row r="88" spans="1:140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1171" t="s">
        <v>614</v>
      </c>
      <c r="H88" s="1251" t="s">
        <v>1203</v>
      </c>
      <c r="I88" s="1206" t="s">
        <v>1203</v>
      </c>
      <c r="J88" s="1252"/>
      <c r="K88" s="1206">
        <v>1</v>
      </c>
      <c r="L88" s="616">
        <f t="shared" si="26"/>
        <v>2</v>
      </c>
      <c r="M88" s="616">
        <v>0</v>
      </c>
      <c r="N88" s="616">
        <v>2</v>
      </c>
      <c r="O88" s="195">
        <v>19</v>
      </c>
      <c r="P88" s="1023">
        <v>1</v>
      </c>
      <c r="Q88" s="615">
        <f t="shared" si="27"/>
        <v>17</v>
      </c>
      <c r="R88" s="582">
        <v>17</v>
      </c>
      <c r="S88" s="582">
        <v>0</v>
      </c>
      <c r="T88" s="582">
        <v>0</v>
      </c>
      <c r="U88" s="609">
        <v>0</v>
      </c>
      <c r="V88" s="1383">
        <f t="shared" si="28"/>
        <v>17</v>
      </c>
      <c r="W88" s="583">
        <v>12</v>
      </c>
      <c r="X88" s="617">
        <v>5</v>
      </c>
      <c r="Y88" s="1023">
        <v>151.19999999999999</v>
      </c>
      <c r="Z88" s="1056" t="s">
        <v>615</v>
      </c>
      <c r="AA88" s="1022"/>
      <c r="AB88" s="1022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66" t="s">
        <v>286</v>
      </c>
      <c r="AM88" s="1052"/>
    </row>
    <row r="89" spans="1:140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1173" t="s">
        <v>981</v>
      </c>
      <c r="H89" s="1251" t="s">
        <v>1203</v>
      </c>
      <c r="I89" s="1206" t="s">
        <v>1203</v>
      </c>
      <c r="J89" s="1255" t="s">
        <v>1231</v>
      </c>
      <c r="K89" s="1206">
        <v>1</v>
      </c>
      <c r="L89" s="616">
        <f t="shared" si="26"/>
        <v>2</v>
      </c>
      <c r="M89" s="616">
        <v>1</v>
      </c>
      <c r="N89" s="616">
        <v>1</v>
      </c>
      <c r="O89" s="1070">
        <v>19</v>
      </c>
      <c r="P89" s="1071">
        <v>1</v>
      </c>
      <c r="Q89" s="615">
        <f t="shared" si="27"/>
        <v>19</v>
      </c>
      <c r="R89" s="624">
        <v>17</v>
      </c>
      <c r="S89" s="624">
        <v>2</v>
      </c>
      <c r="T89" s="582">
        <v>0</v>
      </c>
      <c r="U89" s="625">
        <v>0</v>
      </c>
      <c r="V89" s="1383">
        <f t="shared" si="28"/>
        <v>19</v>
      </c>
      <c r="W89" s="583">
        <v>19</v>
      </c>
      <c r="X89" s="617">
        <v>0</v>
      </c>
      <c r="Y89" s="1071">
        <v>82.65</v>
      </c>
      <c r="Z89" s="1072" t="s">
        <v>660</v>
      </c>
      <c r="AA89" s="1071"/>
      <c r="AB89" s="1071"/>
      <c r="AC89" s="1071"/>
      <c r="AD89" s="1071"/>
      <c r="AE89" s="1071"/>
      <c r="AF89" s="1071"/>
      <c r="AG89" s="1071"/>
      <c r="AH89" s="1022">
        <v>1</v>
      </c>
      <c r="AI89" s="1071"/>
      <c r="AJ89" s="1071">
        <v>1</v>
      </c>
      <c r="AK89" s="1073" t="s">
        <v>19</v>
      </c>
      <c r="AL89" s="1071" t="s">
        <v>438</v>
      </c>
      <c r="AM89" s="1074"/>
    </row>
    <row r="90" spans="1:140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1171" t="s">
        <v>617</v>
      </c>
      <c r="H90" s="1251" t="s">
        <v>1203</v>
      </c>
      <c r="I90" s="1206" t="s">
        <v>1203</v>
      </c>
      <c r="J90" s="1257"/>
      <c r="K90" s="1207">
        <v>1</v>
      </c>
      <c r="L90" s="616">
        <f t="shared" si="26"/>
        <v>2</v>
      </c>
      <c r="M90" s="582">
        <v>1</v>
      </c>
      <c r="N90" s="582">
        <v>1</v>
      </c>
      <c r="O90" s="195">
        <v>23</v>
      </c>
      <c r="P90" s="1023">
        <v>2</v>
      </c>
      <c r="Q90" s="615">
        <f t="shared" si="27"/>
        <v>23</v>
      </c>
      <c r="R90" s="582">
        <v>19</v>
      </c>
      <c r="S90" s="582">
        <v>3</v>
      </c>
      <c r="T90" s="582">
        <v>0</v>
      </c>
      <c r="U90" s="583">
        <v>1</v>
      </c>
      <c r="V90" s="1383">
        <f t="shared" si="28"/>
        <v>23</v>
      </c>
      <c r="W90" s="583">
        <v>22</v>
      </c>
      <c r="X90" s="583">
        <v>1</v>
      </c>
      <c r="Y90" s="1023">
        <v>116.7</v>
      </c>
      <c r="Z90" s="1056" t="s">
        <v>618</v>
      </c>
      <c r="AA90" s="1022"/>
      <c r="AB90" s="1022"/>
      <c r="AC90" s="1022"/>
      <c r="AD90" s="1022"/>
      <c r="AE90" s="1022"/>
      <c r="AF90" s="1022"/>
      <c r="AG90" s="1022"/>
      <c r="AH90" s="1022"/>
      <c r="AI90" s="1022"/>
      <c r="AJ90" s="1022">
        <v>1</v>
      </c>
      <c r="AK90" s="1050" t="s">
        <v>19</v>
      </c>
      <c r="AL90" s="1075" t="s">
        <v>286</v>
      </c>
      <c r="AM90" s="1052" t="s">
        <v>1063</v>
      </c>
    </row>
    <row r="91" spans="1:140" s="841" customFormat="1" ht="24.95" customHeight="1">
      <c r="A91" s="879">
        <v>22</v>
      </c>
      <c r="B91" s="668" t="s">
        <v>229</v>
      </c>
      <c r="C91" s="668" t="s">
        <v>261</v>
      </c>
      <c r="D91" s="1382" t="s">
        <v>1247</v>
      </c>
      <c r="E91" s="885" t="s">
        <v>262</v>
      </c>
      <c r="F91" s="886" t="s">
        <v>1072</v>
      </c>
      <c r="G91" s="1171" t="s">
        <v>619</v>
      </c>
      <c r="H91" s="1251" t="s">
        <v>1203</v>
      </c>
      <c r="I91" s="1206" t="s">
        <v>1203</v>
      </c>
      <c r="J91" s="1257"/>
      <c r="K91" s="1207">
        <v>1</v>
      </c>
      <c r="L91" s="1378">
        <f t="shared" si="26"/>
        <v>3</v>
      </c>
      <c r="M91" s="451">
        <v>1</v>
      </c>
      <c r="N91" s="582">
        <v>2</v>
      </c>
      <c r="O91" s="195">
        <v>29</v>
      </c>
      <c r="P91" s="1023">
        <v>2</v>
      </c>
      <c r="Q91" s="615">
        <f t="shared" si="27"/>
        <v>28</v>
      </c>
      <c r="R91" s="582">
        <v>20</v>
      </c>
      <c r="S91" s="582">
        <v>4</v>
      </c>
      <c r="T91" s="582">
        <v>4</v>
      </c>
      <c r="U91" s="583">
        <v>0</v>
      </c>
      <c r="V91" s="1383">
        <f t="shared" si="28"/>
        <v>28</v>
      </c>
      <c r="W91" s="583">
        <v>24</v>
      </c>
      <c r="X91" s="583">
        <v>4</v>
      </c>
      <c r="Y91" s="1023">
        <v>91.9</v>
      </c>
      <c r="Z91" s="1056" t="s">
        <v>620</v>
      </c>
      <c r="AA91" s="1022"/>
      <c r="AB91" s="1022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76" t="s">
        <v>286</v>
      </c>
      <c r="AM91" s="738" t="s">
        <v>1246</v>
      </c>
    </row>
    <row r="92" spans="1:140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1376" t="s">
        <v>1248</v>
      </c>
      <c r="F92" s="1332" t="s">
        <v>1225</v>
      </c>
      <c r="G92" s="1170" t="s">
        <v>621</v>
      </c>
      <c r="H92" s="1251" t="s">
        <v>1203</v>
      </c>
      <c r="I92" s="1206" t="s">
        <v>1203</v>
      </c>
      <c r="J92" s="1252"/>
      <c r="K92" s="1206">
        <v>1</v>
      </c>
      <c r="L92" s="1378">
        <f t="shared" si="26"/>
        <v>3</v>
      </c>
      <c r="M92" s="1378">
        <v>3</v>
      </c>
      <c r="N92" s="616">
        <v>0</v>
      </c>
      <c r="O92" s="1029">
        <v>32</v>
      </c>
      <c r="P92" s="1042">
        <v>3</v>
      </c>
      <c r="Q92" s="615">
        <f t="shared" si="27"/>
        <v>32</v>
      </c>
      <c r="R92" s="616">
        <v>18</v>
      </c>
      <c r="S92" s="616">
        <v>10</v>
      </c>
      <c r="T92" s="616">
        <v>4</v>
      </c>
      <c r="U92" s="627">
        <v>0</v>
      </c>
      <c r="V92" s="1383">
        <f t="shared" si="28"/>
        <v>32</v>
      </c>
      <c r="W92" s="617">
        <v>28</v>
      </c>
      <c r="X92" s="617">
        <v>4</v>
      </c>
      <c r="Y92" s="1042">
        <v>215.08</v>
      </c>
      <c r="Z92" s="1077" t="s">
        <v>1060</v>
      </c>
      <c r="AA92" s="1078"/>
      <c r="AB92" s="1078">
        <v>1</v>
      </c>
      <c r="AC92" s="1078">
        <v>1</v>
      </c>
      <c r="AD92" s="1078"/>
      <c r="AE92" s="1078"/>
      <c r="AF92" s="1078"/>
      <c r="AG92" s="1078"/>
      <c r="AH92" s="1078"/>
      <c r="AI92" s="1078"/>
      <c r="AJ92" s="1044">
        <v>1</v>
      </c>
      <c r="AK92" s="1061" t="s">
        <v>501</v>
      </c>
      <c r="AL92" s="1079" t="s">
        <v>286</v>
      </c>
      <c r="AM92" s="1080" t="s">
        <v>1224</v>
      </c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  <c r="EG92" s="878"/>
      <c r="EH92" s="878"/>
      <c r="EI92" s="878"/>
      <c r="EJ92" s="878"/>
    </row>
    <row r="93" spans="1:140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1171" t="s">
        <v>622</v>
      </c>
      <c r="H93" s="1251" t="s">
        <v>1203</v>
      </c>
      <c r="I93" s="1206" t="s">
        <v>1203</v>
      </c>
      <c r="J93" s="1252"/>
      <c r="K93" s="1206">
        <v>1</v>
      </c>
      <c r="L93" s="616">
        <f t="shared" si="26"/>
        <v>2</v>
      </c>
      <c r="M93" s="616">
        <v>0</v>
      </c>
      <c r="N93" s="616">
        <v>2</v>
      </c>
      <c r="O93" s="195">
        <v>19</v>
      </c>
      <c r="P93" s="1023">
        <v>1</v>
      </c>
      <c r="Q93" s="615">
        <f t="shared" si="27"/>
        <v>18</v>
      </c>
      <c r="R93" s="582">
        <v>11</v>
      </c>
      <c r="S93" s="582">
        <v>5</v>
      </c>
      <c r="T93" s="582">
        <v>2</v>
      </c>
      <c r="U93" s="609">
        <v>0</v>
      </c>
      <c r="V93" s="1383">
        <f t="shared" si="28"/>
        <v>18</v>
      </c>
      <c r="W93" s="583">
        <v>17</v>
      </c>
      <c r="X93" s="617">
        <v>1</v>
      </c>
      <c r="Y93" s="1023">
        <v>172.9</v>
      </c>
      <c r="Z93" s="1081" t="s">
        <v>623</v>
      </c>
      <c r="AA93" s="1082"/>
      <c r="AB93" s="1082"/>
      <c r="AC93" s="1082"/>
      <c r="AD93" s="1082"/>
      <c r="AE93" s="1082"/>
      <c r="AF93" s="1082"/>
      <c r="AG93" s="1082"/>
      <c r="AH93" s="1082"/>
      <c r="AI93" s="1082"/>
      <c r="AJ93" s="1022">
        <v>1</v>
      </c>
      <c r="AK93" s="1050" t="s">
        <v>19</v>
      </c>
      <c r="AL93" s="1083" t="s">
        <v>286</v>
      </c>
      <c r="AM93" s="1052"/>
    </row>
    <row r="94" spans="1:140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1171" t="s">
        <v>624</v>
      </c>
      <c r="H94" s="1251" t="s">
        <v>1203</v>
      </c>
      <c r="I94" s="1206" t="s">
        <v>1203</v>
      </c>
      <c r="J94" s="1252"/>
      <c r="K94" s="1206">
        <v>1</v>
      </c>
      <c r="L94" s="616">
        <f t="shared" si="26"/>
        <v>2</v>
      </c>
      <c r="M94" s="616">
        <v>0</v>
      </c>
      <c r="N94" s="616">
        <v>2</v>
      </c>
      <c r="O94" s="195">
        <v>19</v>
      </c>
      <c r="P94" s="1023">
        <v>1</v>
      </c>
      <c r="Q94" s="615">
        <f t="shared" si="27"/>
        <v>19</v>
      </c>
      <c r="R94" s="582">
        <v>16</v>
      </c>
      <c r="S94" s="582">
        <v>3</v>
      </c>
      <c r="T94" s="582">
        <v>0</v>
      </c>
      <c r="U94" s="583">
        <v>0</v>
      </c>
      <c r="V94" s="1383">
        <f t="shared" si="28"/>
        <v>19</v>
      </c>
      <c r="W94" s="583">
        <v>18</v>
      </c>
      <c r="X94" s="617">
        <v>1</v>
      </c>
      <c r="Y94" s="1023">
        <v>78.680000000000007</v>
      </c>
      <c r="Z94" s="1056" t="s">
        <v>625</v>
      </c>
      <c r="AA94" s="1022"/>
      <c r="AB94" s="1022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62" t="s">
        <v>285</v>
      </c>
      <c r="AM94" s="1052"/>
    </row>
    <row r="95" spans="1:140" s="841" customFormat="1" ht="24.95" customHeight="1">
      <c r="A95" s="879">
        <v>26</v>
      </c>
      <c r="B95" s="668" t="s">
        <v>229</v>
      </c>
      <c r="C95" s="668" t="s">
        <v>265</v>
      </c>
      <c r="D95" s="669" t="s">
        <v>266</v>
      </c>
      <c r="E95" s="669" t="s">
        <v>1079</v>
      </c>
      <c r="F95" s="874" t="s">
        <v>1080</v>
      </c>
      <c r="G95" s="1171" t="s">
        <v>626</v>
      </c>
      <c r="H95" s="1251" t="s">
        <v>1203</v>
      </c>
      <c r="I95" s="1206" t="s">
        <v>1203</v>
      </c>
      <c r="J95" s="1252"/>
      <c r="K95" s="1206">
        <v>1</v>
      </c>
      <c r="L95" s="1378">
        <f t="shared" si="26"/>
        <v>4</v>
      </c>
      <c r="M95" s="1378">
        <v>3</v>
      </c>
      <c r="N95" s="1042">
        <v>1</v>
      </c>
      <c r="O95" s="195">
        <v>34</v>
      </c>
      <c r="P95" s="1023">
        <v>3</v>
      </c>
      <c r="Q95" s="615">
        <f t="shared" si="27"/>
        <v>34</v>
      </c>
      <c r="R95" s="582">
        <v>24</v>
      </c>
      <c r="S95" s="582">
        <v>9</v>
      </c>
      <c r="T95" s="582">
        <v>1</v>
      </c>
      <c r="U95" s="583">
        <v>0</v>
      </c>
      <c r="V95" s="1383">
        <f t="shared" si="28"/>
        <v>34</v>
      </c>
      <c r="W95" s="583">
        <v>28</v>
      </c>
      <c r="X95" s="617">
        <v>6</v>
      </c>
      <c r="Y95" s="1023">
        <v>119.83</v>
      </c>
      <c r="Z95" s="1056" t="s">
        <v>627</v>
      </c>
      <c r="AA95" s="1022"/>
      <c r="AB95" s="1022"/>
      <c r="AC95" s="1022"/>
      <c r="AD95" s="1022"/>
      <c r="AE95" s="1022">
        <v>1</v>
      </c>
      <c r="AF95" s="1022"/>
      <c r="AG95" s="1022"/>
      <c r="AH95" s="1022"/>
      <c r="AI95" s="1022"/>
      <c r="AJ95" s="1022">
        <v>1</v>
      </c>
      <c r="AK95" s="1050" t="s">
        <v>19</v>
      </c>
      <c r="AL95" s="1062" t="s">
        <v>287</v>
      </c>
      <c r="AM95" s="1052"/>
    </row>
    <row r="96" spans="1:140" s="841" customFormat="1" ht="24.95" customHeight="1">
      <c r="A96" s="879">
        <v>27</v>
      </c>
      <c r="B96" s="668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1170" t="s">
        <v>631</v>
      </c>
      <c r="H96" s="1251" t="s">
        <v>1203</v>
      </c>
      <c r="I96" s="1206" t="s">
        <v>1203</v>
      </c>
      <c r="J96" s="1252"/>
      <c r="K96" s="1206"/>
      <c r="L96" s="616">
        <f t="shared" si="26"/>
        <v>2</v>
      </c>
      <c r="M96" s="977">
        <v>2</v>
      </c>
      <c r="N96" s="977">
        <v>0</v>
      </c>
      <c r="O96" s="195">
        <v>25</v>
      </c>
      <c r="P96" s="1023">
        <v>2</v>
      </c>
      <c r="Q96" s="615">
        <f t="shared" si="27"/>
        <v>23</v>
      </c>
      <c r="R96" s="582">
        <v>16</v>
      </c>
      <c r="S96" s="582">
        <v>7</v>
      </c>
      <c r="T96" s="582">
        <v>0</v>
      </c>
      <c r="U96" s="609">
        <v>0</v>
      </c>
      <c r="V96" s="1383">
        <f t="shared" si="28"/>
        <v>23</v>
      </c>
      <c r="W96" s="583">
        <v>17</v>
      </c>
      <c r="X96" s="617">
        <v>6</v>
      </c>
      <c r="Y96" s="1023">
        <v>148.74</v>
      </c>
      <c r="Z96" s="1056" t="s">
        <v>1104</v>
      </c>
      <c r="AA96" s="1022"/>
      <c r="AB96" s="1022"/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19</v>
      </c>
      <c r="AL96" s="1076" t="s">
        <v>286</v>
      </c>
      <c r="AM96" s="1064" t="s">
        <v>1063</v>
      </c>
    </row>
    <row r="97" spans="1:40" s="841" customFormat="1" ht="24.95" customHeight="1">
      <c r="A97" s="879">
        <v>28</v>
      </c>
      <c r="B97" s="668" t="s">
        <v>229</v>
      </c>
      <c r="C97" s="894" t="s">
        <v>269</v>
      </c>
      <c r="D97" s="669" t="s">
        <v>270</v>
      </c>
      <c r="E97" s="669" t="s">
        <v>270</v>
      </c>
      <c r="F97" s="874" t="s">
        <v>633</v>
      </c>
      <c r="G97" s="1171" t="s">
        <v>634</v>
      </c>
      <c r="H97" s="1251" t="s">
        <v>1203</v>
      </c>
      <c r="I97" s="1206" t="s">
        <v>1203</v>
      </c>
      <c r="J97" s="1257"/>
      <c r="K97" s="1208"/>
      <c r="L97" s="616">
        <f t="shared" si="26"/>
        <v>2</v>
      </c>
      <c r="M97" s="616">
        <v>1</v>
      </c>
      <c r="N97" s="616">
        <v>1</v>
      </c>
      <c r="O97" s="195">
        <v>27</v>
      </c>
      <c r="P97" s="1022">
        <v>1</v>
      </c>
      <c r="Q97" s="1387">
        <f t="shared" si="27"/>
        <v>26</v>
      </c>
      <c r="R97" s="443">
        <v>20</v>
      </c>
      <c r="S97" s="444">
        <v>6</v>
      </c>
      <c r="T97" s="444">
        <v>0</v>
      </c>
      <c r="U97" s="606">
        <v>0</v>
      </c>
      <c r="V97" s="1389">
        <f t="shared" si="28"/>
        <v>26</v>
      </c>
      <c r="W97" s="448">
        <v>22</v>
      </c>
      <c r="X97" s="1016">
        <v>4</v>
      </c>
      <c r="Y97" s="1022">
        <v>92.6</v>
      </c>
      <c r="Z97" s="1056" t="s">
        <v>1110</v>
      </c>
      <c r="AA97" s="1022"/>
      <c r="AB97" s="1022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286</v>
      </c>
      <c r="AM97" s="1052"/>
    </row>
    <row r="98" spans="1:40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1171" t="s">
        <v>571</v>
      </c>
      <c r="H98" s="1251" t="s">
        <v>1203</v>
      </c>
      <c r="I98" s="1206" t="s">
        <v>1203</v>
      </c>
      <c r="J98" s="1252"/>
      <c r="K98" s="1206"/>
      <c r="L98" s="616">
        <f t="shared" si="26"/>
        <v>2</v>
      </c>
      <c r="M98" s="616">
        <v>1</v>
      </c>
      <c r="N98" s="616">
        <v>1</v>
      </c>
      <c r="O98" s="195">
        <v>19</v>
      </c>
      <c r="P98" s="1023">
        <v>2</v>
      </c>
      <c r="Q98" s="615">
        <f t="shared" si="27"/>
        <v>19</v>
      </c>
      <c r="R98" s="582">
        <v>17</v>
      </c>
      <c r="S98" s="582">
        <v>2</v>
      </c>
      <c r="T98" s="582">
        <v>0</v>
      </c>
      <c r="U98" s="583">
        <v>0</v>
      </c>
      <c r="V98" s="1383">
        <f t="shared" si="28"/>
        <v>19</v>
      </c>
      <c r="W98" s="583">
        <v>14</v>
      </c>
      <c r="X98" s="617">
        <v>5</v>
      </c>
      <c r="Y98" s="1023">
        <v>104</v>
      </c>
      <c r="Z98" s="1056" t="s">
        <v>632</v>
      </c>
      <c r="AA98" s="1022"/>
      <c r="AB98" s="1022">
        <v>1</v>
      </c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501</v>
      </c>
      <c r="AL98" s="1069" t="s">
        <v>286</v>
      </c>
      <c r="AM98" s="1052" t="s">
        <v>1085</v>
      </c>
    </row>
    <row r="99" spans="1:40" s="841" customFormat="1" ht="24.95" customHeight="1">
      <c r="A99" s="879">
        <v>30</v>
      </c>
      <c r="B99" s="668" t="s">
        <v>229</v>
      </c>
      <c r="C99" s="668" t="s">
        <v>930</v>
      </c>
      <c r="D99" s="669" t="s">
        <v>307</v>
      </c>
      <c r="E99" s="669" t="s">
        <v>1086</v>
      </c>
      <c r="F99" s="880" t="s">
        <v>579</v>
      </c>
      <c r="G99" s="1171" t="s">
        <v>580</v>
      </c>
      <c r="H99" s="1251" t="s">
        <v>1203</v>
      </c>
      <c r="I99" s="1206" t="s">
        <v>1203</v>
      </c>
      <c r="J99" s="1252"/>
      <c r="K99" s="1206">
        <v>1</v>
      </c>
      <c r="L99" s="1378">
        <f t="shared" si="26"/>
        <v>4</v>
      </c>
      <c r="M99" s="1378">
        <v>3</v>
      </c>
      <c r="N99" s="616">
        <v>1</v>
      </c>
      <c r="O99" s="195">
        <v>35</v>
      </c>
      <c r="P99" s="1023">
        <v>2</v>
      </c>
      <c r="Q99" s="615">
        <f t="shared" si="27"/>
        <v>35</v>
      </c>
      <c r="R99" s="582">
        <v>27</v>
      </c>
      <c r="S99" s="582">
        <v>7</v>
      </c>
      <c r="T99" s="582">
        <v>1</v>
      </c>
      <c r="U99" s="583">
        <v>0</v>
      </c>
      <c r="V99" s="1383">
        <f t="shared" si="28"/>
        <v>35</v>
      </c>
      <c r="W99" s="583">
        <v>35</v>
      </c>
      <c r="X99" s="617">
        <v>0</v>
      </c>
      <c r="Y99" s="1023">
        <v>125.96</v>
      </c>
      <c r="Z99" s="1056" t="s">
        <v>635</v>
      </c>
      <c r="AA99" s="1022"/>
      <c r="AB99" s="1022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54" t="s">
        <v>287</v>
      </c>
      <c r="AM99" s="1085" t="s">
        <v>1087</v>
      </c>
    </row>
    <row r="100" spans="1:40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1171" t="s">
        <v>637</v>
      </c>
      <c r="H100" s="1251" t="s">
        <v>1203</v>
      </c>
      <c r="I100" s="1206" t="s">
        <v>1203</v>
      </c>
      <c r="J100" s="1252"/>
      <c r="K100" s="1206">
        <v>1</v>
      </c>
      <c r="L100" s="616">
        <f t="shared" si="26"/>
        <v>2</v>
      </c>
      <c r="M100" s="616">
        <v>1</v>
      </c>
      <c r="N100" s="616">
        <v>1</v>
      </c>
      <c r="O100" s="195">
        <v>15</v>
      </c>
      <c r="P100" s="1023">
        <v>1</v>
      </c>
      <c r="Q100" s="615">
        <f t="shared" si="27"/>
        <v>15</v>
      </c>
      <c r="R100" s="582">
        <v>11</v>
      </c>
      <c r="S100" s="582">
        <v>3</v>
      </c>
      <c r="T100" s="582">
        <v>1</v>
      </c>
      <c r="U100" s="609">
        <v>0</v>
      </c>
      <c r="V100" s="1383">
        <f t="shared" si="28"/>
        <v>15</v>
      </c>
      <c r="W100" s="583">
        <v>15</v>
      </c>
      <c r="X100" s="617">
        <v>0</v>
      </c>
      <c r="Y100" s="1023">
        <v>104.5</v>
      </c>
      <c r="Z100" s="1056" t="s">
        <v>1084</v>
      </c>
      <c r="AA100" s="1022"/>
      <c r="AB100" s="1022"/>
      <c r="AC100" s="1022"/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19</v>
      </c>
      <c r="AL100" s="1084" t="s">
        <v>287</v>
      </c>
      <c r="AM100" s="1052"/>
    </row>
    <row r="101" spans="1:40" s="841" customFormat="1" ht="24.95" customHeight="1">
      <c r="A101" s="879">
        <v>32</v>
      </c>
      <c r="B101" s="668" t="s">
        <v>229</v>
      </c>
      <c r="C101" s="668" t="s">
        <v>273</v>
      </c>
      <c r="D101" s="669" t="s">
        <v>274</v>
      </c>
      <c r="E101" s="669" t="s">
        <v>639</v>
      </c>
      <c r="F101" s="874" t="s">
        <v>1088</v>
      </c>
      <c r="G101" s="1171" t="s">
        <v>640</v>
      </c>
      <c r="H101" s="1251" t="s">
        <v>1203</v>
      </c>
      <c r="I101" s="1206" t="s">
        <v>1203</v>
      </c>
      <c r="J101" s="1252"/>
      <c r="K101" s="1206"/>
      <c r="L101" s="616">
        <f t="shared" si="26"/>
        <v>3</v>
      </c>
      <c r="M101" s="616">
        <v>2</v>
      </c>
      <c r="N101" s="616">
        <v>1</v>
      </c>
      <c r="O101" s="195">
        <v>38</v>
      </c>
      <c r="P101" s="1023">
        <v>3</v>
      </c>
      <c r="Q101" s="1386">
        <f t="shared" si="27"/>
        <v>33</v>
      </c>
      <c r="R101" s="451">
        <v>23</v>
      </c>
      <c r="S101" s="451">
        <v>4</v>
      </c>
      <c r="T101" s="582">
        <v>6</v>
      </c>
      <c r="U101" s="583">
        <v>0</v>
      </c>
      <c r="V101" s="1385">
        <f t="shared" si="28"/>
        <v>33</v>
      </c>
      <c r="W101" s="460">
        <v>33</v>
      </c>
      <c r="X101" s="617">
        <v>0</v>
      </c>
      <c r="Y101" s="1023">
        <v>258.7</v>
      </c>
      <c r="Z101" s="1056" t="s">
        <v>581</v>
      </c>
      <c r="AA101" s="1022"/>
      <c r="AB101" s="1022"/>
      <c r="AC101" s="1022"/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19</v>
      </c>
      <c r="AL101" s="1086" t="s">
        <v>287</v>
      </c>
      <c r="AM101" s="1052"/>
    </row>
    <row r="102" spans="1:40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1171" t="s">
        <v>643</v>
      </c>
      <c r="H102" s="1251" t="s">
        <v>1199</v>
      </c>
      <c r="I102" s="1206" t="s">
        <v>1203</v>
      </c>
      <c r="J102" s="1252"/>
      <c r="K102" s="1206">
        <v>1</v>
      </c>
      <c r="L102" s="616">
        <f t="shared" si="26"/>
        <v>2</v>
      </c>
      <c r="M102" s="616">
        <v>1</v>
      </c>
      <c r="N102" s="616">
        <v>1</v>
      </c>
      <c r="O102" s="195">
        <v>18</v>
      </c>
      <c r="P102" s="1023">
        <v>1</v>
      </c>
      <c r="Q102" s="615">
        <f t="shared" si="27"/>
        <v>15</v>
      </c>
      <c r="R102" s="582">
        <v>11</v>
      </c>
      <c r="S102" s="582">
        <v>1</v>
      </c>
      <c r="T102" s="582">
        <v>3</v>
      </c>
      <c r="U102" s="609">
        <v>0</v>
      </c>
      <c r="V102" s="1383">
        <f t="shared" si="28"/>
        <v>15</v>
      </c>
      <c r="W102" s="583">
        <v>15</v>
      </c>
      <c r="X102" s="617">
        <v>0</v>
      </c>
      <c r="Y102" s="1023">
        <v>95.59</v>
      </c>
      <c r="Z102" s="1056" t="s">
        <v>638</v>
      </c>
      <c r="AA102" s="1022"/>
      <c r="AB102" s="1022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7" t="s">
        <v>452</v>
      </c>
      <c r="AM102" s="1052"/>
    </row>
    <row r="103" spans="1:40" s="841" customFormat="1" ht="24.95" customHeight="1">
      <c r="A103" s="879">
        <v>34</v>
      </c>
      <c r="B103" s="668" t="s">
        <v>229</v>
      </c>
      <c r="C103" s="668" t="s">
        <v>275</v>
      </c>
      <c r="D103" s="669" t="s">
        <v>276</v>
      </c>
      <c r="E103" s="669" t="s">
        <v>276</v>
      </c>
      <c r="F103" s="874" t="s">
        <v>1090</v>
      </c>
      <c r="G103" s="1171" t="s">
        <v>645</v>
      </c>
      <c r="H103" s="1251" t="s">
        <v>1203</v>
      </c>
      <c r="I103" s="1206" t="s">
        <v>1203</v>
      </c>
      <c r="J103" s="1252"/>
      <c r="K103" s="1206">
        <v>1</v>
      </c>
      <c r="L103" s="1378">
        <f t="shared" si="26"/>
        <v>3</v>
      </c>
      <c r="M103" s="1378">
        <v>2</v>
      </c>
      <c r="N103" s="616">
        <v>1</v>
      </c>
      <c r="O103" s="195">
        <v>33</v>
      </c>
      <c r="P103" s="1023">
        <v>3</v>
      </c>
      <c r="Q103" s="615">
        <f t="shared" si="27"/>
        <v>30</v>
      </c>
      <c r="R103" s="582">
        <v>19</v>
      </c>
      <c r="S103" s="582">
        <v>9</v>
      </c>
      <c r="T103" s="582">
        <v>2</v>
      </c>
      <c r="U103" s="609">
        <v>0</v>
      </c>
      <c r="V103" s="1383">
        <f t="shared" si="28"/>
        <v>30</v>
      </c>
      <c r="W103" s="583">
        <v>24</v>
      </c>
      <c r="X103" s="617">
        <v>6</v>
      </c>
      <c r="Y103" s="1023">
        <v>181.5</v>
      </c>
      <c r="Z103" s="1056" t="s">
        <v>641</v>
      </c>
      <c r="AA103" s="1022"/>
      <c r="AB103" s="1022"/>
      <c r="AC103" s="1022"/>
      <c r="AD103" s="1022"/>
      <c r="AE103" s="1022">
        <v>1</v>
      </c>
      <c r="AF103" s="1022"/>
      <c r="AG103" s="1022"/>
      <c r="AH103" s="1022"/>
      <c r="AI103" s="1022"/>
      <c r="AJ103" s="1022">
        <v>1</v>
      </c>
      <c r="AK103" s="1050" t="s">
        <v>19</v>
      </c>
      <c r="AL103" s="1088" t="s">
        <v>287</v>
      </c>
      <c r="AM103" s="1064" t="s">
        <v>1063</v>
      </c>
    </row>
    <row r="104" spans="1:40" s="841" customFormat="1" ht="24.95" customHeight="1">
      <c r="A104" s="879">
        <v>35</v>
      </c>
      <c r="B104" s="668" t="s">
        <v>229</v>
      </c>
      <c r="C104" s="668" t="s">
        <v>277</v>
      </c>
      <c r="D104" s="669" t="s">
        <v>311</v>
      </c>
      <c r="E104" s="669" t="s">
        <v>1091</v>
      </c>
      <c r="F104" s="874" t="s">
        <v>1092</v>
      </c>
      <c r="G104" s="1171" t="s">
        <v>647</v>
      </c>
      <c r="H104" s="1251" t="s">
        <v>1199</v>
      </c>
      <c r="I104" s="1206" t="s">
        <v>1203</v>
      </c>
      <c r="J104" s="1252"/>
      <c r="K104" s="1206"/>
      <c r="L104" s="1378">
        <f t="shared" si="26"/>
        <v>4</v>
      </c>
      <c r="M104" s="1378">
        <v>3</v>
      </c>
      <c r="N104" s="616">
        <v>1</v>
      </c>
      <c r="O104" s="195">
        <v>39</v>
      </c>
      <c r="P104" s="1023">
        <v>1</v>
      </c>
      <c r="Q104" s="615">
        <f t="shared" si="27"/>
        <v>35</v>
      </c>
      <c r="R104" s="582">
        <v>35</v>
      </c>
      <c r="S104" s="582">
        <v>0</v>
      </c>
      <c r="T104" s="582">
        <v>0</v>
      </c>
      <c r="U104" s="583">
        <v>0</v>
      </c>
      <c r="V104" s="1383">
        <f t="shared" si="28"/>
        <v>35</v>
      </c>
      <c r="W104" s="583">
        <v>33</v>
      </c>
      <c r="X104" s="617">
        <v>2</v>
      </c>
      <c r="Y104" s="1023">
        <v>180.36</v>
      </c>
      <c r="Z104" s="1056" t="s">
        <v>644</v>
      </c>
      <c r="AA104" s="1022"/>
      <c r="AB104" s="1022"/>
      <c r="AC104" s="1022">
        <v>1</v>
      </c>
      <c r="AD104" s="1022"/>
      <c r="AE104" s="1022"/>
      <c r="AF104" s="1022"/>
      <c r="AG104" s="1022"/>
      <c r="AH104" s="1022"/>
      <c r="AI104" s="1022"/>
      <c r="AJ104" s="1022">
        <v>1</v>
      </c>
      <c r="AK104" s="1050" t="s">
        <v>501</v>
      </c>
      <c r="AL104" s="1089" t="s">
        <v>287</v>
      </c>
      <c r="AM104" s="1052"/>
    </row>
    <row r="105" spans="1:40" s="841" customFormat="1" ht="24.95" customHeight="1">
      <c r="A105" s="879">
        <v>36</v>
      </c>
      <c r="B105" s="668" t="s">
        <v>229</v>
      </c>
      <c r="C105" s="668" t="s">
        <v>278</v>
      </c>
      <c r="D105" s="669" t="s">
        <v>279</v>
      </c>
      <c r="E105" s="669" t="s">
        <v>279</v>
      </c>
      <c r="F105" s="880" t="s">
        <v>649</v>
      </c>
      <c r="G105" s="1171" t="s">
        <v>650</v>
      </c>
      <c r="H105" s="1251" t="s">
        <v>1203</v>
      </c>
      <c r="I105" s="1206" t="s">
        <v>1203</v>
      </c>
      <c r="J105" s="1252"/>
      <c r="K105" s="1206"/>
      <c r="L105" s="1378">
        <f t="shared" si="26"/>
        <v>4</v>
      </c>
      <c r="M105" s="1378">
        <v>3</v>
      </c>
      <c r="N105" s="616">
        <v>1</v>
      </c>
      <c r="O105" s="195">
        <v>34</v>
      </c>
      <c r="P105" s="1023">
        <v>3</v>
      </c>
      <c r="Q105" s="615">
        <f t="shared" si="27"/>
        <v>32</v>
      </c>
      <c r="R105" s="582">
        <v>23</v>
      </c>
      <c r="S105" s="582">
        <v>8</v>
      </c>
      <c r="T105" s="582">
        <v>0</v>
      </c>
      <c r="U105" s="609">
        <v>1</v>
      </c>
      <c r="V105" s="1383">
        <f t="shared" si="28"/>
        <v>32</v>
      </c>
      <c r="W105" s="583">
        <v>28</v>
      </c>
      <c r="X105" s="617">
        <v>4</v>
      </c>
      <c r="Y105" s="1023">
        <v>149.59</v>
      </c>
      <c r="Z105" s="1056" t="s">
        <v>646</v>
      </c>
      <c r="AA105" s="1022"/>
      <c r="AB105" s="1022"/>
      <c r="AC105" s="1022"/>
      <c r="AD105" s="1022"/>
      <c r="AE105" s="1022"/>
      <c r="AF105" s="1022">
        <v>1</v>
      </c>
      <c r="AG105" s="1022"/>
      <c r="AH105" s="1022"/>
      <c r="AI105" s="1022"/>
      <c r="AJ105" s="1022">
        <v>1</v>
      </c>
      <c r="AK105" s="1050" t="s">
        <v>19</v>
      </c>
      <c r="AL105" s="1090" t="s">
        <v>286</v>
      </c>
      <c r="AM105" s="1064" t="s">
        <v>1063</v>
      </c>
    </row>
    <row r="106" spans="1:40" s="841" customFormat="1" ht="24.95" customHeight="1">
      <c r="A106" s="879">
        <v>37</v>
      </c>
      <c r="B106" s="668" t="s">
        <v>229</v>
      </c>
      <c r="C106" s="668" t="s">
        <v>936</v>
      </c>
      <c r="D106" s="669" t="s">
        <v>280</v>
      </c>
      <c r="E106" s="669" t="s">
        <v>1093</v>
      </c>
      <c r="F106" s="880" t="s">
        <v>652</v>
      </c>
      <c r="G106" s="1171" t="s">
        <v>653</v>
      </c>
      <c r="H106" s="1251" t="s">
        <v>1203</v>
      </c>
      <c r="I106" s="1206" t="s">
        <v>1203</v>
      </c>
      <c r="J106" s="1252"/>
      <c r="K106" s="1206"/>
      <c r="L106" s="1378">
        <f t="shared" si="26"/>
        <v>3</v>
      </c>
      <c r="M106" s="1378">
        <v>2</v>
      </c>
      <c r="N106" s="616">
        <v>1</v>
      </c>
      <c r="O106" s="195">
        <v>27</v>
      </c>
      <c r="P106" s="1023">
        <v>3</v>
      </c>
      <c r="Q106" s="615">
        <f t="shared" si="27"/>
        <v>26</v>
      </c>
      <c r="R106" s="582">
        <v>26</v>
      </c>
      <c r="S106" s="582">
        <v>0</v>
      </c>
      <c r="T106" s="582">
        <v>0</v>
      </c>
      <c r="U106" s="583">
        <v>0</v>
      </c>
      <c r="V106" s="1383">
        <f t="shared" si="28"/>
        <v>26</v>
      </c>
      <c r="W106" s="583">
        <v>25</v>
      </c>
      <c r="X106" s="617">
        <v>1</v>
      </c>
      <c r="Y106" s="1023">
        <v>193.04</v>
      </c>
      <c r="Z106" s="1056" t="s">
        <v>648</v>
      </c>
      <c r="AA106" s="1049"/>
      <c r="AB106" s="1049"/>
      <c r="AC106" s="1049"/>
      <c r="AD106" s="1049"/>
      <c r="AE106" s="1049"/>
      <c r="AF106" s="1049"/>
      <c r="AG106" s="1049"/>
      <c r="AH106" s="1049"/>
      <c r="AI106" s="1049"/>
      <c r="AJ106" s="1022">
        <v>1</v>
      </c>
      <c r="AK106" s="1050" t="s">
        <v>19</v>
      </c>
      <c r="AL106" s="1091" t="s">
        <v>286</v>
      </c>
      <c r="AM106" s="1052" t="s">
        <v>1173</v>
      </c>
    </row>
    <row r="107" spans="1:40" s="841" customFormat="1" ht="24.95" customHeight="1">
      <c r="A107" s="879">
        <v>38</v>
      </c>
      <c r="B107" s="668" t="s">
        <v>229</v>
      </c>
      <c r="C107" s="668" t="s">
        <v>453</v>
      </c>
      <c r="D107" s="669" t="s">
        <v>281</v>
      </c>
      <c r="E107" s="669" t="s">
        <v>281</v>
      </c>
      <c r="F107" s="880" t="s">
        <v>654</v>
      </c>
      <c r="G107" s="1171" t="s">
        <v>655</v>
      </c>
      <c r="H107" s="1251" t="s">
        <v>1203</v>
      </c>
      <c r="I107" s="1206" t="s">
        <v>1203</v>
      </c>
      <c r="J107" s="1252" t="s">
        <v>1212</v>
      </c>
      <c r="K107" s="1206">
        <v>1</v>
      </c>
      <c r="L107" s="1378">
        <f t="shared" si="26"/>
        <v>4</v>
      </c>
      <c r="M107" s="1378">
        <v>1</v>
      </c>
      <c r="N107" s="616">
        <v>3</v>
      </c>
      <c r="O107" s="195">
        <v>35</v>
      </c>
      <c r="P107" s="1023">
        <v>3</v>
      </c>
      <c r="Q107" s="615">
        <f t="shared" si="27"/>
        <v>32</v>
      </c>
      <c r="R107" s="582">
        <v>20</v>
      </c>
      <c r="S107" s="582">
        <v>11</v>
      </c>
      <c r="T107" s="582">
        <v>1</v>
      </c>
      <c r="U107" s="609">
        <v>0</v>
      </c>
      <c r="V107" s="1383">
        <f t="shared" si="28"/>
        <v>32</v>
      </c>
      <c r="W107" s="583">
        <v>32</v>
      </c>
      <c r="X107" s="617">
        <v>0</v>
      </c>
      <c r="Y107" s="1023">
        <v>109.18</v>
      </c>
      <c r="Z107" s="1056" t="s">
        <v>651</v>
      </c>
      <c r="AA107" s="1022"/>
      <c r="AB107" s="1022"/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19</v>
      </c>
      <c r="AL107" s="1091" t="s">
        <v>286</v>
      </c>
      <c r="AM107" s="1064" t="s">
        <v>1063</v>
      </c>
    </row>
    <row r="108" spans="1:40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1174" t="s">
        <v>569</v>
      </c>
      <c r="H108" s="1251" t="s">
        <v>1203</v>
      </c>
      <c r="I108" s="1206" t="s">
        <v>1203</v>
      </c>
      <c r="J108" s="1252"/>
      <c r="K108" s="1206">
        <v>1</v>
      </c>
      <c r="L108" s="1378">
        <f t="shared" si="26"/>
        <v>3</v>
      </c>
      <c r="M108" s="1379">
        <v>3</v>
      </c>
      <c r="N108" s="661">
        <v>0</v>
      </c>
      <c r="O108" s="1093">
        <v>29</v>
      </c>
      <c r="P108" s="1023">
        <v>2</v>
      </c>
      <c r="Q108" s="615">
        <f t="shared" si="27"/>
        <v>29</v>
      </c>
      <c r="R108" s="631">
        <v>24</v>
      </c>
      <c r="S108" s="631">
        <v>4</v>
      </c>
      <c r="T108" s="631">
        <v>1</v>
      </c>
      <c r="U108" s="632">
        <v>0</v>
      </c>
      <c r="V108" s="1383">
        <f t="shared" si="28"/>
        <v>29</v>
      </c>
      <c r="W108" s="1331">
        <v>27</v>
      </c>
      <c r="X108" s="893">
        <v>2</v>
      </c>
      <c r="Y108" s="1023">
        <v>86.7</v>
      </c>
      <c r="Z108" s="1048" t="s">
        <v>599</v>
      </c>
      <c r="AA108" s="1094"/>
      <c r="AB108" s="1094">
        <v>1</v>
      </c>
      <c r="AC108" s="1094">
        <v>1</v>
      </c>
      <c r="AD108" s="1094">
        <v>1</v>
      </c>
      <c r="AE108" s="1094"/>
      <c r="AF108" s="1094"/>
      <c r="AG108" s="1094"/>
      <c r="AH108" s="1094"/>
      <c r="AI108" s="1094"/>
      <c r="AJ108" s="1071">
        <v>1</v>
      </c>
      <c r="AK108" s="1095" t="s">
        <v>501</v>
      </c>
      <c r="AL108" s="1096" t="s">
        <v>286</v>
      </c>
      <c r="AM108" s="1097" t="s">
        <v>1099</v>
      </c>
    </row>
    <row r="109" spans="1:40" s="32" customFormat="1" ht="24.95" customHeight="1">
      <c r="A109" s="879">
        <v>40</v>
      </c>
      <c r="B109" s="894" t="s">
        <v>229</v>
      </c>
      <c r="C109" s="668" t="s">
        <v>316</v>
      </c>
      <c r="D109" s="671" t="s">
        <v>1100</v>
      </c>
      <c r="E109" s="671" t="s">
        <v>282</v>
      </c>
      <c r="F109" s="895" t="s">
        <v>657</v>
      </c>
      <c r="G109" s="1168" t="s">
        <v>658</v>
      </c>
      <c r="H109" s="1251" t="s">
        <v>1199</v>
      </c>
      <c r="I109" s="1206" t="s">
        <v>1203</v>
      </c>
      <c r="J109" s="1259" t="s">
        <v>1216</v>
      </c>
      <c r="K109" s="1206">
        <v>1</v>
      </c>
      <c r="L109" s="1378">
        <f t="shared" si="26"/>
        <v>4</v>
      </c>
      <c r="M109" s="451">
        <v>2</v>
      </c>
      <c r="N109" s="582">
        <v>2</v>
      </c>
      <c r="O109" s="202">
        <v>40</v>
      </c>
      <c r="P109" s="1023">
        <v>3</v>
      </c>
      <c r="Q109" s="615">
        <f t="shared" si="27"/>
        <v>37</v>
      </c>
      <c r="R109" s="444">
        <v>20</v>
      </c>
      <c r="S109" s="444">
        <v>13</v>
      </c>
      <c r="T109" s="444">
        <v>4</v>
      </c>
      <c r="U109" s="606">
        <v>0</v>
      </c>
      <c r="V109" s="1383">
        <f t="shared" si="28"/>
        <v>37</v>
      </c>
      <c r="W109" s="606">
        <v>33</v>
      </c>
      <c r="X109" s="583">
        <v>4</v>
      </c>
      <c r="Y109" s="1023">
        <v>258.3</v>
      </c>
      <c r="Z109" s="1056" t="s">
        <v>656</v>
      </c>
      <c r="AA109" s="1022"/>
      <c r="AB109" s="1022">
        <v>1</v>
      </c>
      <c r="AC109" s="1022"/>
      <c r="AD109" s="1022"/>
      <c r="AE109" s="1022"/>
      <c r="AF109" s="1022"/>
      <c r="AG109" s="1022"/>
      <c r="AH109" s="1022">
        <v>1</v>
      </c>
      <c r="AI109" s="1022"/>
      <c r="AJ109" s="1022">
        <v>1</v>
      </c>
      <c r="AK109" s="1050" t="s">
        <v>501</v>
      </c>
      <c r="AL109" s="1098" t="s">
        <v>287</v>
      </c>
      <c r="AM109" s="1052" t="s">
        <v>1085</v>
      </c>
    </row>
    <row r="110" spans="1:40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1175" t="s">
        <v>628</v>
      </c>
      <c r="H110" s="1261" t="s">
        <v>1203</v>
      </c>
      <c r="I110" s="957" t="s">
        <v>1203</v>
      </c>
      <c r="J110" s="1260"/>
      <c r="K110" s="1209">
        <v>1</v>
      </c>
      <c r="L110" s="1380">
        <f t="shared" si="26"/>
        <v>2</v>
      </c>
      <c r="M110" s="941">
        <v>2</v>
      </c>
      <c r="N110" s="1099">
        <v>0</v>
      </c>
      <c r="O110" s="1100">
        <v>29</v>
      </c>
      <c r="P110" s="1102">
        <v>2</v>
      </c>
      <c r="Q110" s="1381">
        <f t="shared" si="27"/>
        <v>29</v>
      </c>
      <c r="R110" s="944">
        <v>28</v>
      </c>
      <c r="S110" s="944">
        <v>1</v>
      </c>
      <c r="T110" s="944">
        <v>0</v>
      </c>
      <c r="U110" s="945">
        <v>0</v>
      </c>
      <c r="V110" s="1384">
        <f t="shared" si="28"/>
        <v>29</v>
      </c>
      <c r="W110" s="945">
        <v>20</v>
      </c>
      <c r="X110" s="947">
        <v>9</v>
      </c>
      <c r="Y110" s="1102">
        <v>148.74</v>
      </c>
      <c r="Z110" s="1103" t="s">
        <v>1104</v>
      </c>
      <c r="AA110" s="1104">
        <v>1</v>
      </c>
      <c r="AB110" s="1104"/>
      <c r="AC110" s="1104"/>
      <c r="AD110" s="1104"/>
      <c r="AE110" s="1104"/>
      <c r="AF110" s="1104"/>
      <c r="AG110" s="1104"/>
      <c r="AH110" s="1104"/>
      <c r="AI110" s="1104"/>
      <c r="AJ110" s="1105"/>
      <c r="AK110" s="1106" t="s">
        <v>19</v>
      </c>
      <c r="AL110" s="1107" t="s">
        <v>286</v>
      </c>
      <c r="AM110" s="1108" t="s">
        <v>1105</v>
      </c>
    </row>
    <row r="111" spans="1:40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1176" t="s">
        <v>1109</v>
      </c>
      <c r="H111" s="1261" t="s">
        <v>1203</v>
      </c>
      <c r="I111" s="1337" t="s">
        <v>1203</v>
      </c>
      <c r="J111" s="1262"/>
      <c r="K111" s="1210"/>
      <c r="L111" s="1380">
        <f t="shared" si="26"/>
        <v>2</v>
      </c>
      <c r="M111" s="944">
        <v>2</v>
      </c>
      <c r="N111" s="1109">
        <v>0</v>
      </c>
      <c r="O111" s="1110">
        <v>19</v>
      </c>
      <c r="P111" s="1109">
        <v>3</v>
      </c>
      <c r="Q111" s="1381">
        <f t="shared" si="27"/>
        <v>19</v>
      </c>
      <c r="R111" s="960">
        <v>19</v>
      </c>
      <c r="S111" s="960">
        <v>0</v>
      </c>
      <c r="T111" s="960">
        <v>0</v>
      </c>
      <c r="U111" s="961">
        <v>0</v>
      </c>
      <c r="V111" s="1384">
        <f t="shared" si="28"/>
        <v>19</v>
      </c>
      <c r="W111" s="962">
        <v>19</v>
      </c>
      <c r="X111" s="961">
        <v>0</v>
      </c>
      <c r="Y111" s="1109">
        <v>92.6</v>
      </c>
      <c r="Z111" s="1112" t="s">
        <v>1110</v>
      </c>
      <c r="AA111" s="1113">
        <v>1</v>
      </c>
      <c r="AB111" s="1113"/>
      <c r="AC111" s="1113"/>
      <c r="AD111" s="1113"/>
      <c r="AE111" s="1113"/>
      <c r="AF111" s="1113"/>
      <c r="AG111" s="1113"/>
      <c r="AH111" s="1113"/>
      <c r="AI111" s="1113"/>
      <c r="AJ111" s="1113"/>
      <c r="AK111" s="1114" t="s">
        <v>19</v>
      </c>
      <c r="AL111" s="1115" t="s">
        <v>286</v>
      </c>
      <c r="AM111" s="1116" t="s">
        <v>1111</v>
      </c>
    </row>
    <row r="112" spans="1:40" s="32" customFormat="1" ht="24.95" customHeight="1" thickBot="1">
      <c r="A112" s="899"/>
      <c r="B112" s="634" t="s">
        <v>283</v>
      </c>
      <c r="C112" s="900">
        <v>33</v>
      </c>
      <c r="D112" s="900"/>
      <c r="E112" s="900"/>
      <c r="F112" s="901"/>
      <c r="G112" s="1177"/>
      <c r="H112" s="1263"/>
      <c r="I112" s="1020"/>
      <c r="J112" s="1264"/>
      <c r="K112" s="1211">
        <f>SUM(K113:K145)</f>
        <v>31</v>
      </c>
      <c r="L112" s="634">
        <f t="shared" ref="L112:AJ112" si="29">SUM(L113:L145)</f>
        <v>78</v>
      </c>
      <c r="M112" s="634">
        <f t="shared" si="29"/>
        <v>27</v>
      </c>
      <c r="N112" s="204">
        <f t="shared" si="29"/>
        <v>51</v>
      </c>
      <c r="O112" s="204">
        <f>SUM(O113:O145)</f>
        <v>898</v>
      </c>
      <c r="P112" s="204"/>
      <c r="Q112" s="204">
        <f t="shared" si="29"/>
        <v>842</v>
      </c>
      <c r="R112" s="204">
        <f>SUM(R113:R145)</f>
        <v>605</v>
      </c>
      <c r="S112" s="204">
        <f t="shared" si="29"/>
        <v>188</v>
      </c>
      <c r="T112" s="204">
        <f t="shared" si="29"/>
        <v>41</v>
      </c>
      <c r="U112" s="204">
        <f t="shared" si="29"/>
        <v>8</v>
      </c>
      <c r="V112" s="204">
        <f t="shared" si="29"/>
        <v>842</v>
      </c>
      <c r="W112" s="204">
        <f t="shared" si="29"/>
        <v>684</v>
      </c>
      <c r="X112" s="204">
        <f t="shared" si="29"/>
        <v>158</v>
      </c>
      <c r="Y112" s="204"/>
      <c r="Z112" s="204"/>
      <c r="AA112" s="204">
        <f t="shared" si="29"/>
        <v>0</v>
      </c>
      <c r="AB112" s="204">
        <f t="shared" si="29"/>
        <v>15</v>
      </c>
      <c r="AC112" s="204">
        <f t="shared" si="29"/>
        <v>14</v>
      </c>
      <c r="AD112" s="204">
        <f t="shared" si="29"/>
        <v>1</v>
      </c>
      <c r="AE112" s="204">
        <f t="shared" si="29"/>
        <v>0</v>
      </c>
      <c r="AF112" s="204">
        <f t="shared" si="29"/>
        <v>8</v>
      </c>
      <c r="AG112" s="204">
        <f t="shared" si="29"/>
        <v>2</v>
      </c>
      <c r="AH112" s="204">
        <f t="shared" si="29"/>
        <v>4</v>
      </c>
      <c r="AI112" s="1335">
        <v>0</v>
      </c>
      <c r="AJ112" s="204">
        <f t="shared" si="29"/>
        <v>33</v>
      </c>
      <c r="AK112" s="204"/>
      <c r="AL112" s="204"/>
      <c r="AM112" s="207"/>
      <c r="AN112" s="3"/>
    </row>
    <row r="113" spans="1:39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1178" t="s">
        <v>662</v>
      </c>
      <c r="H113" s="1320" t="s">
        <v>1202</v>
      </c>
      <c r="I113" s="1321" t="s">
        <v>1202</v>
      </c>
      <c r="J113" s="1310"/>
      <c r="K113" s="1213">
        <v>3</v>
      </c>
      <c r="L113" s="279">
        <f>SUM(M113:N113)</f>
        <v>2</v>
      </c>
      <c r="M113" s="279">
        <v>1</v>
      </c>
      <c r="N113" s="279">
        <v>1</v>
      </c>
      <c r="O113" s="635">
        <v>19</v>
      </c>
      <c r="P113" s="274">
        <v>1</v>
      </c>
      <c r="Q113" s="968">
        <f>SUM(R113:U113)</f>
        <v>14</v>
      </c>
      <c r="R113" s="241">
        <v>13</v>
      </c>
      <c r="S113" s="575">
        <v>1</v>
      </c>
      <c r="T113" s="575">
        <v>0</v>
      </c>
      <c r="U113" s="254">
        <v>0</v>
      </c>
      <c r="V113" s="1329">
        <f>SUM(W113:X113)</f>
        <v>14</v>
      </c>
      <c r="W113" s="240">
        <v>12</v>
      </c>
      <c r="X113" s="254">
        <v>2</v>
      </c>
      <c r="Y113" s="111">
        <v>157.1</v>
      </c>
      <c r="Z113" s="210" t="s">
        <v>116</v>
      </c>
      <c r="AA113" s="210"/>
      <c r="AB113" s="210"/>
      <c r="AC113" s="210"/>
      <c r="AD113" s="210"/>
      <c r="AE113" s="211"/>
      <c r="AF113" s="210"/>
      <c r="AG113" s="210"/>
      <c r="AH113" s="210"/>
      <c r="AI113" s="210"/>
      <c r="AJ113" s="132">
        <v>1</v>
      </c>
      <c r="AK113" s="209" t="s">
        <v>19</v>
      </c>
      <c r="AL113" s="132" t="s">
        <v>286</v>
      </c>
      <c r="AM113" s="1319" t="s">
        <v>948</v>
      </c>
    </row>
    <row r="114" spans="1:39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1179" t="s">
        <v>117</v>
      </c>
      <c r="H114" s="1312" t="s">
        <v>1203</v>
      </c>
      <c r="I114" s="638" t="s">
        <v>1203</v>
      </c>
      <c r="J114" s="1311"/>
      <c r="K114" s="1212">
        <v>1</v>
      </c>
      <c r="L114" s="279">
        <f t="shared" ref="L114:L145" si="30">SUM(M114:N114)</f>
        <v>2</v>
      </c>
      <c r="M114" s="279">
        <v>1</v>
      </c>
      <c r="N114" s="279">
        <v>1</v>
      </c>
      <c r="O114" s="635">
        <v>19</v>
      </c>
      <c r="P114" s="274">
        <v>1</v>
      </c>
      <c r="Q114" s="968">
        <f t="shared" ref="Q114:Q145" si="31">SUM(R114:U114)</f>
        <v>19</v>
      </c>
      <c r="R114" s="989">
        <v>16</v>
      </c>
      <c r="S114" s="575">
        <v>1</v>
      </c>
      <c r="T114" s="575">
        <v>0</v>
      </c>
      <c r="U114" s="240">
        <v>2</v>
      </c>
      <c r="V114" s="1349">
        <f t="shared" ref="V114:V145" si="32">SUM(W114:X114)</f>
        <v>19</v>
      </c>
      <c r="W114" s="992">
        <v>18</v>
      </c>
      <c r="X114" s="254">
        <v>1</v>
      </c>
      <c r="Y114" s="111">
        <v>174.29</v>
      </c>
      <c r="Z114" s="210" t="s">
        <v>118</v>
      </c>
      <c r="AA114" s="210"/>
      <c r="AB114" s="210"/>
      <c r="AC114" s="210">
        <v>1</v>
      </c>
      <c r="AD114" s="1"/>
      <c r="AE114" s="211"/>
      <c r="AF114" s="210"/>
      <c r="AG114" s="210"/>
      <c r="AH114" s="210"/>
      <c r="AI114" s="210"/>
      <c r="AJ114" s="132">
        <v>1</v>
      </c>
      <c r="AK114" s="209" t="s">
        <v>666</v>
      </c>
      <c r="AL114" s="132" t="s">
        <v>287</v>
      </c>
      <c r="AM114" s="212" t="s">
        <v>986</v>
      </c>
    </row>
    <row r="115" spans="1:39" s="32" customFormat="1" ht="24.95" customHeight="1">
      <c r="A115" s="838">
        <v>3</v>
      </c>
      <c r="B115" s="274" t="s">
        <v>112</v>
      </c>
      <c r="C115" s="638" t="s">
        <v>119</v>
      </c>
      <c r="D115" s="638" t="s">
        <v>120</v>
      </c>
      <c r="E115" s="638" t="s">
        <v>120</v>
      </c>
      <c r="F115" s="283" t="s">
        <v>667</v>
      </c>
      <c r="G115" s="1179" t="s">
        <v>668</v>
      </c>
      <c r="H115" s="1312" t="s">
        <v>1204</v>
      </c>
      <c r="I115" s="638" t="s">
        <v>1204</v>
      </c>
      <c r="J115" s="1313"/>
      <c r="K115" s="1212">
        <v>2</v>
      </c>
      <c r="L115" s="279">
        <f t="shared" si="30"/>
        <v>2</v>
      </c>
      <c r="M115" s="279">
        <v>1</v>
      </c>
      <c r="N115" s="279">
        <v>1</v>
      </c>
      <c r="O115" s="635">
        <v>25</v>
      </c>
      <c r="P115" s="274">
        <v>2</v>
      </c>
      <c r="Q115" s="968">
        <f t="shared" si="31"/>
        <v>20</v>
      </c>
      <c r="R115" s="241">
        <v>15</v>
      </c>
      <c r="S115" s="241">
        <v>5</v>
      </c>
      <c r="T115" s="575">
        <v>0</v>
      </c>
      <c r="U115" s="254">
        <v>0</v>
      </c>
      <c r="V115" s="1329">
        <f t="shared" si="32"/>
        <v>20</v>
      </c>
      <c r="W115" s="240">
        <v>16</v>
      </c>
      <c r="X115" s="254">
        <v>4</v>
      </c>
      <c r="Y115" s="111">
        <v>101.4</v>
      </c>
      <c r="Z115" s="210" t="s">
        <v>669</v>
      </c>
      <c r="AA115" s="210"/>
      <c r="AB115" s="210"/>
      <c r="AC115" s="210"/>
      <c r="AD115" s="210"/>
      <c r="AE115" s="211"/>
      <c r="AF115" s="210">
        <v>1</v>
      </c>
      <c r="AG115" s="210"/>
      <c r="AH115" s="210"/>
      <c r="AI115" s="210"/>
      <c r="AJ115" s="132">
        <v>1</v>
      </c>
      <c r="AK115" s="135" t="s">
        <v>19</v>
      </c>
      <c r="AL115" s="132" t="s">
        <v>286</v>
      </c>
      <c r="AM115" s="212" t="s">
        <v>944</v>
      </c>
    </row>
    <row r="116" spans="1:39" s="32" customFormat="1" ht="24.95" customHeight="1">
      <c r="A116" s="838">
        <v>4</v>
      </c>
      <c r="B116" s="274" t="s">
        <v>112</v>
      </c>
      <c r="C116" s="279" t="s">
        <v>990</v>
      </c>
      <c r="D116" s="638" t="s">
        <v>991</v>
      </c>
      <c r="E116" s="638" t="s">
        <v>992</v>
      </c>
      <c r="F116" s="283" t="s">
        <v>993</v>
      </c>
      <c r="G116" s="1179" t="s">
        <v>711</v>
      </c>
      <c r="H116" s="1312" t="s">
        <v>1199</v>
      </c>
      <c r="I116" s="638" t="s">
        <v>1199</v>
      </c>
      <c r="J116" s="1313"/>
      <c r="K116" s="1212">
        <v>2</v>
      </c>
      <c r="L116" s="279">
        <f t="shared" si="30"/>
        <v>3</v>
      </c>
      <c r="M116" s="279">
        <v>2</v>
      </c>
      <c r="N116" s="279">
        <v>1</v>
      </c>
      <c r="O116" s="635">
        <v>33</v>
      </c>
      <c r="P116" s="274">
        <v>3</v>
      </c>
      <c r="Q116" s="968">
        <f t="shared" si="31"/>
        <v>32</v>
      </c>
      <c r="R116" s="989">
        <v>27</v>
      </c>
      <c r="S116" s="990">
        <v>5</v>
      </c>
      <c r="T116" s="575">
        <v>0</v>
      </c>
      <c r="U116" s="594">
        <v>0</v>
      </c>
      <c r="V116" s="1329">
        <f t="shared" si="32"/>
        <v>32</v>
      </c>
      <c r="W116" s="991">
        <v>24</v>
      </c>
      <c r="X116" s="992">
        <v>8</v>
      </c>
      <c r="Y116" s="111">
        <v>114.66</v>
      </c>
      <c r="Z116" s="210" t="s">
        <v>994</v>
      </c>
      <c r="AA116" s="210"/>
      <c r="AB116" s="210">
        <v>1</v>
      </c>
      <c r="AC116" s="210">
        <v>1</v>
      </c>
      <c r="AD116" s="210"/>
      <c r="AE116" s="211"/>
      <c r="AF116" s="210"/>
      <c r="AG116" s="210"/>
      <c r="AH116" s="210"/>
      <c r="AI116" s="210"/>
      <c r="AJ116" s="132">
        <v>1</v>
      </c>
      <c r="AK116" s="209" t="s">
        <v>995</v>
      </c>
      <c r="AL116" s="132" t="s">
        <v>286</v>
      </c>
      <c r="AM116" s="1119" t="s">
        <v>943</v>
      </c>
    </row>
    <row r="117" spans="1:39" s="32" customFormat="1" ht="24.95" customHeight="1">
      <c r="A117" s="838">
        <v>5</v>
      </c>
      <c r="B117" s="274" t="s">
        <v>112</v>
      </c>
      <c r="C117" s="638" t="s">
        <v>996</v>
      </c>
      <c r="D117" s="638" t="s">
        <v>991</v>
      </c>
      <c r="E117" s="638" t="s">
        <v>154</v>
      </c>
      <c r="F117" s="283" t="s">
        <v>730</v>
      </c>
      <c r="G117" s="1179" t="s">
        <v>731</v>
      </c>
      <c r="H117" s="1312" t="s">
        <v>1200</v>
      </c>
      <c r="I117" s="638" t="s">
        <v>1200</v>
      </c>
      <c r="J117" s="1313" t="s">
        <v>1205</v>
      </c>
      <c r="K117" s="1213">
        <v>1</v>
      </c>
      <c r="L117" s="279">
        <f t="shared" si="30"/>
        <v>3</v>
      </c>
      <c r="M117" s="279">
        <v>1</v>
      </c>
      <c r="N117" s="279">
        <v>2</v>
      </c>
      <c r="O117" s="635">
        <v>31</v>
      </c>
      <c r="P117" s="274">
        <v>3</v>
      </c>
      <c r="Q117" s="636">
        <f t="shared" si="31"/>
        <v>31</v>
      </c>
      <c r="R117" s="575">
        <v>19</v>
      </c>
      <c r="S117" s="575">
        <v>8</v>
      </c>
      <c r="T117" s="575">
        <v>4</v>
      </c>
      <c r="U117" s="254">
        <v>0</v>
      </c>
      <c r="V117" s="1349">
        <f t="shared" si="32"/>
        <v>31</v>
      </c>
      <c r="W117" s="254">
        <v>26</v>
      </c>
      <c r="X117" s="254">
        <v>5</v>
      </c>
      <c r="Y117" s="111">
        <v>93.6</v>
      </c>
      <c r="Z117" s="210" t="s">
        <v>994</v>
      </c>
      <c r="AA117" s="210"/>
      <c r="AB117" s="210">
        <v>1</v>
      </c>
      <c r="AC117" s="210">
        <v>1</v>
      </c>
      <c r="AD117" s="210"/>
      <c r="AE117" s="211"/>
      <c r="AF117" s="210"/>
      <c r="AG117" s="210"/>
      <c r="AH117" s="210"/>
      <c r="AI117" s="210"/>
      <c r="AJ117" s="132">
        <v>1</v>
      </c>
      <c r="AK117" s="209" t="s">
        <v>995</v>
      </c>
      <c r="AL117" s="132" t="s">
        <v>286</v>
      </c>
      <c r="AM117" s="1119" t="s">
        <v>944</v>
      </c>
    </row>
    <row r="118" spans="1:39" s="32" customFormat="1" ht="24.95" customHeight="1">
      <c r="A118" s="838">
        <v>6</v>
      </c>
      <c r="B118" s="274" t="s">
        <v>112</v>
      </c>
      <c r="C118" s="638" t="s">
        <v>997</v>
      </c>
      <c r="D118" s="638" t="s">
        <v>991</v>
      </c>
      <c r="E118" s="638" t="s">
        <v>155</v>
      </c>
      <c r="F118" s="283" t="s">
        <v>732</v>
      </c>
      <c r="G118" s="1179" t="s">
        <v>733</v>
      </c>
      <c r="H118" s="1312" t="s">
        <v>1206</v>
      </c>
      <c r="I118" s="638" t="s">
        <v>1206</v>
      </c>
      <c r="J118" s="1313"/>
      <c r="K118" s="1213">
        <v>0</v>
      </c>
      <c r="L118" s="279">
        <f t="shared" si="30"/>
        <v>2</v>
      </c>
      <c r="M118" s="279">
        <v>1</v>
      </c>
      <c r="N118" s="279">
        <v>1</v>
      </c>
      <c r="O118" s="635">
        <v>29</v>
      </c>
      <c r="P118" s="274">
        <v>2</v>
      </c>
      <c r="Q118" s="636">
        <f t="shared" si="31"/>
        <v>25</v>
      </c>
      <c r="R118" s="990">
        <v>16</v>
      </c>
      <c r="S118" s="990">
        <v>8</v>
      </c>
      <c r="T118" s="990">
        <v>1</v>
      </c>
      <c r="U118" s="254">
        <v>0</v>
      </c>
      <c r="V118" s="1349">
        <f t="shared" si="32"/>
        <v>25</v>
      </c>
      <c r="W118" s="992">
        <v>20</v>
      </c>
      <c r="X118" s="992">
        <v>5</v>
      </c>
      <c r="Y118" s="111">
        <v>118.56</v>
      </c>
      <c r="Z118" s="210" t="s">
        <v>994</v>
      </c>
      <c r="AA118" s="210"/>
      <c r="AB118" s="210">
        <v>1</v>
      </c>
      <c r="AC118" s="210">
        <v>1</v>
      </c>
      <c r="AD118" s="210"/>
      <c r="AE118" s="211"/>
      <c r="AF118" s="210"/>
      <c r="AG118" s="210"/>
      <c r="AH118" s="210"/>
      <c r="AI118" s="210"/>
      <c r="AJ118" s="132">
        <v>1</v>
      </c>
      <c r="AK118" s="135" t="s">
        <v>995</v>
      </c>
      <c r="AL118" s="132" t="s">
        <v>286</v>
      </c>
      <c r="AM118" s="212" t="s">
        <v>948</v>
      </c>
    </row>
    <row r="119" spans="1:39" s="32" customFormat="1" ht="24.95" customHeight="1">
      <c r="A119" s="838">
        <v>7</v>
      </c>
      <c r="B119" s="274" t="s">
        <v>112</v>
      </c>
      <c r="C119" s="638" t="s">
        <v>998</v>
      </c>
      <c r="D119" s="638" t="s">
        <v>999</v>
      </c>
      <c r="E119" s="638" t="s">
        <v>1000</v>
      </c>
      <c r="F119" s="283" t="s">
        <v>685</v>
      </c>
      <c r="G119" s="1179" t="s">
        <v>686</v>
      </c>
      <c r="H119" s="1312" t="s">
        <v>1200</v>
      </c>
      <c r="I119" s="638" t="s">
        <v>1207</v>
      </c>
      <c r="J119" s="1313" t="s">
        <v>1208</v>
      </c>
      <c r="K119" s="1212">
        <v>1</v>
      </c>
      <c r="L119" s="279">
        <f t="shared" si="30"/>
        <v>3</v>
      </c>
      <c r="M119" s="279">
        <v>1</v>
      </c>
      <c r="N119" s="279">
        <v>2</v>
      </c>
      <c r="O119" s="635">
        <v>32</v>
      </c>
      <c r="P119" s="274">
        <v>3</v>
      </c>
      <c r="Q119" s="636">
        <f t="shared" si="31"/>
        <v>32</v>
      </c>
      <c r="R119" s="575">
        <v>32</v>
      </c>
      <c r="S119" s="575">
        <v>0</v>
      </c>
      <c r="T119" s="575">
        <v>0</v>
      </c>
      <c r="U119" s="254">
        <v>0</v>
      </c>
      <c r="V119" s="1329">
        <f t="shared" si="32"/>
        <v>32</v>
      </c>
      <c r="W119" s="240">
        <v>23</v>
      </c>
      <c r="X119" s="240">
        <v>9</v>
      </c>
      <c r="Y119" s="111">
        <v>170.02</v>
      </c>
      <c r="Z119" s="210" t="s">
        <v>1001</v>
      </c>
      <c r="AA119" s="210"/>
      <c r="AB119" s="210">
        <v>1</v>
      </c>
      <c r="AC119" s="210"/>
      <c r="AD119" s="210"/>
      <c r="AE119" s="211"/>
      <c r="AF119" s="210"/>
      <c r="AG119" s="210"/>
      <c r="AH119" s="210"/>
      <c r="AI119" s="210"/>
      <c r="AJ119" s="132">
        <v>1</v>
      </c>
      <c r="AK119" s="209" t="s">
        <v>1002</v>
      </c>
      <c r="AL119" s="132" t="s">
        <v>286</v>
      </c>
      <c r="AM119" s="212" t="s">
        <v>943</v>
      </c>
    </row>
    <row r="120" spans="1:39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1179" t="s">
        <v>671</v>
      </c>
      <c r="H120" s="1312" t="s">
        <v>1199</v>
      </c>
      <c r="I120" s="638" t="s">
        <v>1199</v>
      </c>
      <c r="J120" s="1313" t="s">
        <v>1209</v>
      </c>
      <c r="K120" s="1212">
        <v>1</v>
      </c>
      <c r="L120" s="279">
        <f t="shared" si="30"/>
        <v>2</v>
      </c>
      <c r="M120" s="279">
        <v>1</v>
      </c>
      <c r="N120" s="279">
        <v>1</v>
      </c>
      <c r="O120" s="635">
        <v>19</v>
      </c>
      <c r="P120" s="274">
        <v>1</v>
      </c>
      <c r="Q120" s="636">
        <f t="shared" si="31"/>
        <v>19</v>
      </c>
      <c r="R120" s="575">
        <v>17</v>
      </c>
      <c r="S120" s="575">
        <v>2</v>
      </c>
      <c r="T120" s="575">
        <v>0</v>
      </c>
      <c r="U120" s="594">
        <v>0</v>
      </c>
      <c r="V120" s="1349">
        <f t="shared" si="32"/>
        <v>19</v>
      </c>
      <c r="W120" s="254">
        <v>16</v>
      </c>
      <c r="X120" s="254">
        <v>3</v>
      </c>
      <c r="Y120" s="111">
        <v>130.19999999999999</v>
      </c>
      <c r="Z120" s="210" t="s">
        <v>317</v>
      </c>
      <c r="AA120" s="210"/>
      <c r="AB120" s="210"/>
      <c r="AC120" s="210"/>
      <c r="AD120" s="210"/>
      <c r="AE120" s="211"/>
      <c r="AF120" s="210"/>
      <c r="AG120" s="210"/>
      <c r="AH120" s="210"/>
      <c r="AI120" s="210"/>
      <c r="AJ120" s="132">
        <v>1</v>
      </c>
      <c r="AK120" s="135" t="s">
        <v>19</v>
      </c>
      <c r="AL120" s="132" t="s">
        <v>286</v>
      </c>
      <c r="AM120" s="212" t="s">
        <v>986</v>
      </c>
    </row>
    <row r="121" spans="1:39" s="32" customFormat="1" ht="24.95" customHeight="1">
      <c r="A121" s="838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1179" t="s">
        <v>673</v>
      </c>
      <c r="H121" s="1312" t="s">
        <v>1210</v>
      </c>
      <c r="I121" s="638" t="s">
        <v>1211</v>
      </c>
      <c r="J121" s="1313" t="s">
        <v>1212</v>
      </c>
      <c r="K121" s="1212">
        <v>3</v>
      </c>
      <c r="L121" s="279">
        <f t="shared" si="30"/>
        <v>3</v>
      </c>
      <c r="M121" s="279">
        <v>0</v>
      </c>
      <c r="N121" s="279">
        <v>3</v>
      </c>
      <c r="O121" s="635">
        <v>35</v>
      </c>
      <c r="P121" s="274">
        <v>3</v>
      </c>
      <c r="Q121" s="636">
        <f t="shared" si="31"/>
        <v>34</v>
      </c>
      <c r="R121" s="575">
        <v>25</v>
      </c>
      <c r="S121" s="575">
        <v>7</v>
      </c>
      <c r="T121" s="575">
        <v>2</v>
      </c>
      <c r="U121" s="254">
        <v>0</v>
      </c>
      <c r="V121" s="1349">
        <f t="shared" si="32"/>
        <v>34</v>
      </c>
      <c r="W121" s="575">
        <v>28</v>
      </c>
      <c r="X121" s="575">
        <v>6</v>
      </c>
      <c r="Y121" s="111">
        <v>205.69</v>
      </c>
      <c r="Z121" s="210" t="s">
        <v>674</v>
      </c>
      <c r="AA121" s="210"/>
      <c r="AB121" s="210"/>
      <c r="AC121" s="210"/>
      <c r="AD121" s="210"/>
      <c r="AE121" s="211"/>
      <c r="AF121" s="210">
        <v>1</v>
      </c>
      <c r="AG121" s="210"/>
      <c r="AH121" s="210">
        <v>1</v>
      </c>
      <c r="AI121" s="210"/>
      <c r="AJ121" s="132">
        <v>1</v>
      </c>
      <c r="AK121" s="209" t="s">
        <v>19</v>
      </c>
      <c r="AL121" s="132" t="s">
        <v>287</v>
      </c>
      <c r="AM121" s="906" t="s">
        <v>945</v>
      </c>
    </row>
    <row r="122" spans="1:39" s="32" customFormat="1" ht="24.95" customHeight="1">
      <c r="A122" s="838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1179" t="s">
        <v>680</v>
      </c>
      <c r="H122" s="1312" t="s">
        <v>1213</v>
      </c>
      <c r="I122" s="638" t="s">
        <v>1199</v>
      </c>
      <c r="J122" s="1313" t="s">
        <v>1214</v>
      </c>
      <c r="K122" s="1212">
        <v>1</v>
      </c>
      <c r="L122" s="279">
        <f t="shared" si="30"/>
        <v>3</v>
      </c>
      <c r="M122" s="279">
        <v>1</v>
      </c>
      <c r="N122" s="279">
        <v>2</v>
      </c>
      <c r="O122" s="635">
        <v>35</v>
      </c>
      <c r="P122" s="274">
        <v>3</v>
      </c>
      <c r="Q122" s="968">
        <f t="shared" si="31"/>
        <v>32</v>
      </c>
      <c r="R122" s="241">
        <v>22</v>
      </c>
      <c r="S122" s="575">
        <v>8</v>
      </c>
      <c r="T122" s="575">
        <v>2</v>
      </c>
      <c r="U122" s="254">
        <v>0</v>
      </c>
      <c r="V122" s="1329">
        <f t="shared" si="32"/>
        <v>32</v>
      </c>
      <c r="W122" s="240">
        <v>29</v>
      </c>
      <c r="X122" s="254">
        <v>3</v>
      </c>
      <c r="Y122" s="111">
        <v>139.49</v>
      </c>
      <c r="Z122" s="209" t="s">
        <v>126</v>
      </c>
      <c r="AA122" s="210"/>
      <c r="AB122" s="209"/>
      <c r="AC122" s="209"/>
      <c r="AD122" s="209"/>
      <c r="AE122" s="213"/>
      <c r="AF122" s="209">
        <v>1</v>
      </c>
      <c r="AG122" s="209"/>
      <c r="AH122" s="209">
        <v>1</v>
      </c>
      <c r="AI122" s="209"/>
      <c r="AJ122" s="132">
        <v>1</v>
      </c>
      <c r="AK122" s="135" t="s">
        <v>19</v>
      </c>
      <c r="AL122" s="132" t="s">
        <v>286</v>
      </c>
      <c r="AM122" s="905" t="s">
        <v>942</v>
      </c>
    </row>
    <row r="123" spans="1:39" s="32" customFormat="1" ht="24.95" customHeight="1">
      <c r="A123" s="838">
        <v>11</v>
      </c>
      <c r="B123" s="274" t="s">
        <v>112</v>
      </c>
      <c r="C123" s="279" t="s">
        <v>162</v>
      </c>
      <c r="D123" s="279" t="s">
        <v>321</v>
      </c>
      <c r="E123" s="638" t="s">
        <v>163</v>
      </c>
      <c r="F123" s="283" t="s">
        <v>1114</v>
      </c>
      <c r="G123" s="1179" t="s">
        <v>687</v>
      </c>
      <c r="H123" s="1312" t="s">
        <v>1174</v>
      </c>
      <c r="I123" s="638" t="s">
        <v>1174</v>
      </c>
      <c r="J123" s="1313"/>
      <c r="K123" s="1212">
        <v>1</v>
      </c>
      <c r="L123" s="279">
        <f t="shared" si="30"/>
        <v>2</v>
      </c>
      <c r="M123" s="279">
        <v>1</v>
      </c>
      <c r="N123" s="279">
        <v>1</v>
      </c>
      <c r="O123" s="635">
        <v>25</v>
      </c>
      <c r="P123" s="274">
        <v>2</v>
      </c>
      <c r="Q123" s="968">
        <f t="shared" si="31"/>
        <v>25</v>
      </c>
      <c r="R123" s="241">
        <v>20</v>
      </c>
      <c r="S123" s="575">
        <v>3</v>
      </c>
      <c r="T123" s="575">
        <v>1</v>
      </c>
      <c r="U123" s="254">
        <v>1</v>
      </c>
      <c r="V123" s="1329">
        <f t="shared" si="32"/>
        <v>25</v>
      </c>
      <c r="W123" s="991">
        <v>22</v>
      </c>
      <c r="X123" s="991">
        <v>3</v>
      </c>
      <c r="Y123" s="111">
        <v>100.348</v>
      </c>
      <c r="Z123" s="209" t="s">
        <v>322</v>
      </c>
      <c r="AA123" s="210"/>
      <c r="AB123" s="209">
        <v>1</v>
      </c>
      <c r="AC123" s="209"/>
      <c r="AD123" s="209"/>
      <c r="AE123" s="213"/>
      <c r="AF123" s="209">
        <v>1</v>
      </c>
      <c r="AG123" s="209"/>
      <c r="AH123" s="209"/>
      <c r="AI123" s="209"/>
      <c r="AJ123" s="132">
        <v>1</v>
      </c>
      <c r="AK123" s="209" t="s">
        <v>19</v>
      </c>
      <c r="AL123" s="132" t="s">
        <v>286</v>
      </c>
      <c r="AM123" s="1319" t="s">
        <v>943</v>
      </c>
    </row>
    <row r="124" spans="1:39" s="841" customFormat="1" ht="24.95" customHeight="1">
      <c r="A124" s="838">
        <v>12</v>
      </c>
      <c r="B124" s="274" t="s">
        <v>112</v>
      </c>
      <c r="C124" s="638" t="s">
        <v>128</v>
      </c>
      <c r="D124" s="638" t="s">
        <v>129</v>
      </c>
      <c r="E124" s="638" t="s">
        <v>129</v>
      </c>
      <c r="F124" s="283" t="s">
        <v>1003</v>
      </c>
      <c r="G124" s="1179" t="s">
        <v>688</v>
      </c>
      <c r="H124" s="1312" t="s">
        <v>1199</v>
      </c>
      <c r="I124" s="638" t="s">
        <v>1199</v>
      </c>
      <c r="J124" s="1313"/>
      <c r="K124" s="1212">
        <v>0</v>
      </c>
      <c r="L124" s="279">
        <f t="shared" si="30"/>
        <v>2</v>
      </c>
      <c r="M124" s="279">
        <v>1</v>
      </c>
      <c r="N124" s="279">
        <v>1</v>
      </c>
      <c r="O124" s="635">
        <v>29</v>
      </c>
      <c r="P124" s="274">
        <v>2</v>
      </c>
      <c r="Q124" s="968">
        <f t="shared" si="31"/>
        <v>25</v>
      </c>
      <c r="R124" s="241">
        <v>21</v>
      </c>
      <c r="S124" s="575">
        <v>3</v>
      </c>
      <c r="T124" s="241">
        <v>1</v>
      </c>
      <c r="U124" s="594">
        <v>0</v>
      </c>
      <c r="V124" s="1329">
        <f t="shared" si="32"/>
        <v>25</v>
      </c>
      <c r="W124" s="240">
        <v>21</v>
      </c>
      <c r="X124" s="240">
        <v>4</v>
      </c>
      <c r="Y124" s="111">
        <v>170.28</v>
      </c>
      <c r="Z124" s="210" t="s">
        <v>130</v>
      </c>
      <c r="AA124" s="210"/>
      <c r="AB124" s="210"/>
      <c r="AC124" s="210"/>
      <c r="AD124" s="210"/>
      <c r="AE124" s="211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286</v>
      </c>
      <c r="AM124" s="1353" t="s">
        <v>946</v>
      </c>
    </row>
    <row r="125" spans="1:39" s="32" customFormat="1" ht="24.95" customHeight="1">
      <c r="A125" s="838">
        <v>13</v>
      </c>
      <c r="B125" s="274" t="s">
        <v>112</v>
      </c>
      <c r="C125" s="638" t="s">
        <v>131</v>
      </c>
      <c r="D125" s="638" t="s">
        <v>132</v>
      </c>
      <c r="E125" s="638" t="s">
        <v>132</v>
      </c>
      <c r="F125" s="283" t="s">
        <v>1115</v>
      </c>
      <c r="G125" s="1179" t="s">
        <v>689</v>
      </c>
      <c r="H125" s="1312" t="s">
        <v>1210</v>
      </c>
      <c r="I125" s="638" t="s">
        <v>1200</v>
      </c>
      <c r="J125" s="1313" t="s">
        <v>1209</v>
      </c>
      <c r="K125" s="1212">
        <v>0</v>
      </c>
      <c r="L125" s="279">
        <f t="shared" si="30"/>
        <v>2</v>
      </c>
      <c r="M125" s="279">
        <v>0</v>
      </c>
      <c r="N125" s="279">
        <v>2</v>
      </c>
      <c r="O125" s="635">
        <v>25</v>
      </c>
      <c r="P125" s="274">
        <v>2</v>
      </c>
      <c r="Q125" s="968">
        <f t="shared" si="31"/>
        <v>22</v>
      </c>
      <c r="R125" s="575">
        <v>11</v>
      </c>
      <c r="S125" s="575">
        <v>9</v>
      </c>
      <c r="T125" s="241">
        <v>1</v>
      </c>
      <c r="U125" s="254">
        <v>1</v>
      </c>
      <c r="V125" s="1329">
        <f t="shared" si="32"/>
        <v>22</v>
      </c>
      <c r="W125" s="240">
        <v>21</v>
      </c>
      <c r="X125" s="254">
        <v>1</v>
      </c>
      <c r="Y125" s="111">
        <v>91.83</v>
      </c>
      <c r="Z125" s="210" t="s">
        <v>133</v>
      </c>
      <c r="AA125" s="210"/>
      <c r="AB125" s="210"/>
      <c r="AC125" s="210"/>
      <c r="AD125" s="210"/>
      <c r="AE125" s="211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286</v>
      </c>
      <c r="AM125" s="905" t="s">
        <v>942</v>
      </c>
    </row>
    <row r="126" spans="1:39" s="841" customFormat="1" ht="24.95" customHeight="1">
      <c r="A126" s="838">
        <v>14</v>
      </c>
      <c r="B126" s="575" t="s">
        <v>112</v>
      </c>
      <c r="C126" s="279" t="s">
        <v>134</v>
      </c>
      <c r="D126" s="717" t="s">
        <v>690</v>
      </c>
      <c r="E126" s="717" t="s">
        <v>691</v>
      </c>
      <c r="F126" s="674" t="s">
        <v>692</v>
      </c>
      <c r="G126" s="1180" t="s">
        <v>693</v>
      </c>
      <c r="H126" s="1312" t="s">
        <v>1199</v>
      </c>
      <c r="I126" s="717" t="s">
        <v>1199</v>
      </c>
      <c r="J126" s="1314"/>
      <c r="K126" s="1214">
        <v>1</v>
      </c>
      <c r="L126" s="279">
        <f t="shared" si="30"/>
        <v>2</v>
      </c>
      <c r="M126" s="593">
        <v>1</v>
      </c>
      <c r="N126" s="593">
        <v>1</v>
      </c>
      <c r="O126" s="596">
        <v>19</v>
      </c>
      <c r="P126" s="575">
        <v>1</v>
      </c>
      <c r="Q126" s="968">
        <f t="shared" si="31"/>
        <v>17</v>
      </c>
      <c r="R126" s="241">
        <v>13</v>
      </c>
      <c r="S126" s="575">
        <v>4</v>
      </c>
      <c r="T126" s="575">
        <v>0</v>
      </c>
      <c r="U126" s="254">
        <v>0</v>
      </c>
      <c r="V126" s="1329">
        <f t="shared" si="32"/>
        <v>17</v>
      </c>
      <c r="W126" s="240">
        <v>13</v>
      </c>
      <c r="X126" s="254">
        <v>4</v>
      </c>
      <c r="Y126" s="132">
        <v>153.63200000000001</v>
      </c>
      <c r="Z126" s="721" t="s">
        <v>54</v>
      </c>
      <c r="AA126" s="721"/>
      <c r="AB126" s="721"/>
      <c r="AC126" s="721">
        <v>1</v>
      </c>
      <c r="AD126" s="721"/>
      <c r="AE126" s="1120"/>
      <c r="AF126" s="721"/>
      <c r="AG126" s="721"/>
      <c r="AH126" s="721"/>
      <c r="AI126" s="721"/>
      <c r="AJ126" s="132">
        <v>1</v>
      </c>
      <c r="AK126" s="80" t="s">
        <v>315</v>
      </c>
      <c r="AL126" s="132" t="s">
        <v>287</v>
      </c>
      <c r="AM126" s="905" t="s">
        <v>946</v>
      </c>
    </row>
    <row r="127" spans="1:39" s="32" customFormat="1" ht="24.95" customHeight="1">
      <c r="A127" s="838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1179" t="s">
        <v>695</v>
      </c>
      <c r="H127" s="1312" t="s">
        <v>1213</v>
      </c>
      <c r="I127" s="638" t="s">
        <v>1213</v>
      </c>
      <c r="J127" s="1313"/>
      <c r="K127" s="1212">
        <v>5</v>
      </c>
      <c r="L127" s="279">
        <f t="shared" si="30"/>
        <v>2</v>
      </c>
      <c r="M127" s="279">
        <v>0</v>
      </c>
      <c r="N127" s="279">
        <v>2</v>
      </c>
      <c r="O127" s="635">
        <v>29</v>
      </c>
      <c r="P127" s="274">
        <v>2</v>
      </c>
      <c r="Q127" s="968">
        <f t="shared" si="31"/>
        <v>28</v>
      </c>
      <c r="R127" s="241">
        <v>19</v>
      </c>
      <c r="S127" s="241">
        <v>6</v>
      </c>
      <c r="T127" s="575">
        <v>3</v>
      </c>
      <c r="U127" s="254">
        <v>0</v>
      </c>
      <c r="V127" s="1329">
        <f t="shared" si="32"/>
        <v>28</v>
      </c>
      <c r="W127" s="240">
        <v>20</v>
      </c>
      <c r="X127" s="254">
        <v>8</v>
      </c>
      <c r="Y127" s="111">
        <v>182.24</v>
      </c>
      <c r="Z127" s="210" t="s">
        <v>166</v>
      </c>
      <c r="AA127" s="210"/>
      <c r="AB127" s="210"/>
      <c r="AC127" s="210"/>
      <c r="AD127" s="210"/>
      <c r="AE127" s="211"/>
      <c r="AF127" s="210"/>
      <c r="AG127" s="210"/>
      <c r="AH127" s="210"/>
      <c r="AI127" s="210"/>
      <c r="AJ127" s="132">
        <v>1</v>
      </c>
      <c r="AK127" s="209" t="s">
        <v>19</v>
      </c>
      <c r="AL127" s="132" t="s">
        <v>285</v>
      </c>
      <c r="AM127" s="905" t="s">
        <v>942</v>
      </c>
    </row>
    <row r="128" spans="1:39" s="32" customFormat="1" ht="24.95" customHeight="1">
      <c r="A128" s="838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1179" t="s">
        <v>698</v>
      </c>
      <c r="H128" s="1312" t="s">
        <v>1215</v>
      </c>
      <c r="I128" s="638" t="s">
        <v>1215</v>
      </c>
      <c r="J128" s="1313" t="s">
        <v>1216</v>
      </c>
      <c r="K128" s="1212">
        <v>0</v>
      </c>
      <c r="L128" s="279">
        <f t="shared" si="30"/>
        <v>3</v>
      </c>
      <c r="M128" s="967">
        <v>1</v>
      </c>
      <c r="N128" s="967">
        <v>2</v>
      </c>
      <c r="O128" s="635">
        <v>39</v>
      </c>
      <c r="P128" s="274">
        <v>3</v>
      </c>
      <c r="Q128" s="636">
        <f t="shared" si="31"/>
        <v>39</v>
      </c>
      <c r="R128" s="575">
        <v>22</v>
      </c>
      <c r="S128" s="575">
        <v>12</v>
      </c>
      <c r="T128" s="575">
        <v>3</v>
      </c>
      <c r="U128" s="254">
        <v>2</v>
      </c>
      <c r="V128" s="1349">
        <f t="shared" si="32"/>
        <v>39</v>
      </c>
      <c r="W128" s="254">
        <v>31</v>
      </c>
      <c r="X128" s="254">
        <v>8</v>
      </c>
      <c r="Y128" s="111">
        <v>158.97</v>
      </c>
      <c r="Z128" s="210" t="s">
        <v>699</v>
      </c>
      <c r="AA128" s="210"/>
      <c r="AB128" s="210"/>
      <c r="AC128" s="210"/>
      <c r="AD128" s="210"/>
      <c r="AE128" s="211"/>
      <c r="AF128" s="210">
        <v>1</v>
      </c>
      <c r="AG128" s="210"/>
      <c r="AH128" s="210">
        <v>1</v>
      </c>
      <c r="AI128" s="210"/>
      <c r="AJ128" s="132">
        <v>1</v>
      </c>
      <c r="AK128" s="209" t="s">
        <v>19</v>
      </c>
      <c r="AL128" s="132" t="s">
        <v>287</v>
      </c>
      <c r="AM128" s="906" t="s">
        <v>947</v>
      </c>
    </row>
    <row r="129" spans="1:39" s="32" customFormat="1" ht="24.95" customHeight="1">
      <c r="A129" s="842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1179" t="s">
        <v>702</v>
      </c>
      <c r="H129" s="1312" t="s">
        <v>1215</v>
      </c>
      <c r="I129" s="638" t="s">
        <v>1215</v>
      </c>
      <c r="J129" s="1313" t="s">
        <v>1201</v>
      </c>
      <c r="K129" s="1212">
        <v>2</v>
      </c>
      <c r="L129" s="279">
        <f t="shared" si="30"/>
        <v>3</v>
      </c>
      <c r="M129" s="279">
        <v>2</v>
      </c>
      <c r="N129" s="279">
        <v>1</v>
      </c>
      <c r="O129" s="635">
        <v>35</v>
      </c>
      <c r="P129" s="274">
        <v>3</v>
      </c>
      <c r="Q129" s="636">
        <f t="shared" si="31"/>
        <v>35</v>
      </c>
      <c r="R129" s="575">
        <v>20</v>
      </c>
      <c r="S129" s="575">
        <v>10</v>
      </c>
      <c r="T129" s="575">
        <v>4</v>
      </c>
      <c r="U129" s="594">
        <v>1</v>
      </c>
      <c r="V129" s="1349">
        <f t="shared" si="32"/>
        <v>35</v>
      </c>
      <c r="W129" s="992">
        <v>23</v>
      </c>
      <c r="X129" s="992">
        <v>12</v>
      </c>
      <c r="Y129" s="111" t="s">
        <v>137</v>
      </c>
      <c r="Z129" s="210" t="s">
        <v>138</v>
      </c>
      <c r="AA129" s="210"/>
      <c r="AB129" s="210">
        <v>1</v>
      </c>
      <c r="AC129" s="210">
        <v>1</v>
      </c>
      <c r="AD129" s="210"/>
      <c r="AE129" s="211"/>
      <c r="AF129" s="210">
        <v>1</v>
      </c>
      <c r="AG129" s="210"/>
      <c r="AH129" s="210">
        <v>1</v>
      </c>
      <c r="AI129" s="210"/>
      <c r="AJ129" s="132">
        <v>1</v>
      </c>
      <c r="AK129" s="135" t="s">
        <v>666</v>
      </c>
      <c r="AL129" s="132" t="s">
        <v>286</v>
      </c>
      <c r="AM129" s="906" t="s">
        <v>946</v>
      </c>
    </row>
    <row r="130" spans="1:39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1179" t="s">
        <v>143</v>
      </c>
      <c r="H130" s="1312" t="s">
        <v>1217</v>
      </c>
      <c r="I130" s="638" t="s">
        <v>1217</v>
      </c>
      <c r="J130" s="1313"/>
      <c r="K130" s="1212">
        <v>0</v>
      </c>
      <c r="L130" s="279">
        <f t="shared" si="30"/>
        <v>2</v>
      </c>
      <c r="M130" s="279">
        <v>1</v>
      </c>
      <c r="N130" s="279">
        <v>1</v>
      </c>
      <c r="O130" s="635">
        <v>19</v>
      </c>
      <c r="P130" s="274">
        <v>1</v>
      </c>
      <c r="Q130" s="968">
        <f t="shared" si="31"/>
        <v>19</v>
      </c>
      <c r="R130" s="241">
        <v>9</v>
      </c>
      <c r="S130" s="241">
        <v>6</v>
      </c>
      <c r="T130" s="575">
        <v>4</v>
      </c>
      <c r="U130" s="254">
        <v>0</v>
      </c>
      <c r="V130" s="1349">
        <f t="shared" si="32"/>
        <v>19</v>
      </c>
      <c r="W130" s="254">
        <v>16</v>
      </c>
      <c r="X130" s="254">
        <v>3</v>
      </c>
      <c r="Y130" s="215">
        <v>93.79</v>
      </c>
      <c r="Z130" s="210" t="s">
        <v>144</v>
      </c>
      <c r="AA130" s="210"/>
      <c r="AB130" s="210"/>
      <c r="AC130" s="210"/>
      <c r="AD130" s="210"/>
      <c r="AE130" s="211"/>
      <c r="AF130" s="210"/>
      <c r="AG130" s="210">
        <v>1</v>
      </c>
      <c r="AH130" s="210"/>
      <c r="AI130" s="210"/>
      <c r="AJ130" s="132">
        <v>1</v>
      </c>
      <c r="AK130" s="209" t="s">
        <v>19</v>
      </c>
      <c r="AL130" s="132" t="s">
        <v>286</v>
      </c>
      <c r="AM130" s="906" t="s">
        <v>986</v>
      </c>
    </row>
    <row r="131" spans="1:39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1179" t="s">
        <v>707</v>
      </c>
      <c r="H131" s="1312" t="s">
        <v>1202</v>
      </c>
      <c r="I131" s="638" t="s">
        <v>1202</v>
      </c>
      <c r="J131" s="1313"/>
      <c r="K131" s="1212">
        <v>0</v>
      </c>
      <c r="L131" s="279">
        <f t="shared" si="30"/>
        <v>2</v>
      </c>
      <c r="M131" s="279">
        <v>1</v>
      </c>
      <c r="N131" s="279">
        <v>1</v>
      </c>
      <c r="O131" s="635">
        <v>19</v>
      </c>
      <c r="P131" s="274">
        <v>1</v>
      </c>
      <c r="Q131" s="636">
        <f t="shared" si="31"/>
        <v>19</v>
      </c>
      <c r="R131" s="575">
        <v>18</v>
      </c>
      <c r="S131" s="575">
        <v>1</v>
      </c>
      <c r="T131" s="575">
        <v>0</v>
      </c>
      <c r="U131" s="254">
        <v>0</v>
      </c>
      <c r="V131" s="1349">
        <f t="shared" si="32"/>
        <v>19</v>
      </c>
      <c r="W131" s="254">
        <v>16</v>
      </c>
      <c r="X131" s="254">
        <v>3</v>
      </c>
      <c r="Y131" s="111">
        <v>70.98</v>
      </c>
      <c r="Z131" s="210" t="s">
        <v>708</v>
      </c>
      <c r="AA131" s="210"/>
      <c r="AB131" s="210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285</v>
      </c>
      <c r="AM131" s="1353" t="s">
        <v>945</v>
      </c>
    </row>
    <row r="132" spans="1:39" s="32" customFormat="1" ht="24.95" customHeight="1">
      <c r="A132" s="842">
        <v>20</v>
      </c>
      <c r="B132" s="274" t="s">
        <v>112</v>
      </c>
      <c r="C132" s="279" t="s">
        <v>167</v>
      </c>
      <c r="D132" s="279" t="s">
        <v>168</v>
      </c>
      <c r="E132" s="967" t="s">
        <v>1243</v>
      </c>
      <c r="F132" s="283" t="s">
        <v>709</v>
      </c>
      <c r="G132" s="1178" t="s">
        <v>710</v>
      </c>
      <c r="H132" s="1315" t="s">
        <v>1199</v>
      </c>
      <c r="I132" s="904" t="s">
        <v>1199</v>
      </c>
      <c r="J132" s="1316"/>
      <c r="K132" s="1212">
        <v>0</v>
      </c>
      <c r="L132" s="279">
        <f t="shared" si="30"/>
        <v>2</v>
      </c>
      <c r="M132" s="279">
        <v>0</v>
      </c>
      <c r="N132" s="279">
        <v>2</v>
      </c>
      <c r="O132" s="635">
        <v>29</v>
      </c>
      <c r="P132" s="274">
        <v>2</v>
      </c>
      <c r="Q132" s="636">
        <f t="shared" si="31"/>
        <v>24</v>
      </c>
      <c r="R132" s="575">
        <v>13</v>
      </c>
      <c r="S132" s="575">
        <v>10</v>
      </c>
      <c r="T132" s="575">
        <v>1</v>
      </c>
      <c r="U132" s="254">
        <v>0</v>
      </c>
      <c r="V132" s="1349">
        <f t="shared" si="32"/>
        <v>24</v>
      </c>
      <c r="W132" s="254">
        <v>19</v>
      </c>
      <c r="X132" s="992">
        <v>5</v>
      </c>
      <c r="Y132" s="111">
        <v>120.1</v>
      </c>
      <c r="Z132" s="210" t="s">
        <v>169</v>
      </c>
      <c r="AA132" s="210"/>
      <c r="AB132" s="210"/>
      <c r="AC132" s="210"/>
      <c r="AD132" s="210"/>
      <c r="AE132" s="211"/>
      <c r="AF132" s="210"/>
      <c r="AG132" s="210"/>
      <c r="AH132" s="210"/>
      <c r="AI132" s="210"/>
      <c r="AJ132" s="132">
        <v>1</v>
      </c>
      <c r="AK132" s="209" t="s">
        <v>19</v>
      </c>
      <c r="AL132" s="132" t="s">
        <v>286</v>
      </c>
      <c r="AM132" s="1319" t="s">
        <v>944</v>
      </c>
    </row>
    <row r="133" spans="1:39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1179" t="s">
        <v>713</v>
      </c>
      <c r="H133" s="1312" t="s">
        <v>1210</v>
      </c>
      <c r="I133" s="638" t="s">
        <v>1210</v>
      </c>
      <c r="J133" s="1313" t="s">
        <v>1209</v>
      </c>
      <c r="K133" s="1212">
        <v>0</v>
      </c>
      <c r="L133" s="279">
        <f t="shared" si="30"/>
        <v>2</v>
      </c>
      <c r="M133" s="279">
        <v>0</v>
      </c>
      <c r="N133" s="279">
        <v>2</v>
      </c>
      <c r="O133" s="635">
        <v>19</v>
      </c>
      <c r="P133" s="274">
        <v>1</v>
      </c>
      <c r="Q133" s="636">
        <f t="shared" si="31"/>
        <v>16</v>
      </c>
      <c r="R133" s="575">
        <v>7</v>
      </c>
      <c r="S133" s="575">
        <v>9</v>
      </c>
      <c r="T133" s="575">
        <v>0</v>
      </c>
      <c r="U133" s="254">
        <v>0</v>
      </c>
      <c r="V133" s="1349">
        <f t="shared" si="32"/>
        <v>16</v>
      </c>
      <c r="W133" s="992">
        <v>12</v>
      </c>
      <c r="X133" s="254">
        <v>4</v>
      </c>
      <c r="Y133" s="111">
        <v>103.56</v>
      </c>
      <c r="Z133" s="210" t="s">
        <v>148</v>
      </c>
      <c r="AA133" s="210"/>
      <c r="AB133" s="210"/>
      <c r="AC133" s="210"/>
      <c r="AD133" s="210"/>
      <c r="AE133" s="211"/>
      <c r="AF133" s="210"/>
      <c r="AG133" s="210"/>
      <c r="AH133" s="210"/>
      <c r="AI133" s="210"/>
      <c r="AJ133" s="132">
        <v>1</v>
      </c>
      <c r="AK133" s="209" t="s">
        <v>19</v>
      </c>
      <c r="AL133" s="132" t="s">
        <v>289</v>
      </c>
      <c r="AM133" s="906" t="s">
        <v>943</v>
      </c>
    </row>
    <row r="134" spans="1:39" s="32" customFormat="1" ht="24.95" customHeight="1">
      <c r="A134" s="842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1179" t="s">
        <v>724</v>
      </c>
      <c r="H134" s="1312" t="s">
        <v>1199</v>
      </c>
      <c r="I134" s="638" t="s">
        <v>1212</v>
      </c>
      <c r="J134" s="1313"/>
      <c r="K134" s="1212">
        <v>2</v>
      </c>
      <c r="L134" s="279">
        <f t="shared" si="30"/>
        <v>3</v>
      </c>
      <c r="M134" s="279">
        <v>3</v>
      </c>
      <c r="N134" s="279">
        <v>0</v>
      </c>
      <c r="O134" s="635">
        <v>35</v>
      </c>
      <c r="P134" s="274">
        <v>3</v>
      </c>
      <c r="Q134" s="636">
        <f t="shared" si="31"/>
        <v>33</v>
      </c>
      <c r="R134" s="575">
        <v>19</v>
      </c>
      <c r="S134" s="575">
        <v>13</v>
      </c>
      <c r="T134" s="575">
        <v>1</v>
      </c>
      <c r="U134" s="254">
        <v>0</v>
      </c>
      <c r="V134" s="1329">
        <f t="shared" si="32"/>
        <v>33</v>
      </c>
      <c r="W134" s="240">
        <v>28</v>
      </c>
      <c r="X134" s="254">
        <v>5</v>
      </c>
      <c r="Y134" s="111">
        <v>119.85</v>
      </c>
      <c r="Z134" s="210" t="s">
        <v>725</v>
      </c>
      <c r="AA134" s="210"/>
      <c r="AB134" s="210"/>
      <c r="AC134" s="210"/>
      <c r="AD134" s="210"/>
      <c r="AE134" s="211"/>
      <c r="AF134" s="210"/>
      <c r="AG134" s="210"/>
      <c r="AH134" s="210"/>
      <c r="AI134" s="210"/>
      <c r="AJ134" s="132">
        <v>1</v>
      </c>
      <c r="AK134" s="135" t="s">
        <v>19</v>
      </c>
      <c r="AL134" s="132" t="s">
        <v>286</v>
      </c>
      <c r="AM134" s="906" t="s">
        <v>987</v>
      </c>
    </row>
    <row r="135" spans="1:39" s="32" customFormat="1" ht="24.95" customHeight="1">
      <c r="A135" s="842">
        <v>23</v>
      </c>
      <c r="B135" s="274" t="s">
        <v>112</v>
      </c>
      <c r="C135" s="638" t="s">
        <v>1222</v>
      </c>
      <c r="D135" s="638" t="s">
        <v>1005</v>
      </c>
      <c r="E135" s="638" t="s">
        <v>123</v>
      </c>
      <c r="F135" s="283" t="s">
        <v>677</v>
      </c>
      <c r="G135" s="1179" t="s">
        <v>678</v>
      </c>
      <c r="H135" s="1312" t="s">
        <v>1215</v>
      </c>
      <c r="I135" s="638" t="s">
        <v>1215</v>
      </c>
      <c r="J135" s="1313"/>
      <c r="K135" s="1212">
        <v>0</v>
      </c>
      <c r="L135" s="279">
        <f t="shared" si="30"/>
        <v>2</v>
      </c>
      <c r="M135" s="279">
        <v>0</v>
      </c>
      <c r="N135" s="279">
        <v>2</v>
      </c>
      <c r="O135" s="635">
        <v>29</v>
      </c>
      <c r="P135" s="274">
        <v>2</v>
      </c>
      <c r="Q135" s="636">
        <f t="shared" si="31"/>
        <v>25</v>
      </c>
      <c r="R135" s="990">
        <v>18</v>
      </c>
      <c r="S135" s="575">
        <v>5</v>
      </c>
      <c r="T135" s="575">
        <v>2</v>
      </c>
      <c r="U135" s="594">
        <v>0</v>
      </c>
      <c r="V135" s="1349">
        <f t="shared" si="32"/>
        <v>25</v>
      </c>
      <c r="W135" s="594">
        <v>19</v>
      </c>
      <c r="X135" s="594">
        <v>6</v>
      </c>
      <c r="Y135" s="111">
        <v>159.54</v>
      </c>
      <c r="Z135" s="210" t="s">
        <v>1006</v>
      </c>
      <c r="AA135" s="210"/>
      <c r="AB135" s="210">
        <v>1</v>
      </c>
      <c r="AC135" s="210">
        <v>1</v>
      </c>
      <c r="AD135" s="210"/>
      <c r="AE135" s="211"/>
      <c r="AF135" s="210"/>
      <c r="AG135" s="210"/>
      <c r="AH135" s="210"/>
      <c r="AI135" s="210"/>
      <c r="AJ135" s="132">
        <v>1</v>
      </c>
      <c r="AK135" s="135" t="s">
        <v>501</v>
      </c>
      <c r="AL135" s="132" t="s">
        <v>286</v>
      </c>
      <c r="AM135" s="212" t="s">
        <v>986</v>
      </c>
    </row>
    <row r="136" spans="1:39" s="32" customFormat="1" ht="24.95" customHeight="1">
      <c r="A136" s="842">
        <v>24</v>
      </c>
      <c r="B136" s="274" t="s">
        <v>112</v>
      </c>
      <c r="C136" s="279" t="s">
        <v>1223</v>
      </c>
      <c r="D136" s="638" t="s">
        <v>1005</v>
      </c>
      <c r="E136" s="638" t="s">
        <v>320</v>
      </c>
      <c r="F136" s="283" t="s">
        <v>681</v>
      </c>
      <c r="G136" s="1179" t="s">
        <v>682</v>
      </c>
      <c r="H136" s="1312" t="s">
        <v>1218</v>
      </c>
      <c r="I136" s="638" t="s">
        <v>1218</v>
      </c>
      <c r="J136" s="1313" t="s">
        <v>1209</v>
      </c>
      <c r="K136" s="1212">
        <v>0</v>
      </c>
      <c r="L136" s="279">
        <f t="shared" si="30"/>
        <v>2</v>
      </c>
      <c r="M136" s="279">
        <v>0</v>
      </c>
      <c r="N136" s="279">
        <v>2</v>
      </c>
      <c r="O136" s="635">
        <v>25</v>
      </c>
      <c r="P136" s="274">
        <v>2</v>
      </c>
      <c r="Q136" s="636">
        <f t="shared" si="31"/>
        <v>25</v>
      </c>
      <c r="R136" s="575">
        <v>21</v>
      </c>
      <c r="S136" s="575">
        <v>4</v>
      </c>
      <c r="T136" s="575">
        <v>0</v>
      </c>
      <c r="U136" s="254">
        <v>0</v>
      </c>
      <c r="V136" s="1349">
        <f t="shared" si="32"/>
        <v>25</v>
      </c>
      <c r="W136" s="254">
        <v>21</v>
      </c>
      <c r="X136" s="254">
        <v>4</v>
      </c>
      <c r="Y136" s="111">
        <v>107.28</v>
      </c>
      <c r="Z136" s="210" t="s">
        <v>1006</v>
      </c>
      <c r="AA136" s="210"/>
      <c r="AB136" s="210">
        <v>1</v>
      </c>
      <c r="AC136" s="210">
        <v>1</v>
      </c>
      <c r="AD136" s="210"/>
      <c r="AE136" s="211"/>
      <c r="AF136" s="210"/>
      <c r="AG136" s="210">
        <v>1</v>
      </c>
      <c r="AH136" s="210"/>
      <c r="AI136" s="210"/>
      <c r="AJ136" s="111">
        <v>1</v>
      </c>
      <c r="AK136" s="209" t="s">
        <v>501</v>
      </c>
      <c r="AL136" s="132" t="s">
        <v>286</v>
      </c>
      <c r="AM136" s="1119" t="s">
        <v>944</v>
      </c>
    </row>
    <row r="137" spans="1:39" s="32" customFormat="1" ht="24.95" customHeight="1">
      <c r="A137" s="842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1179" t="s">
        <v>727</v>
      </c>
      <c r="H137" s="1312" t="s">
        <v>1178</v>
      </c>
      <c r="I137" s="638" t="s">
        <v>1178</v>
      </c>
      <c r="J137" s="1313"/>
      <c r="K137" s="1212">
        <v>0</v>
      </c>
      <c r="L137" s="279">
        <f t="shared" si="30"/>
        <v>2</v>
      </c>
      <c r="M137" s="279">
        <v>0</v>
      </c>
      <c r="N137" s="279">
        <v>2</v>
      </c>
      <c r="O137" s="635">
        <v>29</v>
      </c>
      <c r="P137" s="274">
        <v>2</v>
      </c>
      <c r="Q137" s="968">
        <f t="shared" si="31"/>
        <v>25</v>
      </c>
      <c r="R137" s="575">
        <v>20</v>
      </c>
      <c r="S137" s="241">
        <v>4</v>
      </c>
      <c r="T137" s="575">
        <v>0</v>
      </c>
      <c r="U137" s="254">
        <v>1</v>
      </c>
      <c r="V137" s="1329">
        <f t="shared" si="32"/>
        <v>25</v>
      </c>
      <c r="W137" s="240">
        <v>19</v>
      </c>
      <c r="X137" s="254">
        <v>6</v>
      </c>
      <c r="Y137" s="111">
        <v>106</v>
      </c>
      <c r="Z137" s="111" t="s">
        <v>127</v>
      </c>
      <c r="AA137" s="210"/>
      <c r="AB137" s="111"/>
      <c r="AC137" s="111"/>
      <c r="AD137" s="111"/>
      <c r="AE137" s="217"/>
      <c r="AF137" s="111"/>
      <c r="AG137" s="111"/>
      <c r="AH137" s="111"/>
      <c r="AI137" s="111"/>
      <c r="AJ137" s="111">
        <v>1</v>
      </c>
      <c r="AK137" s="135" t="s">
        <v>19</v>
      </c>
      <c r="AL137" s="132" t="s">
        <v>286</v>
      </c>
      <c r="AM137" s="1319" t="s">
        <v>986</v>
      </c>
    </row>
    <row r="138" spans="1:39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1179" t="s">
        <v>718</v>
      </c>
      <c r="H138" s="1312" t="s">
        <v>1200</v>
      </c>
      <c r="I138" s="638" t="s">
        <v>1200</v>
      </c>
      <c r="J138" s="1313"/>
      <c r="K138" s="1212">
        <v>0</v>
      </c>
      <c r="L138" s="279">
        <f t="shared" si="30"/>
        <v>3</v>
      </c>
      <c r="M138" s="279">
        <v>2</v>
      </c>
      <c r="N138" s="279">
        <v>1</v>
      </c>
      <c r="O138" s="635">
        <v>35</v>
      </c>
      <c r="P138" s="274">
        <v>3</v>
      </c>
      <c r="Q138" s="968">
        <f t="shared" si="31"/>
        <v>31</v>
      </c>
      <c r="R138" s="989">
        <v>16</v>
      </c>
      <c r="S138" s="989">
        <v>12</v>
      </c>
      <c r="T138" s="575">
        <v>3</v>
      </c>
      <c r="U138" s="594">
        <v>0</v>
      </c>
      <c r="V138" s="1329">
        <f t="shared" si="32"/>
        <v>31</v>
      </c>
      <c r="W138" s="262">
        <v>23</v>
      </c>
      <c r="X138" s="594">
        <v>8</v>
      </c>
      <c r="Y138" s="111">
        <v>130.77000000000001</v>
      </c>
      <c r="Z138" s="210" t="s">
        <v>719</v>
      </c>
      <c r="AA138" s="210"/>
      <c r="AB138" s="210">
        <v>1</v>
      </c>
      <c r="AC138" s="210">
        <v>1</v>
      </c>
      <c r="AD138" s="210"/>
      <c r="AE138" s="211"/>
      <c r="AF138" s="210"/>
      <c r="AG138" s="210"/>
      <c r="AH138" s="210"/>
      <c r="AI138" s="210"/>
      <c r="AJ138" s="111">
        <v>1</v>
      </c>
      <c r="AK138" s="209" t="s">
        <v>720</v>
      </c>
      <c r="AL138" s="132" t="s">
        <v>287</v>
      </c>
      <c r="AM138" s="1119" t="s">
        <v>944</v>
      </c>
    </row>
    <row r="139" spans="1:39" s="32" customFormat="1" ht="24.95" customHeight="1">
      <c r="A139" s="842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1179" t="s">
        <v>676</v>
      </c>
      <c r="H139" s="1312" t="s">
        <v>1218</v>
      </c>
      <c r="I139" s="638" t="s">
        <v>1218</v>
      </c>
      <c r="J139" s="1313"/>
      <c r="K139" s="1212">
        <v>0</v>
      </c>
      <c r="L139" s="279">
        <f t="shared" si="30"/>
        <v>3</v>
      </c>
      <c r="M139" s="279">
        <v>0</v>
      </c>
      <c r="N139" s="279">
        <v>3</v>
      </c>
      <c r="O139" s="635">
        <v>35</v>
      </c>
      <c r="P139" s="274">
        <v>3</v>
      </c>
      <c r="Q139" s="968">
        <f t="shared" si="31"/>
        <v>32</v>
      </c>
      <c r="R139" s="241">
        <v>24</v>
      </c>
      <c r="S139" s="575">
        <v>8</v>
      </c>
      <c r="T139" s="575">
        <v>0</v>
      </c>
      <c r="U139" s="594">
        <v>0</v>
      </c>
      <c r="V139" s="1329">
        <f t="shared" si="32"/>
        <v>32</v>
      </c>
      <c r="W139" s="240">
        <v>28</v>
      </c>
      <c r="X139" s="254">
        <v>4</v>
      </c>
      <c r="Y139" s="111">
        <v>164.92</v>
      </c>
      <c r="Z139" s="210" t="s">
        <v>1006</v>
      </c>
      <c r="AA139" s="210"/>
      <c r="AB139" s="210">
        <v>1</v>
      </c>
      <c r="AC139" s="210">
        <v>1</v>
      </c>
      <c r="AD139" s="210">
        <v>1</v>
      </c>
      <c r="AE139" s="211"/>
      <c r="AF139" s="210"/>
      <c r="AG139" s="210"/>
      <c r="AH139" s="210"/>
      <c r="AI139" s="210"/>
      <c r="AJ139" s="111">
        <v>1</v>
      </c>
      <c r="AK139" s="135" t="s">
        <v>501</v>
      </c>
      <c r="AL139" s="132" t="s">
        <v>286</v>
      </c>
      <c r="AM139" s="1319" t="s">
        <v>988</v>
      </c>
    </row>
    <row r="140" spans="1:39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1181" t="s">
        <v>684</v>
      </c>
      <c r="H140" s="1317" t="s">
        <v>1219</v>
      </c>
      <c r="I140" s="908" t="s">
        <v>1220</v>
      </c>
      <c r="J140" s="1318"/>
      <c r="K140" s="1215">
        <v>1</v>
      </c>
      <c r="L140" s="279">
        <f t="shared" si="30"/>
        <v>2</v>
      </c>
      <c r="M140" s="593">
        <v>1</v>
      </c>
      <c r="N140" s="593">
        <v>1</v>
      </c>
      <c r="O140" s="596">
        <v>19</v>
      </c>
      <c r="P140" s="575">
        <v>1</v>
      </c>
      <c r="Q140" s="968">
        <f t="shared" si="31"/>
        <v>19</v>
      </c>
      <c r="R140" s="241">
        <v>19</v>
      </c>
      <c r="S140" s="241">
        <v>0</v>
      </c>
      <c r="T140" s="575">
        <v>0</v>
      </c>
      <c r="U140" s="594">
        <v>0</v>
      </c>
      <c r="V140" s="1349">
        <f t="shared" si="32"/>
        <v>19</v>
      </c>
      <c r="W140" s="254">
        <v>14</v>
      </c>
      <c r="X140" s="254">
        <v>5</v>
      </c>
      <c r="Y140" s="132">
        <v>89.525000000000006</v>
      </c>
      <c r="Z140" s="721" t="s">
        <v>1012</v>
      </c>
      <c r="AA140" s="721"/>
      <c r="AB140" s="721">
        <v>1</v>
      </c>
      <c r="AC140" s="721">
        <v>1</v>
      </c>
      <c r="AD140" s="721"/>
      <c r="AE140" s="1120"/>
      <c r="AF140" s="721"/>
      <c r="AG140" s="721"/>
      <c r="AH140" s="721"/>
      <c r="AI140" s="721"/>
      <c r="AJ140" s="132">
        <v>1</v>
      </c>
      <c r="AK140" s="463" t="s">
        <v>501</v>
      </c>
      <c r="AL140" s="721" t="s">
        <v>286</v>
      </c>
      <c r="AM140" s="212" t="s">
        <v>948</v>
      </c>
    </row>
    <row r="141" spans="1:39" s="32" customFormat="1" ht="24.95" customHeight="1">
      <c r="A141" s="842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1179" t="s">
        <v>703</v>
      </c>
      <c r="H141" s="1312" t="s">
        <v>1215</v>
      </c>
      <c r="I141" s="638" t="s">
        <v>1215</v>
      </c>
      <c r="J141" s="1313"/>
      <c r="K141" s="1212">
        <v>0</v>
      </c>
      <c r="L141" s="279">
        <f t="shared" si="30"/>
        <v>3</v>
      </c>
      <c r="M141" s="279">
        <v>1</v>
      </c>
      <c r="N141" s="279">
        <v>2</v>
      </c>
      <c r="O141" s="635">
        <v>35</v>
      </c>
      <c r="P141" s="274">
        <v>3</v>
      </c>
      <c r="Q141" s="636">
        <f t="shared" si="31"/>
        <v>35</v>
      </c>
      <c r="R141" s="575">
        <v>27</v>
      </c>
      <c r="S141" s="575">
        <v>4</v>
      </c>
      <c r="T141" s="575">
        <v>4</v>
      </c>
      <c r="U141" s="254">
        <v>0</v>
      </c>
      <c r="V141" s="1349">
        <f t="shared" si="32"/>
        <v>35</v>
      </c>
      <c r="W141" s="254">
        <v>27</v>
      </c>
      <c r="X141" s="254">
        <v>8</v>
      </c>
      <c r="Y141" s="111">
        <v>118.86</v>
      </c>
      <c r="Z141" s="210" t="s">
        <v>787</v>
      </c>
      <c r="AA141" s="210"/>
      <c r="AB141" s="210">
        <v>1</v>
      </c>
      <c r="AC141" s="210">
        <v>1</v>
      </c>
      <c r="AD141" s="210"/>
      <c r="AE141" s="211"/>
      <c r="AF141" s="210">
        <v>1</v>
      </c>
      <c r="AG141" s="210"/>
      <c r="AH141" s="210"/>
      <c r="AI141" s="210"/>
      <c r="AJ141" s="111">
        <v>1</v>
      </c>
      <c r="AK141" s="209" t="s">
        <v>788</v>
      </c>
      <c r="AL141" s="132" t="s">
        <v>286</v>
      </c>
      <c r="AM141" s="212" t="s">
        <v>944</v>
      </c>
    </row>
    <row r="142" spans="1:39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1180" t="s">
        <v>728</v>
      </c>
      <c r="H142" s="1312" t="s">
        <v>1199</v>
      </c>
      <c r="I142" s="638" t="s">
        <v>1199</v>
      </c>
      <c r="J142" s="1314"/>
      <c r="K142" s="1214">
        <v>1</v>
      </c>
      <c r="L142" s="279">
        <f t="shared" si="30"/>
        <v>2</v>
      </c>
      <c r="M142" s="593">
        <v>0</v>
      </c>
      <c r="N142" s="593">
        <v>2</v>
      </c>
      <c r="O142" s="596">
        <v>19</v>
      </c>
      <c r="P142" s="575">
        <v>1</v>
      </c>
      <c r="Q142" s="636">
        <f t="shared" si="31"/>
        <v>19</v>
      </c>
      <c r="R142" s="575">
        <v>18</v>
      </c>
      <c r="S142" s="575">
        <v>1</v>
      </c>
      <c r="T142" s="575">
        <v>0</v>
      </c>
      <c r="U142" s="594">
        <v>0</v>
      </c>
      <c r="V142" s="1349">
        <f t="shared" si="32"/>
        <v>19</v>
      </c>
      <c r="W142" s="254">
        <v>17</v>
      </c>
      <c r="X142" s="254">
        <v>2</v>
      </c>
      <c r="Y142" s="132">
        <v>100.72</v>
      </c>
      <c r="Z142" s="721" t="s">
        <v>1015</v>
      </c>
      <c r="AA142" s="721"/>
      <c r="AB142" s="721">
        <v>1</v>
      </c>
      <c r="AC142" s="721">
        <v>1</v>
      </c>
      <c r="AD142" s="721"/>
      <c r="AE142" s="1120"/>
      <c r="AF142" s="721"/>
      <c r="AG142" s="721"/>
      <c r="AH142" s="721"/>
      <c r="AI142" s="721"/>
      <c r="AJ142" s="132">
        <v>1</v>
      </c>
      <c r="AK142" s="80" t="s">
        <v>1016</v>
      </c>
      <c r="AL142" s="132" t="s">
        <v>287</v>
      </c>
      <c r="AM142" s="212" t="s">
        <v>942</v>
      </c>
    </row>
    <row r="143" spans="1:39" s="32" customFormat="1" ht="24.95" customHeight="1">
      <c r="A143" s="842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1179" t="s">
        <v>729</v>
      </c>
      <c r="H143" s="1312" t="s">
        <v>1178</v>
      </c>
      <c r="I143" s="638" t="s">
        <v>1178</v>
      </c>
      <c r="J143" s="1313"/>
      <c r="K143" s="1212">
        <v>1</v>
      </c>
      <c r="L143" s="279">
        <f t="shared" si="30"/>
        <v>3</v>
      </c>
      <c r="M143" s="279">
        <v>1</v>
      </c>
      <c r="N143" s="279">
        <v>2</v>
      </c>
      <c r="O143" s="635">
        <v>35</v>
      </c>
      <c r="P143" s="274">
        <v>3</v>
      </c>
      <c r="Q143" s="968">
        <f t="shared" si="31"/>
        <v>33</v>
      </c>
      <c r="R143" s="241">
        <v>23</v>
      </c>
      <c r="S143" s="575">
        <v>7</v>
      </c>
      <c r="T143" s="575">
        <v>3</v>
      </c>
      <c r="U143" s="594">
        <v>0</v>
      </c>
      <c r="V143" s="1329">
        <f t="shared" si="32"/>
        <v>33</v>
      </c>
      <c r="W143" s="262">
        <v>29</v>
      </c>
      <c r="X143" s="262">
        <v>4</v>
      </c>
      <c r="Y143" s="111">
        <v>132.857</v>
      </c>
      <c r="Z143" s="210" t="s">
        <v>1006</v>
      </c>
      <c r="AA143" s="210"/>
      <c r="AB143" s="210">
        <v>1</v>
      </c>
      <c r="AC143" s="210">
        <v>1</v>
      </c>
      <c r="AD143" s="210"/>
      <c r="AE143" s="211"/>
      <c r="AF143" s="210">
        <v>1</v>
      </c>
      <c r="AG143" s="210"/>
      <c r="AH143" s="210"/>
      <c r="AI143" s="210"/>
      <c r="AJ143" s="111">
        <v>1</v>
      </c>
      <c r="AK143" s="135" t="s">
        <v>1016</v>
      </c>
      <c r="AL143" s="132" t="s">
        <v>286</v>
      </c>
      <c r="AM143" s="1119" t="s">
        <v>947</v>
      </c>
    </row>
    <row r="144" spans="1:39" s="32" customFormat="1" ht="24.95" customHeight="1">
      <c r="A144" s="838">
        <v>32</v>
      </c>
      <c r="B144" s="274" t="s">
        <v>112</v>
      </c>
      <c r="C144" s="638" t="s">
        <v>1244</v>
      </c>
      <c r="D144" s="638" t="s">
        <v>1146</v>
      </c>
      <c r="E144" s="638" t="s">
        <v>1147</v>
      </c>
      <c r="F144" s="283" t="s">
        <v>1117</v>
      </c>
      <c r="G144" s="1179" t="s">
        <v>735</v>
      </c>
      <c r="H144" s="1312" t="s">
        <v>1199</v>
      </c>
      <c r="I144" s="638" t="s">
        <v>1199</v>
      </c>
      <c r="J144" s="1313"/>
      <c r="K144" s="1212">
        <v>2</v>
      </c>
      <c r="L144" s="279">
        <f t="shared" si="30"/>
        <v>2</v>
      </c>
      <c r="M144" s="279">
        <v>0</v>
      </c>
      <c r="N144" s="279">
        <v>2</v>
      </c>
      <c r="O144" s="635">
        <v>19</v>
      </c>
      <c r="P144" s="274">
        <v>1</v>
      </c>
      <c r="Q144" s="636">
        <f t="shared" si="31"/>
        <v>19</v>
      </c>
      <c r="R144" s="575">
        <v>9</v>
      </c>
      <c r="S144" s="575">
        <v>10</v>
      </c>
      <c r="T144" s="575">
        <v>0</v>
      </c>
      <c r="U144" s="254">
        <v>0</v>
      </c>
      <c r="V144" s="1349">
        <f t="shared" si="32"/>
        <v>19</v>
      </c>
      <c r="W144" s="254">
        <v>19</v>
      </c>
      <c r="X144" s="254">
        <v>0</v>
      </c>
      <c r="Y144" s="111">
        <v>108.98</v>
      </c>
      <c r="Z144" s="210" t="s">
        <v>158</v>
      </c>
      <c r="AA144" s="210"/>
      <c r="AB144" s="210"/>
      <c r="AC144" s="210"/>
      <c r="AD144" s="210"/>
      <c r="AE144" s="211"/>
      <c r="AF144" s="210"/>
      <c r="AG144" s="210"/>
      <c r="AH144" s="210"/>
      <c r="AI144" s="210"/>
      <c r="AJ144" s="111">
        <v>1</v>
      </c>
      <c r="AK144" s="279" t="s">
        <v>1221</v>
      </c>
      <c r="AL144" s="132" t="s">
        <v>286</v>
      </c>
      <c r="AM144" s="212" t="s">
        <v>986</v>
      </c>
    </row>
    <row r="145" spans="1:40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1179" t="s">
        <v>736</v>
      </c>
      <c r="H145" s="1312" t="s">
        <v>1213</v>
      </c>
      <c r="I145" s="638" t="s">
        <v>1213</v>
      </c>
      <c r="J145" s="1313" t="s">
        <v>1209</v>
      </c>
      <c r="K145" s="1212">
        <v>0</v>
      </c>
      <c r="L145" s="279">
        <f t="shared" si="30"/>
        <v>2</v>
      </c>
      <c r="M145" s="279">
        <v>1</v>
      </c>
      <c r="N145" s="279">
        <v>1</v>
      </c>
      <c r="O145" s="635">
        <v>19</v>
      </c>
      <c r="P145" s="274">
        <v>1</v>
      </c>
      <c r="Q145" s="968">
        <f t="shared" si="31"/>
        <v>19</v>
      </c>
      <c r="R145" s="241">
        <v>16</v>
      </c>
      <c r="S145" s="241">
        <v>2</v>
      </c>
      <c r="T145" s="575">
        <v>1</v>
      </c>
      <c r="U145" s="594">
        <v>0</v>
      </c>
      <c r="V145" s="1349">
        <f t="shared" si="32"/>
        <v>19</v>
      </c>
      <c r="W145" s="254">
        <v>14</v>
      </c>
      <c r="X145" s="254">
        <v>5</v>
      </c>
      <c r="Y145" s="111">
        <v>188.76</v>
      </c>
      <c r="Z145" s="210" t="s">
        <v>161</v>
      </c>
      <c r="AA145" s="210"/>
      <c r="AB145" s="210">
        <v>1</v>
      </c>
      <c r="AC145" s="210"/>
      <c r="AD145" s="210"/>
      <c r="AE145" s="211"/>
      <c r="AF145" s="210"/>
      <c r="AG145" s="210"/>
      <c r="AH145" s="210"/>
      <c r="AI145" s="210"/>
      <c r="AJ145" s="111">
        <v>1</v>
      </c>
      <c r="AK145" s="209" t="s">
        <v>19</v>
      </c>
      <c r="AL145" s="132" t="s">
        <v>289</v>
      </c>
      <c r="AM145" s="1119" t="s">
        <v>986</v>
      </c>
    </row>
    <row r="146" spans="1:40" s="32" customFormat="1" ht="24.95" customHeight="1">
      <c r="A146" s="909"/>
      <c r="B146" s="589" t="s">
        <v>283</v>
      </c>
      <c r="C146" s="910">
        <v>24</v>
      </c>
      <c r="D146" s="910"/>
      <c r="E146" s="910"/>
      <c r="F146" s="911"/>
      <c r="G146" s="1182"/>
      <c r="H146" s="1342"/>
      <c r="I146" s="574"/>
      <c r="J146" s="1343"/>
      <c r="K146" s="1195">
        <f>SUM(K147:K169)</f>
        <v>22</v>
      </c>
      <c r="L146" s="589">
        <f>SUM(L147:L170)</f>
        <v>48</v>
      </c>
      <c r="M146" s="589">
        <f t="shared" ref="M146:X146" si="33">SUM(M147:M170)</f>
        <v>14</v>
      </c>
      <c r="N146" s="589">
        <f t="shared" si="33"/>
        <v>34</v>
      </c>
      <c r="O146" s="589">
        <f t="shared" si="33"/>
        <v>582</v>
      </c>
      <c r="P146" s="589"/>
      <c r="Q146" s="589">
        <f t="shared" si="33"/>
        <v>547</v>
      </c>
      <c r="R146" s="589">
        <f t="shared" si="33"/>
        <v>426</v>
      </c>
      <c r="S146" s="589">
        <f t="shared" si="33"/>
        <v>95</v>
      </c>
      <c r="T146" s="589">
        <f t="shared" si="33"/>
        <v>17</v>
      </c>
      <c r="U146" s="589">
        <f t="shared" si="33"/>
        <v>9</v>
      </c>
      <c r="V146" s="589">
        <f t="shared" si="33"/>
        <v>547</v>
      </c>
      <c r="W146" s="589">
        <f t="shared" si="33"/>
        <v>471</v>
      </c>
      <c r="X146" s="589">
        <f t="shared" si="33"/>
        <v>76</v>
      </c>
      <c r="Y146" s="164"/>
      <c r="Z146" s="164"/>
      <c r="AA146" s="164">
        <f t="shared" ref="AA146:AJ146" si="34">SUM(AA147:AA169)</f>
        <v>0</v>
      </c>
      <c r="AB146" s="164">
        <f t="shared" si="34"/>
        <v>0</v>
      </c>
      <c r="AC146" s="164">
        <f t="shared" si="34"/>
        <v>7</v>
      </c>
      <c r="AD146" s="164">
        <f t="shared" si="34"/>
        <v>0</v>
      </c>
      <c r="AE146" s="164">
        <f t="shared" si="34"/>
        <v>0</v>
      </c>
      <c r="AF146" s="164">
        <f t="shared" si="34"/>
        <v>1</v>
      </c>
      <c r="AG146" s="164">
        <f t="shared" si="34"/>
        <v>10</v>
      </c>
      <c r="AH146" s="164">
        <f t="shared" si="34"/>
        <v>7</v>
      </c>
      <c r="AI146" s="164">
        <v>0</v>
      </c>
      <c r="AJ146" s="164">
        <f t="shared" si="34"/>
        <v>23</v>
      </c>
      <c r="AK146" s="164"/>
      <c r="AL146" s="164"/>
      <c r="AM146" s="81"/>
      <c r="AN146" s="3"/>
    </row>
    <row r="147" spans="1:40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575" t="s">
        <v>1148</v>
      </c>
      <c r="F147" s="674" t="s">
        <v>531</v>
      </c>
      <c r="G147" s="1183" t="s">
        <v>175</v>
      </c>
      <c r="H147" s="1340" t="s">
        <v>1178</v>
      </c>
      <c r="I147" s="662" t="s">
        <v>1178</v>
      </c>
      <c r="J147" s="1268" t="s">
        <v>1183</v>
      </c>
      <c r="K147" s="1216">
        <v>1</v>
      </c>
      <c r="L147" s="575">
        <v>2</v>
      </c>
      <c r="M147" s="575">
        <v>1</v>
      </c>
      <c r="N147" s="575">
        <v>1</v>
      </c>
      <c r="O147" s="591">
        <v>29</v>
      </c>
      <c r="P147" s="593">
        <v>2</v>
      </c>
      <c r="Q147" s="591">
        <f>R147+S147+T147+U147</f>
        <v>27</v>
      </c>
      <c r="R147" s="593">
        <v>17</v>
      </c>
      <c r="S147" s="593">
        <v>10</v>
      </c>
      <c r="T147" s="593">
        <v>0</v>
      </c>
      <c r="U147" s="593">
        <v>0</v>
      </c>
      <c r="V147" s="1349">
        <f>W147+X147</f>
        <v>27</v>
      </c>
      <c r="W147" s="640">
        <v>24</v>
      </c>
      <c r="X147" s="640">
        <v>3</v>
      </c>
      <c r="Y147" s="220">
        <v>115.35</v>
      </c>
      <c r="Z147" s="221" t="s">
        <v>966</v>
      </c>
      <c r="AA147" s="221"/>
      <c r="AB147" s="221"/>
      <c r="AC147" s="171">
        <v>1</v>
      </c>
      <c r="AD147" s="221"/>
      <c r="AE147" s="221"/>
      <c r="AF147" s="221"/>
      <c r="AG147" s="221"/>
      <c r="AH147" s="80">
        <v>1</v>
      </c>
      <c r="AI147" s="80"/>
      <c r="AJ147" s="132">
        <v>1</v>
      </c>
      <c r="AK147" s="80" t="s">
        <v>882</v>
      </c>
      <c r="AL147" s="132" t="s">
        <v>287</v>
      </c>
      <c r="AM147" s="169" t="s">
        <v>869</v>
      </c>
    </row>
    <row r="148" spans="1:40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1162" t="s">
        <v>177</v>
      </c>
      <c r="H148" s="1240" t="s">
        <v>1184</v>
      </c>
      <c r="I148" s="593" t="s">
        <v>1184</v>
      </c>
      <c r="J148" s="1241"/>
      <c r="K148" s="1199"/>
      <c r="L148" s="575">
        <v>2</v>
      </c>
      <c r="M148" s="575">
        <v>0</v>
      </c>
      <c r="N148" s="575">
        <v>2</v>
      </c>
      <c r="O148" s="591">
        <v>29</v>
      </c>
      <c r="P148" s="593">
        <v>2</v>
      </c>
      <c r="Q148" s="237">
        <f t="shared" ref="Q148:Q170" si="35">R148+S148+T148+U148</f>
        <v>26</v>
      </c>
      <c r="R148" s="241">
        <v>20</v>
      </c>
      <c r="S148" s="241">
        <v>4</v>
      </c>
      <c r="T148" s="241">
        <v>1</v>
      </c>
      <c r="U148" s="643">
        <v>1</v>
      </c>
      <c r="V148" s="1329">
        <f t="shared" ref="V148:V170" si="36">W148+X148</f>
        <v>26</v>
      </c>
      <c r="W148" s="239">
        <v>19</v>
      </c>
      <c r="X148" s="242">
        <v>7</v>
      </c>
      <c r="Y148" s="222">
        <v>148.83000000000001</v>
      </c>
      <c r="Z148" s="241" t="s">
        <v>1239</v>
      </c>
      <c r="AA148" s="132"/>
      <c r="AB148" s="132"/>
      <c r="AC148" s="171">
        <v>1</v>
      </c>
      <c r="AD148" s="132"/>
      <c r="AE148" s="132"/>
      <c r="AF148" s="132"/>
      <c r="AG148" s="132"/>
      <c r="AH148" s="132"/>
      <c r="AI148" s="132"/>
      <c r="AJ148" s="132">
        <v>1</v>
      </c>
      <c r="AK148" s="80" t="s">
        <v>848</v>
      </c>
      <c r="AL148" s="132" t="s">
        <v>286</v>
      </c>
      <c r="AM148" s="133"/>
    </row>
    <row r="149" spans="1:40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1157" t="s">
        <v>179</v>
      </c>
      <c r="H149" s="1232" t="s">
        <v>1174</v>
      </c>
      <c r="I149" s="575" t="s">
        <v>1174</v>
      </c>
      <c r="J149" s="1233"/>
      <c r="K149" s="1196">
        <v>1</v>
      </c>
      <c r="L149" s="575">
        <v>2</v>
      </c>
      <c r="M149" s="575">
        <v>0</v>
      </c>
      <c r="N149" s="575">
        <v>2</v>
      </c>
      <c r="O149" s="591">
        <v>19</v>
      </c>
      <c r="P149" s="593">
        <v>1</v>
      </c>
      <c r="Q149" s="591">
        <f t="shared" si="35"/>
        <v>17</v>
      </c>
      <c r="R149" s="593">
        <v>15</v>
      </c>
      <c r="S149" s="593">
        <v>2</v>
      </c>
      <c r="T149" s="593">
        <v>0</v>
      </c>
      <c r="U149" s="643"/>
      <c r="V149" s="1349">
        <f t="shared" si="36"/>
        <v>17</v>
      </c>
      <c r="W149" s="640">
        <v>13</v>
      </c>
      <c r="X149" s="643">
        <v>4</v>
      </c>
      <c r="Y149" s="222">
        <v>75.400000000000006</v>
      </c>
      <c r="Z149" s="80" t="s">
        <v>546</v>
      </c>
      <c r="AA149" s="80"/>
      <c r="AB149" s="80"/>
      <c r="AC149" s="80"/>
      <c r="AD149" s="80"/>
      <c r="AE149" s="80"/>
      <c r="AF149" s="80"/>
      <c r="AG149" s="80"/>
      <c r="AH149" s="80"/>
      <c r="AI149" s="80"/>
      <c r="AJ149" s="132">
        <v>1</v>
      </c>
      <c r="AK149" s="80" t="s">
        <v>325</v>
      </c>
      <c r="AL149" s="132" t="s">
        <v>287</v>
      </c>
      <c r="AM149" s="133"/>
    </row>
    <row r="150" spans="1:40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1162" t="s">
        <v>534</v>
      </c>
      <c r="H150" s="1240" t="s">
        <v>1185</v>
      </c>
      <c r="I150" s="593" t="s">
        <v>1185</v>
      </c>
      <c r="J150" s="1241" t="s">
        <v>1186</v>
      </c>
      <c r="K150" s="1199"/>
      <c r="L150" s="575">
        <v>2</v>
      </c>
      <c r="M150" s="575">
        <v>0</v>
      </c>
      <c r="N150" s="575">
        <v>2</v>
      </c>
      <c r="O150" s="591">
        <v>19</v>
      </c>
      <c r="P150" s="593">
        <v>1</v>
      </c>
      <c r="Q150" s="591">
        <f t="shared" si="35"/>
        <v>16</v>
      </c>
      <c r="R150" s="593">
        <v>14</v>
      </c>
      <c r="S150" s="593">
        <v>2</v>
      </c>
      <c r="T150" s="593">
        <v>0</v>
      </c>
      <c r="U150" s="643"/>
      <c r="V150" s="1349">
        <f t="shared" si="36"/>
        <v>16</v>
      </c>
      <c r="W150" s="640">
        <v>16</v>
      </c>
      <c r="X150" s="643">
        <v>0</v>
      </c>
      <c r="Y150" s="222">
        <v>99.32</v>
      </c>
      <c r="Z150" s="80" t="s">
        <v>967</v>
      </c>
      <c r="AA150" s="80"/>
      <c r="AB150" s="80"/>
      <c r="AC150" s="171">
        <v>1</v>
      </c>
      <c r="AD150" s="80"/>
      <c r="AE150" s="80"/>
      <c r="AF150" s="80">
        <v>1</v>
      </c>
      <c r="AG150" s="80"/>
      <c r="AH150" s="80">
        <v>1</v>
      </c>
      <c r="AI150" s="80"/>
      <c r="AJ150" s="132">
        <v>1</v>
      </c>
      <c r="AK150" s="80" t="s">
        <v>793</v>
      </c>
      <c r="AL150" s="132" t="s">
        <v>286</v>
      </c>
      <c r="AM150" s="133"/>
    </row>
    <row r="151" spans="1:40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1183" t="s">
        <v>183</v>
      </c>
      <c r="H151" s="1267" t="s">
        <v>1187</v>
      </c>
      <c r="I151" s="662" t="s">
        <v>1187</v>
      </c>
      <c r="J151" s="1268"/>
      <c r="K151" s="1216">
        <v>1</v>
      </c>
      <c r="L151" s="575">
        <v>2</v>
      </c>
      <c r="M151" s="575">
        <v>1</v>
      </c>
      <c r="N151" s="575">
        <v>1</v>
      </c>
      <c r="O151" s="591">
        <v>29</v>
      </c>
      <c r="P151" s="593">
        <v>2</v>
      </c>
      <c r="Q151" s="591">
        <f t="shared" si="35"/>
        <v>29</v>
      </c>
      <c r="R151" s="593">
        <v>24</v>
      </c>
      <c r="S151" s="593">
        <v>5</v>
      </c>
      <c r="T151" s="593">
        <v>0</v>
      </c>
      <c r="U151" s="640"/>
      <c r="V151" s="1349">
        <f t="shared" si="36"/>
        <v>29</v>
      </c>
      <c r="W151" s="640">
        <v>29</v>
      </c>
      <c r="X151" s="640">
        <v>0</v>
      </c>
      <c r="Y151" s="220">
        <v>123.12</v>
      </c>
      <c r="Z151" s="221" t="s">
        <v>968</v>
      </c>
      <c r="AA151" s="221"/>
      <c r="AB151" s="221"/>
      <c r="AC151" s="221"/>
      <c r="AD151" s="221"/>
      <c r="AE151" s="221"/>
      <c r="AF151" s="221"/>
      <c r="AG151" s="80">
        <v>1</v>
      </c>
      <c r="AH151" s="221"/>
      <c r="AI151" s="221"/>
      <c r="AJ151" s="132">
        <v>1</v>
      </c>
      <c r="AK151" s="80" t="s">
        <v>19</v>
      </c>
      <c r="AL151" s="132" t="s">
        <v>287</v>
      </c>
      <c r="AM151" s="169"/>
    </row>
    <row r="152" spans="1:40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1162" t="s">
        <v>186</v>
      </c>
      <c r="H152" s="1240" t="s">
        <v>1187</v>
      </c>
      <c r="I152" s="593" t="s">
        <v>1188</v>
      </c>
      <c r="J152" s="1241"/>
      <c r="K152" s="1199"/>
      <c r="L152" s="575">
        <v>2</v>
      </c>
      <c r="M152" s="575">
        <v>1</v>
      </c>
      <c r="N152" s="575">
        <v>1</v>
      </c>
      <c r="O152" s="591">
        <v>19</v>
      </c>
      <c r="P152" s="593">
        <v>1</v>
      </c>
      <c r="Q152" s="591">
        <f t="shared" si="35"/>
        <v>18</v>
      </c>
      <c r="R152" s="593">
        <v>13</v>
      </c>
      <c r="S152" s="593">
        <v>5</v>
      </c>
      <c r="T152" s="593">
        <v>0</v>
      </c>
      <c r="U152" s="643"/>
      <c r="V152" s="1349">
        <f t="shared" si="36"/>
        <v>18</v>
      </c>
      <c r="W152" s="640">
        <v>16</v>
      </c>
      <c r="X152" s="643">
        <v>2</v>
      </c>
      <c r="Y152" s="222">
        <v>227.64</v>
      </c>
      <c r="Z152" s="80" t="s">
        <v>792</v>
      </c>
      <c r="AA152" s="80"/>
      <c r="AB152" s="80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40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1162" t="s">
        <v>189</v>
      </c>
      <c r="H153" s="1240" t="s">
        <v>1175</v>
      </c>
      <c r="I153" s="593" t="s">
        <v>1189</v>
      </c>
      <c r="J153" s="1241"/>
      <c r="K153" s="1199"/>
      <c r="L153" s="575">
        <v>2</v>
      </c>
      <c r="M153" s="575">
        <v>0</v>
      </c>
      <c r="N153" s="575">
        <v>2</v>
      </c>
      <c r="O153" s="591">
        <v>29</v>
      </c>
      <c r="P153" s="593">
        <v>2</v>
      </c>
      <c r="Q153" s="591">
        <f t="shared" si="35"/>
        <v>28</v>
      </c>
      <c r="R153" s="593">
        <v>18</v>
      </c>
      <c r="S153" s="593">
        <v>2</v>
      </c>
      <c r="T153" s="593">
        <v>0</v>
      </c>
      <c r="U153" s="643">
        <v>8</v>
      </c>
      <c r="V153" s="1349">
        <f t="shared" si="36"/>
        <v>28</v>
      </c>
      <c r="W153" s="640">
        <v>28</v>
      </c>
      <c r="X153" s="643">
        <v>0</v>
      </c>
      <c r="Y153" s="222">
        <v>109.3</v>
      </c>
      <c r="Z153" s="80" t="s">
        <v>967</v>
      </c>
      <c r="AA153" s="80"/>
      <c r="AB153" s="80"/>
      <c r="AC153" s="80"/>
      <c r="AD153" s="80"/>
      <c r="AE153" s="80"/>
      <c r="AF153" s="80"/>
      <c r="AG153" s="80"/>
      <c r="AH153" s="80"/>
      <c r="AI153" s="80"/>
      <c r="AJ153" s="132">
        <v>1</v>
      </c>
      <c r="AK153" s="80" t="s">
        <v>19</v>
      </c>
      <c r="AL153" s="132" t="s">
        <v>285</v>
      </c>
      <c r="AM153" s="133"/>
    </row>
    <row r="154" spans="1:40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1162" t="s">
        <v>194</v>
      </c>
      <c r="H154" s="1240" t="s">
        <v>1190</v>
      </c>
      <c r="I154" s="593" t="s">
        <v>1191</v>
      </c>
      <c r="J154" s="1241"/>
      <c r="K154" s="1199">
        <v>1</v>
      </c>
      <c r="L154" s="575">
        <v>2</v>
      </c>
      <c r="M154" s="575">
        <v>0</v>
      </c>
      <c r="N154" s="575">
        <v>2</v>
      </c>
      <c r="O154" s="591">
        <v>29</v>
      </c>
      <c r="P154" s="593">
        <v>2</v>
      </c>
      <c r="Q154" s="237">
        <f t="shared" si="35"/>
        <v>29</v>
      </c>
      <c r="R154" s="238">
        <v>24</v>
      </c>
      <c r="S154" s="238">
        <v>5</v>
      </c>
      <c r="T154" s="238">
        <v>0</v>
      </c>
      <c r="U154" s="593"/>
      <c r="V154" s="1329">
        <f t="shared" si="36"/>
        <v>29</v>
      </c>
      <c r="W154" s="239">
        <v>29</v>
      </c>
      <c r="X154" s="242">
        <v>0</v>
      </c>
      <c r="Y154" s="222">
        <v>141</v>
      </c>
      <c r="Z154" s="80" t="s">
        <v>205</v>
      </c>
      <c r="AA154" s="80"/>
      <c r="AB154" s="80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40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1162" t="s">
        <v>197</v>
      </c>
      <c r="H155" s="1240" t="s">
        <v>1187</v>
      </c>
      <c r="I155" s="593" t="s">
        <v>1187</v>
      </c>
      <c r="J155" s="1241" t="s">
        <v>1192</v>
      </c>
      <c r="K155" s="1199">
        <v>2</v>
      </c>
      <c r="L155" s="575">
        <v>2</v>
      </c>
      <c r="M155" s="575">
        <v>0</v>
      </c>
      <c r="N155" s="575">
        <v>2</v>
      </c>
      <c r="O155" s="591">
        <v>19</v>
      </c>
      <c r="P155" s="593">
        <v>1</v>
      </c>
      <c r="Q155" s="591">
        <f t="shared" si="35"/>
        <v>19</v>
      </c>
      <c r="R155" s="593">
        <v>19</v>
      </c>
      <c r="S155" s="593">
        <v>0</v>
      </c>
      <c r="T155" s="593">
        <v>0</v>
      </c>
      <c r="U155" s="593"/>
      <c r="V155" s="1349">
        <f t="shared" si="36"/>
        <v>19</v>
      </c>
      <c r="W155" s="640">
        <v>14</v>
      </c>
      <c r="X155" s="643">
        <v>5</v>
      </c>
      <c r="Y155" s="222">
        <v>104.69</v>
      </c>
      <c r="Z155" s="80" t="s">
        <v>209</v>
      </c>
      <c r="AA155" s="80"/>
      <c r="AB155" s="80"/>
      <c r="AC155" s="80"/>
      <c r="AD155" s="80"/>
      <c r="AE155" s="80"/>
      <c r="AF155" s="80"/>
      <c r="AG155" s="80">
        <v>1</v>
      </c>
      <c r="AH155" s="80">
        <v>1</v>
      </c>
      <c r="AI155" s="80"/>
      <c r="AJ155" s="132">
        <v>1</v>
      </c>
      <c r="AK155" s="80" t="s">
        <v>19</v>
      </c>
      <c r="AL155" s="132" t="s">
        <v>286</v>
      </c>
      <c r="AM155" s="133"/>
    </row>
    <row r="156" spans="1:40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1162" t="s">
        <v>794</v>
      </c>
      <c r="H156" s="1240" t="s">
        <v>1193</v>
      </c>
      <c r="I156" s="593" t="s">
        <v>1193</v>
      </c>
      <c r="J156" s="1241" t="s">
        <v>1192</v>
      </c>
      <c r="K156" s="1199">
        <v>2</v>
      </c>
      <c r="L156" s="575">
        <v>2</v>
      </c>
      <c r="M156" s="575">
        <v>0</v>
      </c>
      <c r="N156" s="575">
        <v>2</v>
      </c>
      <c r="O156" s="591">
        <v>29</v>
      </c>
      <c r="P156" s="593">
        <v>2</v>
      </c>
      <c r="Q156" s="591">
        <f t="shared" si="35"/>
        <v>29</v>
      </c>
      <c r="R156" s="593">
        <v>24</v>
      </c>
      <c r="S156" s="593">
        <v>4</v>
      </c>
      <c r="T156" s="593">
        <v>1</v>
      </c>
      <c r="U156" s="593"/>
      <c r="V156" s="1349">
        <f t="shared" si="36"/>
        <v>29</v>
      </c>
      <c r="W156" s="640">
        <v>24</v>
      </c>
      <c r="X156" s="643">
        <v>5</v>
      </c>
      <c r="Y156" s="222">
        <v>98.26</v>
      </c>
      <c r="Z156" s="80" t="s">
        <v>969</v>
      </c>
      <c r="AA156" s="80"/>
      <c r="AB156" s="80"/>
      <c r="AC156" s="171">
        <v>1</v>
      </c>
      <c r="AD156" s="80"/>
      <c r="AE156" s="80"/>
      <c r="AF156" s="80"/>
      <c r="AG156" s="80"/>
      <c r="AH156" s="80">
        <v>1</v>
      </c>
      <c r="AI156" s="80"/>
      <c r="AJ156" s="132">
        <v>1</v>
      </c>
      <c r="AK156" s="80" t="s">
        <v>882</v>
      </c>
      <c r="AL156" s="132" t="s">
        <v>285</v>
      </c>
      <c r="AM156" s="169" t="s">
        <v>871</v>
      </c>
    </row>
    <row r="157" spans="1:40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1162" t="s">
        <v>200</v>
      </c>
      <c r="H157" s="1240" t="s">
        <v>1187</v>
      </c>
      <c r="I157" s="593" t="s">
        <v>1187</v>
      </c>
      <c r="J157" s="1241"/>
      <c r="K157" s="1199">
        <v>3</v>
      </c>
      <c r="L157" s="575">
        <v>2</v>
      </c>
      <c r="M157" s="575">
        <v>1</v>
      </c>
      <c r="N157" s="575">
        <v>1</v>
      </c>
      <c r="O157" s="591">
        <v>19</v>
      </c>
      <c r="P157" s="593">
        <v>1</v>
      </c>
      <c r="Q157" s="591">
        <f t="shared" si="35"/>
        <v>19</v>
      </c>
      <c r="R157" s="593">
        <v>16</v>
      </c>
      <c r="S157" s="593">
        <v>3</v>
      </c>
      <c r="T157" s="593">
        <v>0</v>
      </c>
      <c r="U157" s="593"/>
      <c r="V157" s="1349">
        <f t="shared" si="36"/>
        <v>19</v>
      </c>
      <c r="W157" s="640">
        <v>17</v>
      </c>
      <c r="X157" s="643">
        <v>2</v>
      </c>
      <c r="Y157" s="222">
        <v>102.54</v>
      </c>
      <c r="Z157" s="80" t="s">
        <v>970</v>
      </c>
      <c r="AA157" s="80"/>
      <c r="AB157" s="80"/>
      <c r="AC157" s="80"/>
      <c r="AD157" s="80"/>
      <c r="AE157" s="80"/>
      <c r="AF157" s="80"/>
      <c r="AG157" s="80">
        <v>1</v>
      </c>
      <c r="AH157" s="80"/>
      <c r="AI157" s="80"/>
      <c r="AJ157" s="132">
        <v>1</v>
      </c>
      <c r="AK157" s="80" t="s">
        <v>19</v>
      </c>
      <c r="AL157" s="132" t="s">
        <v>286</v>
      </c>
      <c r="AM157" s="133"/>
    </row>
    <row r="158" spans="1:40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1184" t="s">
        <v>329</v>
      </c>
      <c r="H158" s="1269" t="s">
        <v>1174</v>
      </c>
      <c r="I158" s="647" t="s">
        <v>1174</v>
      </c>
      <c r="J158" s="1270"/>
      <c r="K158" s="1217">
        <v>2</v>
      </c>
      <c r="L158" s="575">
        <v>2</v>
      </c>
      <c r="M158" s="575">
        <v>1</v>
      </c>
      <c r="N158" s="575">
        <v>1</v>
      </c>
      <c r="O158" s="591">
        <v>29</v>
      </c>
      <c r="P158" s="593">
        <v>2</v>
      </c>
      <c r="Q158" s="591">
        <f t="shared" si="35"/>
        <v>28</v>
      </c>
      <c r="R158" s="593">
        <v>22</v>
      </c>
      <c r="S158" s="593">
        <v>5</v>
      </c>
      <c r="T158" s="593">
        <v>1</v>
      </c>
      <c r="U158" s="593"/>
      <c r="V158" s="1349">
        <f t="shared" si="36"/>
        <v>28</v>
      </c>
      <c r="W158" s="640">
        <v>28</v>
      </c>
      <c r="X158" s="645">
        <v>0</v>
      </c>
      <c r="Y158" s="226">
        <v>105.84</v>
      </c>
      <c r="Z158" s="224" t="s">
        <v>971</v>
      </c>
      <c r="AA158" s="224"/>
      <c r="AB158" s="224"/>
      <c r="AC158" s="171">
        <v>1</v>
      </c>
      <c r="AD158" s="224"/>
      <c r="AE158" s="224"/>
      <c r="AF158" s="224"/>
      <c r="AG158" s="224"/>
      <c r="AH158" s="224"/>
      <c r="AI158" s="224"/>
      <c r="AJ158" s="132">
        <v>1</v>
      </c>
      <c r="AK158" s="80" t="s">
        <v>793</v>
      </c>
      <c r="AL158" s="132" t="s">
        <v>286</v>
      </c>
      <c r="AM158" s="133"/>
    </row>
    <row r="159" spans="1:40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1185" t="s">
        <v>202</v>
      </c>
      <c r="H159" s="1271" t="s">
        <v>1193</v>
      </c>
      <c r="I159" s="649" t="s">
        <v>1194</v>
      </c>
      <c r="J159" s="1272" t="s">
        <v>1195</v>
      </c>
      <c r="K159" s="1218"/>
      <c r="L159" s="663">
        <v>2</v>
      </c>
      <c r="M159" s="663">
        <v>0</v>
      </c>
      <c r="N159" s="663">
        <v>2</v>
      </c>
      <c r="O159" s="648">
        <v>29</v>
      </c>
      <c r="P159" s="649">
        <v>2</v>
      </c>
      <c r="Q159" s="591">
        <f t="shared" si="35"/>
        <v>29</v>
      </c>
      <c r="R159" s="649">
        <v>21</v>
      </c>
      <c r="S159" s="649">
        <v>8</v>
      </c>
      <c r="T159" s="649">
        <v>0</v>
      </c>
      <c r="U159" s="649"/>
      <c r="V159" s="1329">
        <f t="shared" si="36"/>
        <v>29</v>
      </c>
      <c r="W159" s="247">
        <v>23</v>
      </c>
      <c r="X159" s="246">
        <v>6</v>
      </c>
      <c r="Y159" s="232">
        <v>109.64</v>
      </c>
      <c r="Z159" s="233" t="s">
        <v>557</v>
      </c>
      <c r="AA159" s="233"/>
      <c r="AB159" s="233"/>
      <c r="AC159" s="171">
        <v>1</v>
      </c>
      <c r="AD159" s="233"/>
      <c r="AE159" s="233"/>
      <c r="AF159" s="233"/>
      <c r="AG159" s="80"/>
      <c r="AH159" s="80">
        <v>1</v>
      </c>
      <c r="AI159" s="80"/>
      <c r="AJ159" s="132">
        <v>1</v>
      </c>
      <c r="AK159" s="230" t="s">
        <v>882</v>
      </c>
      <c r="AL159" s="227" t="s">
        <v>285</v>
      </c>
      <c r="AM159" s="169" t="s">
        <v>873</v>
      </c>
    </row>
    <row r="160" spans="1:40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1162" t="s">
        <v>204</v>
      </c>
      <c r="H160" s="1240" t="s">
        <v>1187</v>
      </c>
      <c r="I160" s="593" t="s">
        <v>1187</v>
      </c>
      <c r="J160" s="1241"/>
      <c r="K160" s="1199">
        <v>2</v>
      </c>
      <c r="L160" s="575">
        <v>2</v>
      </c>
      <c r="M160" s="575">
        <v>2</v>
      </c>
      <c r="N160" s="575">
        <v>0</v>
      </c>
      <c r="O160" s="591">
        <v>29</v>
      </c>
      <c r="P160" s="593">
        <v>2</v>
      </c>
      <c r="Q160" s="591">
        <f t="shared" si="35"/>
        <v>26</v>
      </c>
      <c r="R160" s="593">
        <v>21</v>
      </c>
      <c r="S160" s="593">
        <v>3</v>
      </c>
      <c r="T160" s="593">
        <v>2</v>
      </c>
      <c r="U160" s="593"/>
      <c r="V160" s="1349">
        <f t="shared" si="36"/>
        <v>26</v>
      </c>
      <c r="W160" s="640">
        <v>22</v>
      </c>
      <c r="X160" s="640">
        <v>4</v>
      </c>
      <c r="Y160" s="220">
        <v>112</v>
      </c>
      <c r="Z160" s="221" t="s">
        <v>973</v>
      </c>
      <c r="AA160" s="221"/>
      <c r="AB160" s="221"/>
      <c r="AC160" s="171">
        <v>1</v>
      </c>
      <c r="AD160" s="221"/>
      <c r="AE160" s="221"/>
      <c r="AF160" s="221"/>
      <c r="AG160" s="80">
        <v>1</v>
      </c>
      <c r="AH160" s="221"/>
      <c r="AI160" s="221"/>
      <c r="AJ160" s="132">
        <v>1</v>
      </c>
      <c r="AK160" s="80" t="s">
        <v>315</v>
      </c>
      <c r="AL160" s="132" t="s">
        <v>287</v>
      </c>
      <c r="AM160" s="133"/>
    </row>
    <row r="161" spans="1:51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1162" t="s">
        <v>208</v>
      </c>
      <c r="H161" s="1240" t="s">
        <v>1196</v>
      </c>
      <c r="I161" s="593" t="s">
        <v>1196</v>
      </c>
      <c r="J161" s="1241"/>
      <c r="K161" s="1199"/>
      <c r="L161" s="575">
        <v>2</v>
      </c>
      <c r="M161" s="575">
        <v>0</v>
      </c>
      <c r="N161" s="575">
        <v>2</v>
      </c>
      <c r="O161" s="591">
        <v>29</v>
      </c>
      <c r="P161" s="593">
        <v>2</v>
      </c>
      <c r="Q161" s="591">
        <f t="shared" si="35"/>
        <v>29</v>
      </c>
      <c r="R161" s="593">
        <v>12</v>
      </c>
      <c r="S161" s="593">
        <v>11</v>
      </c>
      <c r="T161" s="593">
        <v>6</v>
      </c>
      <c r="U161" s="593"/>
      <c r="V161" s="1349">
        <f t="shared" si="36"/>
        <v>29</v>
      </c>
      <c r="W161" s="640">
        <v>19</v>
      </c>
      <c r="X161" s="640">
        <v>10</v>
      </c>
      <c r="Y161" s="220">
        <v>99</v>
      </c>
      <c r="Z161" s="221" t="s">
        <v>225</v>
      </c>
      <c r="AA161" s="221"/>
      <c r="AB161" s="221"/>
      <c r="AC161" s="221"/>
      <c r="AD161" s="221"/>
      <c r="AE161" s="221"/>
      <c r="AF161" s="221"/>
      <c r="AG161" s="80">
        <v>1</v>
      </c>
      <c r="AH161" s="221"/>
      <c r="AI161" s="221"/>
      <c r="AJ161" s="132">
        <v>1</v>
      </c>
      <c r="AK161" s="80" t="s">
        <v>19</v>
      </c>
      <c r="AL161" s="132" t="s">
        <v>287</v>
      </c>
      <c r="AM161" s="169"/>
    </row>
    <row r="162" spans="1:51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1162" t="s">
        <v>211</v>
      </c>
      <c r="H162" s="1240" t="s">
        <v>1187</v>
      </c>
      <c r="I162" s="593" t="s">
        <v>1187</v>
      </c>
      <c r="J162" s="1241"/>
      <c r="K162" s="1199">
        <v>2</v>
      </c>
      <c r="L162" s="575">
        <v>2</v>
      </c>
      <c r="M162" s="575">
        <v>1</v>
      </c>
      <c r="N162" s="575">
        <v>1</v>
      </c>
      <c r="O162" s="591">
        <v>29</v>
      </c>
      <c r="P162" s="593">
        <v>2</v>
      </c>
      <c r="Q162" s="591">
        <f t="shared" si="35"/>
        <v>28</v>
      </c>
      <c r="R162" s="593">
        <v>18</v>
      </c>
      <c r="S162" s="593">
        <v>8</v>
      </c>
      <c r="T162" s="593">
        <v>2</v>
      </c>
      <c r="U162" s="593"/>
      <c r="V162" s="1349">
        <f t="shared" si="36"/>
        <v>28</v>
      </c>
      <c r="W162" s="640">
        <v>24</v>
      </c>
      <c r="X162" s="643">
        <v>4</v>
      </c>
      <c r="Y162" s="222">
        <v>109.68</v>
      </c>
      <c r="Z162" s="80" t="s">
        <v>541</v>
      </c>
      <c r="AA162" s="80"/>
      <c r="AB162" s="80"/>
      <c r="AC162" s="80"/>
      <c r="AD162" s="80"/>
      <c r="AE162" s="80"/>
      <c r="AF162" s="80"/>
      <c r="AG162" s="80">
        <v>1</v>
      </c>
      <c r="AH162" s="80"/>
      <c r="AI162" s="80"/>
      <c r="AJ162" s="132">
        <v>1</v>
      </c>
      <c r="AK162" s="80" t="s">
        <v>19</v>
      </c>
      <c r="AL162" s="132" t="s">
        <v>286</v>
      </c>
      <c r="AM162" s="133"/>
    </row>
    <row r="163" spans="1:51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593" t="s">
        <v>1149</v>
      </c>
      <c r="F163" s="674" t="s">
        <v>553</v>
      </c>
      <c r="G163" s="1162" t="s">
        <v>213</v>
      </c>
      <c r="H163" s="1240" t="s">
        <v>1174</v>
      </c>
      <c r="I163" s="593" t="s">
        <v>1174</v>
      </c>
      <c r="J163" s="1241"/>
      <c r="K163" s="1199"/>
      <c r="L163" s="575">
        <v>2</v>
      </c>
      <c r="M163" s="575">
        <v>1</v>
      </c>
      <c r="N163" s="575">
        <v>1</v>
      </c>
      <c r="O163" s="591">
        <v>25</v>
      </c>
      <c r="P163" s="593">
        <v>2</v>
      </c>
      <c r="Q163" s="591">
        <f t="shared" si="35"/>
        <v>24</v>
      </c>
      <c r="R163" s="593">
        <v>18</v>
      </c>
      <c r="S163" s="593">
        <v>5</v>
      </c>
      <c r="T163" s="593">
        <v>1</v>
      </c>
      <c r="U163" s="593"/>
      <c r="V163" s="1349">
        <f t="shared" si="36"/>
        <v>24</v>
      </c>
      <c r="W163" s="640">
        <v>22</v>
      </c>
      <c r="X163" s="643">
        <v>2</v>
      </c>
      <c r="Y163" s="222">
        <v>104.75</v>
      </c>
      <c r="Z163" s="135" t="s">
        <v>1158</v>
      </c>
      <c r="AA163" s="80"/>
      <c r="AB163" s="80"/>
      <c r="AC163" s="80"/>
      <c r="AD163" s="80"/>
      <c r="AE163" s="80"/>
      <c r="AF163" s="80"/>
      <c r="AG163" s="80"/>
      <c r="AH163" s="80"/>
      <c r="AI163" s="80"/>
      <c r="AJ163" s="132">
        <v>1</v>
      </c>
      <c r="AK163" s="80" t="s">
        <v>331</v>
      </c>
      <c r="AL163" s="132" t="s">
        <v>286</v>
      </c>
      <c r="AM163" s="133"/>
    </row>
    <row r="164" spans="1:51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1183" t="s">
        <v>217</v>
      </c>
      <c r="H164" s="1267" t="s">
        <v>1175</v>
      </c>
      <c r="I164" s="662" t="s">
        <v>1175</v>
      </c>
      <c r="J164" s="1268"/>
      <c r="K164" s="1216">
        <v>1</v>
      </c>
      <c r="L164" s="575">
        <v>2</v>
      </c>
      <c r="M164" s="575">
        <v>0</v>
      </c>
      <c r="N164" s="575">
        <v>2</v>
      </c>
      <c r="O164" s="591">
        <v>19</v>
      </c>
      <c r="P164" s="593">
        <v>1</v>
      </c>
      <c r="Q164" s="237">
        <f t="shared" si="35"/>
        <v>19</v>
      </c>
      <c r="R164" s="238">
        <v>18</v>
      </c>
      <c r="S164" s="238">
        <v>1</v>
      </c>
      <c r="T164" s="238">
        <v>0</v>
      </c>
      <c r="U164" s="593"/>
      <c r="V164" s="1329">
        <f t="shared" si="36"/>
        <v>19</v>
      </c>
      <c r="W164" s="239">
        <v>15</v>
      </c>
      <c r="X164" s="242">
        <v>4</v>
      </c>
      <c r="Y164" s="222">
        <v>105.84</v>
      </c>
      <c r="Z164" s="221" t="s">
        <v>899</v>
      </c>
      <c r="AA164" s="221"/>
      <c r="AB164" s="221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287</v>
      </c>
      <c r="AM164" s="133"/>
    </row>
    <row r="165" spans="1:51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1157" t="s">
        <v>220</v>
      </c>
      <c r="H165" s="1232" t="s">
        <v>1187</v>
      </c>
      <c r="I165" s="575" t="s">
        <v>1194</v>
      </c>
      <c r="J165" s="1233" t="s">
        <v>1195</v>
      </c>
      <c r="K165" s="1196">
        <v>1</v>
      </c>
      <c r="L165" s="575">
        <v>2</v>
      </c>
      <c r="M165" s="575">
        <v>1</v>
      </c>
      <c r="N165" s="575">
        <v>1</v>
      </c>
      <c r="O165" s="591">
        <v>19</v>
      </c>
      <c r="P165" s="593">
        <v>1</v>
      </c>
      <c r="Q165" s="237">
        <f t="shared" si="35"/>
        <v>18</v>
      </c>
      <c r="R165" s="238">
        <v>15</v>
      </c>
      <c r="S165" s="238">
        <v>3</v>
      </c>
      <c r="T165" s="238">
        <v>0</v>
      </c>
      <c r="U165" s="593"/>
      <c r="V165" s="1329">
        <f t="shared" si="36"/>
        <v>18</v>
      </c>
      <c r="W165" s="239">
        <v>18</v>
      </c>
      <c r="X165" s="242">
        <v>0</v>
      </c>
      <c r="Y165" s="222">
        <v>109.64</v>
      </c>
      <c r="Z165" s="132" t="s">
        <v>557</v>
      </c>
      <c r="AA165" s="132"/>
      <c r="AB165" s="132"/>
      <c r="AC165" s="132"/>
      <c r="AD165" s="132"/>
      <c r="AE165" s="132"/>
      <c r="AF165" s="132"/>
      <c r="AG165" s="80">
        <v>1</v>
      </c>
      <c r="AH165" s="80">
        <v>1</v>
      </c>
      <c r="AI165" s="80"/>
      <c r="AJ165" s="132">
        <v>1</v>
      </c>
      <c r="AK165" s="80" t="s">
        <v>19</v>
      </c>
      <c r="AL165" s="132" t="s">
        <v>286</v>
      </c>
      <c r="AM165" s="169"/>
    </row>
    <row r="166" spans="1:51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1183" t="s">
        <v>333</v>
      </c>
      <c r="H166" s="1267" t="s">
        <v>1187</v>
      </c>
      <c r="I166" s="662" t="s">
        <v>1187</v>
      </c>
      <c r="J166" s="1268" t="s">
        <v>1195</v>
      </c>
      <c r="K166" s="1216">
        <v>2</v>
      </c>
      <c r="L166" s="575">
        <v>2</v>
      </c>
      <c r="M166" s="575">
        <v>1</v>
      </c>
      <c r="N166" s="575">
        <v>1</v>
      </c>
      <c r="O166" s="591">
        <v>29</v>
      </c>
      <c r="P166" s="593">
        <v>2</v>
      </c>
      <c r="Q166" s="591">
        <f t="shared" si="35"/>
        <v>24</v>
      </c>
      <c r="R166" s="593">
        <v>22</v>
      </c>
      <c r="S166" s="593">
        <v>2</v>
      </c>
      <c r="T166" s="593">
        <v>0</v>
      </c>
      <c r="U166" s="593"/>
      <c r="V166" s="1349">
        <f t="shared" si="36"/>
        <v>24</v>
      </c>
      <c r="W166" s="640">
        <v>16</v>
      </c>
      <c r="X166" s="643">
        <v>8</v>
      </c>
      <c r="Y166" s="222">
        <v>112</v>
      </c>
      <c r="Z166" s="224" t="s">
        <v>900</v>
      </c>
      <c r="AA166" s="234"/>
      <c r="AB166" s="234"/>
      <c r="AC166" s="234"/>
      <c r="AD166" s="234"/>
      <c r="AE166" s="234"/>
      <c r="AF166" s="234"/>
      <c r="AG166" s="80">
        <v>1</v>
      </c>
      <c r="AH166" s="80">
        <v>1</v>
      </c>
      <c r="AI166" s="80"/>
      <c r="AJ166" s="132">
        <v>1</v>
      </c>
      <c r="AK166" s="80" t="s">
        <v>19</v>
      </c>
      <c r="AL166" s="132" t="s">
        <v>286</v>
      </c>
      <c r="AM166" s="169"/>
    </row>
    <row r="167" spans="1:51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1183" t="s">
        <v>224</v>
      </c>
      <c r="H167" s="1267" t="s">
        <v>1174</v>
      </c>
      <c r="I167" s="662" t="s">
        <v>1174</v>
      </c>
      <c r="J167" s="1268"/>
      <c r="K167" s="1219"/>
      <c r="L167" s="575">
        <v>2</v>
      </c>
      <c r="M167" s="575">
        <v>1</v>
      </c>
      <c r="N167" s="575">
        <v>1</v>
      </c>
      <c r="O167" s="591">
        <v>19</v>
      </c>
      <c r="P167" s="593">
        <v>1</v>
      </c>
      <c r="Q167" s="237">
        <f t="shared" si="35"/>
        <v>17</v>
      </c>
      <c r="R167" s="238">
        <v>8</v>
      </c>
      <c r="S167" s="238">
        <v>6</v>
      </c>
      <c r="T167" s="238">
        <v>3</v>
      </c>
      <c r="U167" s="593"/>
      <c r="V167" s="1329">
        <f t="shared" si="36"/>
        <v>17</v>
      </c>
      <c r="W167" s="239">
        <v>15</v>
      </c>
      <c r="X167" s="239">
        <v>2</v>
      </c>
      <c r="Y167" s="220">
        <v>99</v>
      </c>
      <c r="Z167" s="221" t="s">
        <v>225</v>
      </c>
      <c r="AA167" s="221"/>
      <c r="AB167" s="221"/>
      <c r="AC167" s="221"/>
      <c r="AD167" s="221"/>
      <c r="AE167" s="221"/>
      <c r="AF167" s="221"/>
      <c r="AG167" s="221"/>
      <c r="AH167" s="221"/>
      <c r="AI167" s="221"/>
      <c r="AJ167" s="132">
        <v>1</v>
      </c>
      <c r="AK167" s="80" t="s">
        <v>19</v>
      </c>
      <c r="AL167" s="132" t="s">
        <v>286</v>
      </c>
      <c r="AM167" s="133"/>
    </row>
    <row r="168" spans="1:51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1157" t="s">
        <v>540</v>
      </c>
      <c r="H168" s="1338" t="s">
        <v>1178</v>
      </c>
      <c r="I168" s="575" t="s">
        <v>1178</v>
      </c>
      <c r="J168" s="1233"/>
      <c r="K168" s="1196">
        <v>1</v>
      </c>
      <c r="L168" s="575">
        <v>2</v>
      </c>
      <c r="M168" s="575">
        <v>0</v>
      </c>
      <c r="N168" s="575">
        <v>2</v>
      </c>
      <c r="O168" s="596">
        <v>19</v>
      </c>
      <c r="P168" s="575">
        <v>1</v>
      </c>
      <c r="Q168" s="591">
        <f t="shared" si="35"/>
        <v>19</v>
      </c>
      <c r="R168" s="575">
        <v>18</v>
      </c>
      <c r="S168" s="575">
        <v>1</v>
      </c>
      <c r="T168" s="575">
        <v>0</v>
      </c>
      <c r="U168" s="575"/>
      <c r="V168" s="1349">
        <f t="shared" si="36"/>
        <v>19</v>
      </c>
      <c r="W168" s="640">
        <v>18</v>
      </c>
      <c r="X168" s="254">
        <v>1</v>
      </c>
      <c r="Y168" s="132">
        <v>109.68</v>
      </c>
      <c r="Z168" s="132" t="s">
        <v>541</v>
      </c>
      <c r="AA168" s="132"/>
      <c r="AB168" s="132"/>
      <c r="AC168" s="132"/>
      <c r="AD168" s="132"/>
      <c r="AE168" s="132"/>
      <c r="AF168" s="132"/>
      <c r="AG168" s="132"/>
      <c r="AH168" s="132"/>
      <c r="AI168" s="132"/>
      <c r="AJ168" s="132">
        <v>1</v>
      </c>
      <c r="AK168" s="223" t="s">
        <v>19</v>
      </c>
      <c r="AL168" s="132" t="s">
        <v>286</v>
      </c>
      <c r="AM168" s="133"/>
    </row>
    <row r="169" spans="1:51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1157" t="s">
        <v>746</v>
      </c>
      <c r="H169" s="1232" t="s">
        <v>1174</v>
      </c>
      <c r="I169" s="575" t="s">
        <v>1174</v>
      </c>
      <c r="J169" s="1233"/>
      <c r="K169" s="1196"/>
      <c r="L169" s="652">
        <v>2</v>
      </c>
      <c r="M169" s="652">
        <v>1</v>
      </c>
      <c r="N169" s="652">
        <v>1</v>
      </c>
      <c r="O169" s="596">
        <v>19</v>
      </c>
      <c r="P169" s="575">
        <v>1</v>
      </c>
      <c r="Q169" s="591">
        <f t="shared" si="35"/>
        <v>19</v>
      </c>
      <c r="R169" s="575">
        <v>19</v>
      </c>
      <c r="S169" s="575">
        <v>0</v>
      </c>
      <c r="T169" s="575">
        <v>0</v>
      </c>
      <c r="U169" s="575"/>
      <c r="V169" s="1349">
        <f t="shared" si="36"/>
        <v>19</v>
      </c>
      <c r="W169" s="575">
        <v>14</v>
      </c>
      <c r="X169" s="575">
        <v>5</v>
      </c>
      <c r="Y169" s="222">
        <v>104.75</v>
      </c>
      <c r="Z169" s="132" t="s">
        <v>747</v>
      </c>
      <c r="AA169" s="132"/>
      <c r="AB169" s="132"/>
      <c r="AC169" s="132"/>
      <c r="AD169" s="132"/>
      <c r="AE169" s="132"/>
      <c r="AF169" s="132"/>
      <c r="AG169" s="132"/>
      <c r="AH169" s="132"/>
      <c r="AI169" s="132"/>
      <c r="AJ169" s="132">
        <v>1</v>
      </c>
      <c r="AK169" s="223" t="s">
        <v>19</v>
      </c>
      <c r="AL169" s="132" t="s">
        <v>285</v>
      </c>
      <c r="AM169" s="133"/>
    </row>
    <row r="170" spans="1:51" s="841" customFormat="1" ht="24.95" customHeight="1">
      <c r="A170" s="178" t="s">
        <v>841</v>
      </c>
      <c r="B170" s="178" t="s">
        <v>173</v>
      </c>
      <c r="C170" s="1143" t="s">
        <v>1163</v>
      </c>
      <c r="D170" s="1144" t="s">
        <v>1164</v>
      </c>
      <c r="E170" s="1144" t="s">
        <v>1164</v>
      </c>
      <c r="F170" s="1145" t="s">
        <v>1165</v>
      </c>
      <c r="G170" s="1186" t="s">
        <v>1166</v>
      </c>
      <c r="H170" s="1341" t="s">
        <v>1178</v>
      </c>
      <c r="I170" s="1113" t="s">
        <v>1178</v>
      </c>
      <c r="J170" s="1273"/>
      <c r="K170" s="1350"/>
      <c r="L170" s="1351">
        <v>2</v>
      </c>
      <c r="M170" s="1351">
        <v>1</v>
      </c>
      <c r="N170" s="1351">
        <v>1</v>
      </c>
      <c r="O170" s="1352">
        <v>19</v>
      </c>
      <c r="P170" s="960">
        <v>1</v>
      </c>
      <c r="Q170" s="1322">
        <f t="shared" si="35"/>
        <v>10</v>
      </c>
      <c r="R170" s="1323">
        <v>10</v>
      </c>
      <c r="S170" s="1323">
        <v>0</v>
      </c>
      <c r="T170" s="1323">
        <v>0</v>
      </c>
      <c r="U170" s="960"/>
      <c r="V170" s="1371">
        <f t="shared" si="36"/>
        <v>10</v>
      </c>
      <c r="W170" s="1323">
        <v>8</v>
      </c>
      <c r="X170" s="1323">
        <v>2</v>
      </c>
      <c r="Y170" s="1148">
        <v>87.47</v>
      </c>
      <c r="Z170" s="1113" t="s">
        <v>1167</v>
      </c>
      <c r="AA170" s="1113"/>
      <c r="AB170" s="1113"/>
      <c r="AC170" s="1113"/>
      <c r="AD170" s="1113"/>
      <c r="AE170" s="1113"/>
      <c r="AF170" s="1113"/>
      <c r="AG170" s="1113"/>
      <c r="AH170" s="1113"/>
      <c r="AI170" s="1113"/>
      <c r="AJ170" s="1113"/>
      <c r="AK170" s="1149" t="s">
        <v>19</v>
      </c>
      <c r="AL170" s="1113" t="s">
        <v>286</v>
      </c>
      <c r="AM170" s="1150"/>
    </row>
    <row r="171" spans="1:51" s="32" customFormat="1" ht="23.25" customHeight="1">
      <c r="A171" s="909"/>
      <c r="B171" s="653" t="s">
        <v>283</v>
      </c>
      <c r="C171" s="676">
        <v>30</v>
      </c>
      <c r="D171" s="676"/>
      <c r="E171" s="676"/>
      <c r="F171" s="677"/>
      <c r="G171" s="1182"/>
      <c r="H171" s="1265"/>
      <c r="I171" s="589"/>
      <c r="J171" s="1266"/>
      <c r="K171" s="1195">
        <f>SUM(K172:K201)</f>
        <v>55</v>
      </c>
      <c r="L171" s="653">
        <f>SUM(L172:L201)</f>
        <v>71</v>
      </c>
      <c r="M171" s="653">
        <f>SUM(M172:M201)</f>
        <v>26</v>
      </c>
      <c r="N171" s="653">
        <f>SUM(N172:N201)</f>
        <v>45</v>
      </c>
      <c r="O171" s="653">
        <f>SUM(O172:O201)</f>
        <v>813</v>
      </c>
      <c r="P171" s="653"/>
      <c r="Q171" s="654">
        <f t="shared" ref="Q171" si="37">R171+S171+T171+U171</f>
        <v>777</v>
      </c>
      <c r="R171" s="653">
        <f t="shared" ref="R171:X171" si="38">SUM(R172:R201)</f>
        <v>560</v>
      </c>
      <c r="S171" s="653">
        <f t="shared" si="38"/>
        <v>159</v>
      </c>
      <c r="T171" s="653">
        <f t="shared" si="38"/>
        <v>34</v>
      </c>
      <c r="U171" s="653">
        <f t="shared" si="38"/>
        <v>24</v>
      </c>
      <c r="V171" s="653">
        <f t="shared" si="38"/>
        <v>777</v>
      </c>
      <c r="W171" s="653">
        <f t="shared" si="38"/>
        <v>694</v>
      </c>
      <c r="X171" s="653">
        <f t="shared" si="38"/>
        <v>83</v>
      </c>
      <c r="Y171" s="72"/>
      <c r="Z171" s="72"/>
      <c r="AA171" s="72">
        <f t="shared" ref="AA171:AJ171" si="39">SUM(AA172:AA201)</f>
        <v>0</v>
      </c>
      <c r="AB171" s="72">
        <f t="shared" si="39"/>
        <v>0</v>
      </c>
      <c r="AC171" s="72">
        <f t="shared" si="39"/>
        <v>5</v>
      </c>
      <c r="AD171" s="72">
        <f t="shared" si="39"/>
        <v>1</v>
      </c>
      <c r="AE171" s="72">
        <f t="shared" si="39"/>
        <v>0</v>
      </c>
      <c r="AF171" s="72">
        <f t="shared" si="39"/>
        <v>2</v>
      </c>
      <c r="AG171" s="72">
        <f t="shared" si="39"/>
        <v>5</v>
      </c>
      <c r="AH171" s="72">
        <f t="shared" si="39"/>
        <v>3</v>
      </c>
      <c r="AI171" s="164">
        <f>SUM(AI172:AI201)</f>
        <v>1</v>
      </c>
      <c r="AJ171" s="72">
        <f t="shared" si="39"/>
        <v>30</v>
      </c>
      <c r="AK171" s="72"/>
      <c r="AL171" s="72"/>
      <c r="AM171" s="81"/>
      <c r="AN171" s="3"/>
    </row>
    <row r="172" spans="1:51" s="32" customFormat="1" ht="21.75" customHeight="1">
      <c r="A172" s="264">
        <v>1</v>
      </c>
      <c r="B172" s="265" t="s">
        <v>335</v>
      </c>
      <c r="C172" s="266" t="s">
        <v>1021</v>
      </c>
      <c r="D172" s="267" t="s">
        <v>1019</v>
      </c>
      <c r="E172" s="267" t="s">
        <v>844</v>
      </c>
      <c r="F172" s="268" t="s">
        <v>461</v>
      </c>
      <c r="G172" s="1187" t="s">
        <v>336</v>
      </c>
      <c r="H172" s="1274" t="s">
        <v>1187</v>
      </c>
      <c r="I172" s="267" t="s">
        <v>1187</v>
      </c>
      <c r="J172" s="1275"/>
      <c r="K172" s="1221">
        <v>4</v>
      </c>
      <c r="L172" s="267">
        <f>SUM(M172:N172)</f>
        <v>3</v>
      </c>
      <c r="M172" s="267">
        <v>2</v>
      </c>
      <c r="N172" s="267">
        <v>1</v>
      </c>
      <c r="O172" s="269">
        <v>35</v>
      </c>
      <c r="P172" s="279">
        <v>3</v>
      </c>
      <c r="Q172" s="655">
        <f>SUM(R172:U172)</f>
        <v>35</v>
      </c>
      <c r="R172" s="265">
        <v>23</v>
      </c>
      <c r="S172" s="265">
        <v>9</v>
      </c>
      <c r="T172" s="265">
        <v>2</v>
      </c>
      <c r="U172" s="656">
        <v>1</v>
      </c>
      <c r="V172" s="1374">
        <f>SUM(W172:X172)</f>
        <v>35</v>
      </c>
      <c r="W172" s="656">
        <v>32</v>
      </c>
      <c r="X172" s="656">
        <v>3</v>
      </c>
      <c r="Y172" s="1124">
        <v>164.4</v>
      </c>
      <c r="Z172" s="822" t="s">
        <v>1050</v>
      </c>
      <c r="AA172" s="822"/>
      <c r="AB172" s="822"/>
      <c r="AC172" s="822"/>
      <c r="AD172" s="822"/>
      <c r="AE172" s="822"/>
      <c r="AF172" s="822"/>
      <c r="AG172" s="822">
        <v>1</v>
      </c>
      <c r="AH172" s="822"/>
      <c r="AI172" s="822"/>
      <c r="AJ172" s="111">
        <v>1</v>
      </c>
      <c r="AK172" s="1124" t="s">
        <v>882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264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1187" t="s">
        <v>338</v>
      </c>
      <c r="H173" s="1274" t="s">
        <v>1174</v>
      </c>
      <c r="I173" s="267" t="s">
        <v>1174</v>
      </c>
      <c r="J173" s="1275"/>
      <c r="K173" s="1221">
        <v>2</v>
      </c>
      <c r="L173" s="267">
        <f>SUM(M173:N173)</f>
        <v>2</v>
      </c>
      <c r="M173" s="267">
        <v>0</v>
      </c>
      <c r="N173" s="267">
        <v>2</v>
      </c>
      <c r="O173" s="269">
        <v>19</v>
      </c>
      <c r="P173" s="279">
        <v>1</v>
      </c>
      <c r="Q173" s="271">
        <f t="shared" ref="Q173:Q201" si="40">SUM(R173:U173)</f>
        <v>17</v>
      </c>
      <c r="R173" s="272">
        <v>14</v>
      </c>
      <c r="S173" s="272">
        <v>3</v>
      </c>
      <c r="T173" s="272">
        <v>0</v>
      </c>
      <c r="U173" s="273" t="s">
        <v>530</v>
      </c>
      <c r="V173" s="1364">
        <f t="shared" ref="V173:V201" si="41">SUM(W173:X173)</f>
        <v>17</v>
      </c>
      <c r="W173" s="273">
        <v>12</v>
      </c>
      <c r="X173" s="273">
        <v>5</v>
      </c>
      <c r="Y173" s="1124">
        <v>125.68</v>
      </c>
      <c r="Z173" s="822" t="s">
        <v>190</v>
      </c>
      <c r="AA173" s="822"/>
      <c r="AB173" s="822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286</v>
      </c>
      <c r="AM173" s="1127" t="s">
        <v>1132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264">
        <v>3</v>
      </c>
      <c r="B174" s="265" t="s">
        <v>335</v>
      </c>
      <c r="C174" s="265" t="s">
        <v>1023</v>
      </c>
      <c r="D174" s="267" t="s">
        <v>339</v>
      </c>
      <c r="E174" s="267" t="s">
        <v>340</v>
      </c>
      <c r="F174" s="268" t="s">
        <v>886</v>
      </c>
      <c r="G174" s="1187" t="s">
        <v>1138</v>
      </c>
      <c r="H174" s="1274" t="s">
        <v>1174</v>
      </c>
      <c r="I174" s="267" t="s">
        <v>1174</v>
      </c>
      <c r="J174" s="1275"/>
      <c r="K174" s="1221">
        <v>2</v>
      </c>
      <c r="L174" s="267">
        <f>SUM(M174:N174)</f>
        <v>2</v>
      </c>
      <c r="M174" s="267">
        <v>0</v>
      </c>
      <c r="N174" s="267">
        <v>2</v>
      </c>
      <c r="O174" s="269">
        <v>29</v>
      </c>
      <c r="P174" s="279">
        <v>2</v>
      </c>
      <c r="Q174" s="655">
        <f t="shared" si="40"/>
        <v>25</v>
      </c>
      <c r="R174" s="265">
        <v>17</v>
      </c>
      <c r="S174" s="265">
        <v>7</v>
      </c>
      <c r="T174" s="265">
        <v>0</v>
      </c>
      <c r="U174" s="656">
        <v>1</v>
      </c>
      <c r="V174" s="1374">
        <f t="shared" si="41"/>
        <v>25</v>
      </c>
      <c r="W174" s="656">
        <v>23</v>
      </c>
      <c r="X174" s="656">
        <v>2</v>
      </c>
      <c r="Y174" s="1124">
        <v>110.74</v>
      </c>
      <c r="Z174" s="822" t="s">
        <v>342</v>
      </c>
      <c r="AA174" s="822"/>
      <c r="AB174" s="822"/>
      <c r="AC174" s="822"/>
      <c r="AD174" s="822"/>
      <c r="AE174" s="822"/>
      <c r="AF174" s="822">
        <v>1</v>
      </c>
      <c r="AG174" s="822"/>
      <c r="AH174" s="822"/>
      <c r="AI174" s="822"/>
      <c r="AJ174" s="111">
        <v>1</v>
      </c>
      <c r="AK174" s="1124" t="s">
        <v>19</v>
      </c>
      <c r="AL174" s="822" t="s">
        <v>286</v>
      </c>
      <c r="AM174" s="1127" t="s">
        <v>1131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1187" t="s">
        <v>876</v>
      </c>
      <c r="H175" s="1274" t="s">
        <v>1174</v>
      </c>
      <c r="I175" s="267" t="s">
        <v>1174</v>
      </c>
      <c r="J175" s="1275"/>
      <c r="K175" s="1221">
        <v>1</v>
      </c>
      <c r="L175" s="267">
        <f>SUM(M175:N175)</f>
        <v>2</v>
      </c>
      <c r="M175" s="267">
        <v>0</v>
      </c>
      <c r="N175" s="267">
        <v>2</v>
      </c>
      <c r="O175" s="276">
        <v>19</v>
      </c>
      <c r="P175" s="1372">
        <v>1</v>
      </c>
      <c r="Q175" s="271">
        <f t="shared" si="40"/>
        <v>18</v>
      </c>
      <c r="R175" s="272">
        <v>17</v>
      </c>
      <c r="S175" s="272">
        <v>1</v>
      </c>
      <c r="T175" s="272">
        <v>0</v>
      </c>
      <c r="U175" s="273" t="s">
        <v>530</v>
      </c>
      <c r="V175" s="1364">
        <f t="shared" si="41"/>
        <v>18</v>
      </c>
      <c r="W175" s="273">
        <v>18</v>
      </c>
      <c r="X175" s="273">
        <v>0</v>
      </c>
      <c r="Y175" s="1124">
        <v>82.85</v>
      </c>
      <c r="Z175" s="822" t="s">
        <v>852</v>
      </c>
      <c r="AA175" s="822"/>
      <c r="AB175" s="822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843</v>
      </c>
      <c r="AL175" s="822" t="s">
        <v>448</v>
      </c>
      <c r="AM175" s="1127" t="s">
        <v>1132</v>
      </c>
      <c r="AN175" s="3"/>
    </row>
    <row r="176" spans="1:51" s="32" customFormat="1" ht="21.75" customHeight="1">
      <c r="A176" s="264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1188" t="s">
        <v>347</v>
      </c>
      <c r="H176" s="1276" t="s">
        <v>1187</v>
      </c>
      <c r="I176" s="265" t="s">
        <v>1187</v>
      </c>
      <c r="J176" s="1277"/>
      <c r="K176" s="1221">
        <v>2</v>
      </c>
      <c r="L176" s="267">
        <v>2</v>
      </c>
      <c r="M176" s="267">
        <v>1</v>
      </c>
      <c r="N176" s="267">
        <v>1</v>
      </c>
      <c r="O176" s="819">
        <v>23</v>
      </c>
      <c r="P176" s="279">
        <v>2</v>
      </c>
      <c r="Q176" s="271">
        <f t="shared" si="40"/>
        <v>23</v>
      </c>
      <c r="R176" s="272">
        <v>9</v>
      </c>
      <c r="S176" s="272">
        <v>7</v>
      </c>
      <c r="T176" s="272">
        <v>2</v>
      </c>
      <c r="U176" s="273">
        <v>5</v>
      </c>
      <c r="V176" s="1364">
        <f t="shared" si="41"/>
        <v>23</v>
      </c>
      <c r="W176" s="273">
        <v>22</v>
      </c>
      <c r="X176" s="273">
        <v>1</v>
      </c>
      <c r="Y176" s="1124">
        <v>138.9</v>
      </c>
      <c r="Z176" s="822" t="s">
        <v>348</v>
      </c>
      <c r="AA176" s="822"/>
      <c r="AB176" s="822"/>
      <c r="AC176" s="822"/>
      <c r="AD176" s="822">
        <v>1</v>
      </c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130" t="s">
        <v>1133</v>
      </c>
      <c r="AN176" s="915"/>
      <c r="AO176" s="916"/>
      <c r="AP176" s="916"/>
      <c r="AQ176" s="916"/>
      <c r="AR176" s="916"/>
      <c r="AS176" s="916"/>
      <c r="AT176" s="916"/>
      <c r="AU176" s="916"/>
      <c r="AV176" s="916"/>
      <c r="AW176" s="916"/>
      <c r="AX176" s="916"/>
      <c r="AY176" s="916"/>
    </row>
    <row r="177" spans="1:51" s="32" customFormat="1" ht="21.75" customHeight="1">
      <c r="A177" s="264">
        <v>6</v>
      </c>
      <c r="B177" s="265" t="s">
        <v>335</v>
      </c>
      <c r="C177" s="265" t="s">
        <v>1026</v>
      </c>
      <c r="D177" s="267" t="s">
        <v>349</v>
      </c>
      <c r="E177" s="267" t="s">
        <v>350</v>
      </c>
      <c r="F177" s="268" t="s">
        <v>465</v>
      </c>
      <c r="G177" s="1187" t="s">
        <v>351</v>
      </c>
      <c r="H177" s="1274" t="s">
        <v>1187</v>
      </c>
      <c r="I177" s="267" t="s">
        <v>1187</v>
      </c>
      <c r="J177" s="1275"/>
      <c r="K177" s="1221">
        <v>0</v>
      </c>
      <c r="L177" s="267">
        <f t="shared" ref="L177:L184" si="42">SUM(M177:N177)</f>
        <v>3</v>
      </c>
      <c r="M177" s="267">
        <v>2</v>
      </c>
      <c r="N177" s="267">
        <v>1</v>
      </c>
      <c r="O177" s="269">
        <v>35</v>
      </c>
      <c r="P177" s="279">
        <v>3</v>
      </c>
      <c r="Q177" s="655">
        <f t="shared" si="40"/>
        <v>34</v>
      </c>
      <c r="R177" s="265">
        <v>23</v>
      </c>
      <c r="S177" s="265">
        <v>8</v>
      </c>
      <c r="T177" s="265">
        <v>3</v>
      </c>
      <c r="U177" s="656" t="s">
        <v>530</v>
      </c>
      <c r="V177" s="1374">
        <f t="shared" si="41"/>
        <v>34</v>
      </c>
      <c r="W177" s="656">
        <v>30</v>
      </c>
      <c r="X177" s="656">
        <v>4</v>
      </c>
      <c r="Y177" s="1124">
        <v>165.29</v>
      </c>
      <c r="Z177" s="822" t="s">
        <v>352</v>
      </c>
      <c r="AA177" s="822"/>
      <c r="AB177" s="822"/>
      <c r="AC177" s="822"/>
      <c r="AD177" s="822"/>
      <c r="AE177" s="822"/>
      <c r="AF177" s="822"/>
      <c r="AG177" s="822">
        <v>1</v>
      </c>
      <c r="AH177" s="822"/>
      <c r="AI177" s="822"/>
      <c r="AJ177" s="111">
        <v>1</v>
      </c>
      <c r="AK177" s="1124" t="s">
        <v>19</v>
      </c>
      <c r="AL177" s="822" t="s">
        <v>286</v>
      </c>
      <c r="AM177" s="1375" t="s">
        <v>1240</v>
      </c>
      <c r="AN177" s="915"/>
      <c r="AO177" s="916"/>
      <c r="AP177" s="916"/>
      <c r="AQ177" s="916"/>
      <c r="AR177" s="916"/>
      <c r="AS177" s="916"/>
      <c r="AT177" s="916"/>
      <c r="AU177" s="916"/>
      <c r="AV177" s="916"/>
      <c r="AW177" s="916"/>
      <c r="AX177" s="916"/>
      <c r="AY177" s="916"/>
    </row>
    <row r="178" spans="1:51" s="32" customFormat="1" ht="21.75" customHeight="1">
      <c r="A178" s="264">
        <v>7</v>
      </c>
      <c r="B178" s="265" t="s">
        <v>335</v>
      </c>
      <c r="C178" s="267" t="s">
        <v>1027</v>
      </c>
      <c r="D178" s="267" t="s">
        <v>353</v>
      </c>
      <c r="E178" s="267" t="s">
        <v>354</v>
      </c>
      <c r="F178" s="268" t="s">
        <v>466</v>
      </c>
      <c r="G178" s="1187" t="s">
        <v>355</v>
      </c>
      <c r="H178" s="1274" t="s">
        <v>1178</v>
      </c>
      <c r="I178" s="267" t="s">
        <v>1178</v>
      </c>
      <c r="J178" s="1275"/>
      <c r="K178" s="1221">
        <v>3</v>
      </c>
      <c r="L178" s="267">
        <f t="shared" si="42"/>
        <v>3</v>
      </c>
      <c r="M178" s="267">
        <v>1</v>
      </c>
      <c r="N178" s="267">
        <v>2</v>
      </c>
      <c r="O178" s="269">
        <v>35</v>
      </c>
      <c r="P178" s="279">
        <v>3</v>
      </c>
      <c r="Q178" s="655">
        <f t="shared" si="40"/>
        <v>34</v>
      </c>
      <c r="R178" s="265">
        <v>22</v>
      </c>
      <c r="S178" s="265">
        <v>9</v>
      </c>
      <c r="T178" s="265">
        <v>0</v>
      </c>
      <c r="U178" s="656">
        <v>3</v>
      </c>
      <c r="V178" s="1374">
        <f t="shared" si="41"/>
        <v>34</v>
      </c>
      <c r="W178" s="656">
        <v>34</v>
      </c>
      <c r="X178" s="656">
        <v>0</v>
      </c>
      <c r="Y178" s="1124">
        <v>160.57</v>
      </c>
      <c r="Z178" s="822" t="s">
        <v>356</v>
      </c>
      <c r="AA178" s="822"/>
      <c r="AB178" s="822"/>
      <c r="AC178" s="822"/>
      <c r="AD178" s="822"/>
      <c r="AE178" s="822"/>
      <c r="AF178" s="822"/>
      <c r="AG178" s="822"/>
      <c r="AH178" s="822"/>
      <c r="AI178" s="822"/>
      <c r="AJ178" s="111">
        <v>1</v>
      </c>
      <c r="AK178" s="1124" t="s">
        <v>19</v>
      </c>
      <c r="AL178" s="822" t="s">
        <v>289</v>
      </c>
      <c r="AM178" s="108" t="s">
        <v>1132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8</v>
      </c>
      <c r="B179" s="265" t="s">
        <v>335</v>
      </c>
      <c r="C179" s="265" t="s">
        <v>1028</v>
      </c>
      <c r="D179" s="265" t="s">
        <v>455</v>
      </c>
      <c r="E179" s="265" t="s">
        <v>357</v>
      </c>
      <c r="F179" s="268" t="s">
        <v>467</v>
      </c>
      <c r="G179" s="1187" t="s">
        <v>358</v>
      </c>
      <c r="H179" s="1274" t="s">
        <v>1182</v>
      </c>
      <c r="I179" s="267" t="s">
        <v>1182</v>
      </c>
      <c r="J179" s="1275" t="s">
        <v>1195</v>
      </c>
      <c r="K179" s="1221">
        <v>2</v>
      </c>
      <c r="L179" s="267">
        <f t="shared" si="42"/>
        <v>3</v>
      </c>
      <c r="M179" s="267">
        <v>1</v>
      </c>
      <c r="N179" s="267">
        <v>2</v>
      </c>
      <c r="O179" s="269">
        <v>35</v>
      </c>
      <c r="P179" s="279">
        <v>3</v>
      </c>
      <c r="Q179" s="271">
        <f t="shared" si="40"/>
        <v>36</v>
      </c>
      <c r="R179" s="272">
        <v>25</v>
      </c>
      <c r="S179" s="272">
        <v>8</v>
      </c>
      <c r="T179" s="272">
        <v>1</v>
      </c>
      <c r="U179" s="273">
        <v>2</v>
      </c>
      <c r="V179" s="1364">
        <f t="shared" si="41"/>
        <v>36</v>
      </c>
      <c r="W179" s="273">
        <v>32</v>
      </c>
      <c r="X179" s="273">
        <v>4</v>
      </c>
      <c r="Y179" s="1124">
        <v>153.5</v>
      </c>
      <c r="Z179" s="822" t="s">
        <v>359</v>
      </c>
      <c r="AA179" s="822"/>
      <c r="AB179" s="822"/>
      <c r="AC179" s="822"/>
      <c r="AD179" s="822"/>
      <c r="AE179" s="822"/>
      <c r="AF179" s="822"/>
      <c r="AG179" s="822"/>
      <c r="AH179" s="822">
        <v>1</v>
      </c>
      <c r="AI179" s="822"/>
      <c r="AJ179" s="111">
        <v>1</v>
      </c>
      <c r="AK179" s="1124" t="s">
        <v>454</v>
      </c>
      <c r="AL179" s="822" t="s">
        <v>286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1187" t="s">
        <v>360</v>
      </c>
      <c r="H180" s="1274" t="s">
        <v>1178</v>
      </c>
      <c r="I180" s="267" t="s">
        <v>1182</v>
      </c>
      <c r="J180" s="1275"/>
      <c r="K180" s="1221">
        <v>2</v>
      </c>
      <c r="L180" s="267">
        <f t="shared" si="42"/>
        <v>2</v>
      </c>
      <c r="M180" s="267">
        <v>2</v>
      </c>
      <c r="N180" s="267">
        <v>0</v>
      </c>
      <c r="O180" s="269">
        <v>19</v>
      </c>
      <c r="P180" s="279">
        <v>1</v>
      </c>
      <c r="Q180" s="271">
        <f t="shared" si="40"/>
        <v>18</v>
      </c>
      <c r="R180" s="272">
        <v>17</v>
      </c>
      <c r="S180" s="272">
        <v>1</v>
      </c>
      <c r="T180" s="272">
        <v>0</v>
      </c>
      <c r="U180" s="273" t="s">
        <v>530</v>
      </c>
      <c r="V180" s="1364">
        <f t="shared" si="41"/>
        <v>18</v>
      </c>
      <c r="W180" s="273">
        <v>17</v>
      </c>
      <c r="X180" s="273">
        <v>1</v>
      </c>
      <c r="Y180" s="1124">
        <v>88.91</v>
      </c>
      <c r="Z180" s="272" t="s">
        <v>1245</v>
      </c>
      <c r="AA180" s="822"/>
      <c r="AB180" s="822"/>
      <c r="AC180" s="822">
        <v>1</v>
      </c>
      <c r="AD180" s="822"/>
      <c r="AE180" s="822"/>
      <c r="AF180" s="822"/>
      <c r="AG180" s="822"/>
      <c r="AH180" s="822"/>
      <c r="AI180" s="822"/>
      <c r="AJ180" s="111">
        <v>1</v>
      </c>
      <c r="AK180" s="1124" t="s">
        <v>882</v>
      </c>
      <c r="AL180" s="822" t="s">
        <v>286</v>
      </c>
      <c r="AM180" s="1127" t="s">
        <v>1131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10</v>
      </c>
      <c r="B181" s="265" t="s">
        <v>335</v>
      </c>
      <c r="C181" s="265" t="s">
        <v>1030</v>
      </c>
      <c r="D181" s="267" t="s">
        <v>361</v>
      </c>
      <c r="E181" s="267" t="s">
        <v>361</v>
      </c>
      <c r="F181" s="268" t="s">
        <v>469</v>
      </c>
      <c r="G181" s="1188" t="s">
        <v>362</v>
      </c>
      <c r="H181" s="1276" t="s">
        <v>1187</v>
      </c>
      <c r="I181" s="265" t="s">
        <v>1174</v>
      </c>
      <c r="J181" s="1277"/>
      <c r="K181" s="1221">
        <v>2</v>
      </c>
      <c r="L181" s="267">
        <f t="shared" si="42"/>
        <v>2</v>
      </c>
      <c r="M181" s="267">
        <v>1</v>
      </c>
      <c r="N181" s="267">
        <v>1</v>
      </c>
      <c r="O181" s="269">
        <v>25</v>
      </c>
      <c r="P181" s="279">
        <v>2</v>
      </c>
      <c r="Q181" s="271">
        <f t="shared" si="40"/>
        <v>24</v>
      </c>
      <c r="R181" s="272">
        <v>14</v>
      </c>
      <c r="S181" s="272">
        <v>7</v>
      </c>
      <c r="T181" s="272">
        <v>1</v>
      </c>
      <c r="U181" s="273">
        <v>2</v>
      </c>
      <c r="V181" s="1364">
        <f t="shared" si="41"/>
        <v>24</v>
      </c>
      <c r="W181" s="273">
        <v>22</v>
      </c>
      <c r="X181" s="273">
        <v>2</v>
      </c>
      <c r="Y181" s="1124">
        <v>128.62</v>
      </c>
      <c r="Z181" s="822" t="s">
        <v>363</v>
      </c>
      <c r="AA181" s="822"/>
      <c r="AB181" s="822"/>
      <c r="AC181" s="822"/>
      <c r="AD181" s="822"/>
      <c r="AE181" s="822"/>
      <c r="AF181" s="822"/>
      <c r="AG181" s="822">
        <v>1</v>
      </c>
      <c r="AH181" s="822"/>
      <c r="AI181" s="822"/>
      <c r="AJ181" s="111">
        <v>1</v>
      </c>
      <c r="AK181" s="1124" t="s">
        <v>19</v>
      </c>
      <c r="AL181" s="822" t="s">
        <v>286</v>
      </c>
      <c r="AM181" s="1127" t="s">
        <v>1131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264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1187" t="s">
        <v>365</v>
      </c>
      <c r="H182" s="1274" t="s">
        <v>1187</v>
      </c>
      <c r="I182" s="267" t="s">
        <v>1198</v>
      </c>
      <c r="J182" s="1275"/>
      <c r="K182" s="1221">
        <v>0</v>
      </c>
      <c r="L182" s="267">
        <f t="shared" si="42"/>
        <v>2</v>
      </c>
      <c r="M182" s="267">
        <v>1</v>
      </c>
      <c r="N182" s="267">
        <v>1</v>
      </c>
      <c r="O182" s="269">
        <v>19</v>
      </c>
      <c r="P182" s="279">
        <v>1</v>
      </c>
      <c r="Q182" s="271">
        <f t="shared" si="40"/>
        <v>16</v>
      </c>
      <c r="R182" s="272">
        <v>10</v>
      </c>
      <c r="S182" s="272">
        <v>5</v>
      </c>
      <c r="T182" s="272">
        <v>1</v>
      </c>
      <c r="U182" s="273" t="s">
        <v>530</v>
      </c>
      <c r="V182" s="1364">
        <f t="shared" si="41"/>
        <v>16</v>
      </c>
      <c r="W182" s="273">
        <v>14</v>
      </c>
      <c r="X182" s="273">
        <v>2</v>
      </c>
      <c r="Y182" s="822">
        <v>116</v>
      </c>
      <c r="Z182" s="822" t="s">
        <v>366</v>
      </c>
      <c r="AA182" s="822"/>
      <c r="AB182" s="822"/>
      <c r="AC182" s="822"/>
      <c r="AD182" s="822"/>
      <c r="AE182" s="822"/>
      <c r="AF182" s="822"/>
      <c r="AG182" s="822"/>
      <c r="AH182" s="822"/>
      <c r="AI182" s="822"/>
      <c r="AJ182" s="111">
        <v>1</v>
      </c>
      <c r="AK182" s="1124" t="s">
        <v>19</v>
      </c>
      <c r="AL182" s="822" t="s">
        <v>1135</v>
      </c>
      <c r="AM182" s="1127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264">
        <v>12</v>
      </c>
      <c r="B183" s="265" t="s">
        <v>335</v>
      </c>
      <c r="C183" s="274" t="s">
        <v>1032</v>
      </c>
      <c r="D183" s="279" t="s">
        <v>417</v>
      </c>
      <c r="E183" s="279" t="s">
        <v>418</v>
      </c>
      <c r="F183" s="280" t="s">
        <v>975</v>
      </c>
      <c r="G183" s="1189" t="s">
        <v>419</v>
      </c>
      <c r="H183" s="1278" t="s">
        <v>1174</v>
      </c>
      <c r="I183" s="279" t="s">
        <v>1174</v>
      </c>
      <c r="J183" s="1279"/>
      <c r="K183" s="1221">
        <v>2</v>
      </c>
      <c r="L183" s="267">
        <f t="shared" si="42"/>
        <v>3</v>
      </c>
      <c r="M183" s="267">
        <v>2</v>
      </c>
      <c r="N183" s="267">
        <v>1</v>
      </c>
      <c r="O183" s="269">
        <v>32</v>
      </c>
      <c r="P183" s="279">
        <v>3</v>
      </c>
      <c r="Q183" s="271">
        <f t="shared" si="40"/>
        <v>32</v>
      </c>
      <c r="R183" s="272">
        <v>22</v>
      </c>
      <c r="S183" s="272">
        <v>7</v>
      </c>
      <c r="T183" s="272">
        <v>2</v>
      </c>
      <c r="U183" s="273">
        <v>1</v>
      </c>
      <c r="V183" s="1364">
        <f t="shared" si="41"/>
        <v>32</v>
      </c>
      <c r="W183" s="273">
        <v>31</v>
      </c>
      <c r="X183" s="273">
        <v>1</v>
      </c>
      <c r="Y183" s="135">
        <v>99.92</v>
      </c>
      <c r="Z183" s="111" t="s">
        <v>420</v>
      </c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>
        <v>1</v>
      </c>
      <c r="AK183" s="135" t="s">
        <v>19</v>
      </c>
      <c r="AL183" s="111" t="s">
        <v>448</v>
      </c>
      <c r="AM183" s="1131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264">
        <v>13</v>
      </c>
      <c r="B184" s="274" t="s">
        <v>335</v>
      </c>
      <c r="C184" s="274" t="s">
        <v>1033</v>
      </c>
      <c r="D184" s="279" t="s">
        <v>343</v>
      </c>
      <c r="E184" s="279" t="s">
        <v>343</v>
      </c>
      <c r="F184" s="283" t="s">
        <v>463</v>
      </c>
      <c r="G184" s="1189" t="s">
        <v>344</v>
      </c>
      <c r="H184" s="1278" t="s">
        <v>1174</v>
      </c>
      <c r="I184" s="279" t="s">
        <v>1174</v>
      </c>
      <c r="J184" s="1279"/>
      <c r="K184" s="1221">
        <v>2</v>
      </c>
      <c r="L184" s="267">
        <f t="shared" si="42"/>
        <v>2</v>
      </c>
      <c r="M184" s="267">
        <v>0</v>
      </c>
      <c r="N184" s="267">
        <v>2</v>
      </c>
      <c r="O184" s="269">
        <v>25</v>
      </c>
      <c r="P184" s="279">
        <v>2</v>
      </c>
      <c r="Q184" s="271">
        <f t="shared" si="40"/>
        <v>23</v>
      </c>
      <c r="R184" s="272">
        <v>19</v>
      </c>
      <c r="S184" s="272">
        <v>4</v>
      </c>
      <c r="T184" s="272">
        <v>0</v>
      </c>
      <c r="U184" s="273" t="s">
        <v>530</v>
      </c>
      <c r="V184" s="1364">
        <f t="shared" si="41"/>
        <v>23</v>
      </c>
      <c r="W184" s="273">
        <v>21</v>
      </c>
      <c r="X184" s="273">
        <v>2</v>
      </c>
      <c r="Y184" s="135">
        <v>96</v>
      </c>
      <c r="Z184" s="111" t="s">
        <v>54</v>
      </c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>
        <v>1</v>
      </c>
      <c r="AK184" s="135" t="s">
        <v>19</v>
      </c>
      <c r="AL184" s="111" t="s">
        <v>289</v>
      </c>
      <c r="AM184" s="108" t="s">
        <v>1132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14</v>
      </c>
      <c r="B185" s="274" t="s">
        <v>1152</v>
      </c>
      <c r="C185" s="274" t="s">
        <v>1153</v>
      </c>
      <c r="D185" s="279" t="s">
        <v>1154</v>
      </c>
      <c r="E185" s="279" t="s">
        <v>1128</v>
      </c>
      <c r="F185" s="283" t="s">
        <v>1155</v>
      </c>
      <c r="G185" s="1188" t="s">
        <v>381</v>
      </c>
      <c r="H185" s="1276" t="s">
        <v>1179</v>
      </c>
      <c r="I185" s="265" t="s">
        <v>1174</v>
      </c>
      <c r="J185" s="1277" t="s">
        <v>1195</v>
      </c>
      <c r="K185" s="1221">
        <v>2</v>
      </c>
      <c r="L185" s="267">
        <v>2</v>
      </c>
      <c r="M185" s="267">
        <v>1</v>
      </c>
      <c r="N185" s="267">
        <v>1</v>
      </c>
      <c r="O185" s="269">
        <v>29</v>
      </c>
      <c r="P185" s="279">
        <v>2</v>
      </c>
      <c r="Q185" s="271">
        <f t="shared" si="40"/>
        <v>28</v>
      </c>
      <c r="R185" s="272">
        <v>11</v>
      </c>
      <c r="S185" s="272">
        <v>15</v>
      </c>
      <c r="T185" s="272">
        <v>1</v>
      </c>
      <c r="U185" s="273">
        <v>1</v>
      </c>
      <c r="V185" s="1364">
        <f t="shared" si="41"/>
        <v>28</v>
      </c>
      <c r="W185" s="273">
        <v>26</v>
      </c>
      <c r="X185" s="273">
        <v>2</v>
      </c>
      <c r="Y185" s="135">
        <v>170.42</v>
      </c>
      <c r="Z185" s="111" t="s">
        <v>1156</v>
      </c>
      <c r="AA185" s="111"/>
      <c r="AB185" s="111"/>
      <c r="AC185" s="111">
        <v>1</v>
      </c>
      <c r="AD185" s="111"/>
      <c r="AE185" s="111"/>
      <c r="AF185" s="111"/>
      <c r="AG185" s="111">
        <v>1</v>
      </c>
      <c r="AH185" s="111">
        <v>1</v>
      </c>
      <c r="AI185" s="111"/>
      <c r="AJ185" s="111">
        <v>1</v>
      </c>
      <c r="AK185" s="1124" t="s">
        <v>382</v>
      </c>
      <c r="AL185" s="111" t="s">
        <v>1157</v>
      </c>
      <c r="AM185" s="108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1187" t="s">
        <v>1139</v>
      </c>
      <c r="H186" s="1274" t="s">
        <v>1188</v>
      </c>
      <c r="I186" s="267" t="s">
        <v>1188</v>
      </c>
      <c r="J186" s="1275"/>
      <c r="K186" s="1221">
        <v>1</v>
      </c>
      <c r="L186" s="267">
        <v>2</v>
      </c>
      <c r="M186" s="267">
        <v>1</v>
      </c>
      <c r="N186" s="267">
        <v>1</v>
      </c>
      <c r="O186" s="269">
        <v>19</v>
      </c>
      <c r="P186" s="279">
        <v>1</v>
      </c>
      <c r="Q186" s="271">
        <f t="shared" si="40"/>
        <v>17</v>
      </c>
      <c r="R186" s="272">
        <v>17</v>
      </c>
      <c r="S186" s="272">
        <v>0</v>
      </c>
      <c r="T186" s="272">
        <v>0</v>
      </c>
      <c r="U186" s="273" t="s">
        <v>530</v>
      </c>
      <c r="V186" s="1364">
        <f t="shared" si="41"/>
        <v>17</v>
      </c>
      <c r="W186" s="273">
        <v>13</v>
      </c>
      <c r="X186" s="273">
        <v>4</v>
      </c>
      <c r="Y186" s="1124">
        <v>95.17</v>
      </c>
      <c r="Z186" s="822" t="s">
        <v>368</v>
      </c>
      <c r="AA186" s="822"/>
      <c r="AB186" s="822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976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16</v>
      </c>
      <c r="B187" s="265" t="s">
        <v>335</v>
      </c>
      <c r="C187" s="265" t="s">
        <v>1035</v>
      </c>
      <c r="D187" s="267" t="s">
        <v>369</v>
      </c>
      <c r="E187" s="267" t="s">
        <v>901</v>
      </c>
      <c r="F187" s="268" t="s">
        <v>471</v>
      </c>
      <c r="G187" s="1187" t="s">
        <v>370</v>
      </c>
      <c r="H187" s="1274" t="s">
        <v>1174</v>
      </c>
      <c r="I187" s="267" t="s">
        <v>1174</v>
      </c>
      <c r="J187" s="1275"/>
      <c r="K187" s="1221">
        <v>2</v>
      </c>
      <c r="L187" s="267">
        <v>2</v>
      </c>
      <c r="M187" s="267">
        <v>2</v>
      </c>
      <c r="N187" s="267">
        <v>0</v>
      </c>
      <c r="O187" s="269">
        <v>29</v>
      </c>
      <c r="P187" s="279">
        <v>2</v>
      </c>
      <c r="Q187" s="271">
        <f t="shared" si="40"/>
        <v>28</v>
      </c>
      <c r="R187" s="272">
        <v>18</v>
      </c>
      <c r="S187" s="272">
        <v>6</v>
      </c>
      <c r="T187" s="272">
        <v>2</v>
      </c>
      <c r="U187" s="273">
        <v>2</v>
      </c>
      <c r="V187" s="1364">
        <f t="shared" si="41"/>
        <v>28</v>
      </c>
      <c r="W187" s="273">
        <v>22</v>
      </c>
      <c r="X187" s="273">
        <v>6</v>
      </c>
      <c r="Y187" s="1124">
        <v>114.3</v>
      </c>
      <c r="Z187" s="822" t="s">
        <v>371</v>
      </c>
      <c r="AA187" s="822"/>
      <c r="AB187" s="822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285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1187" t="s">
        <v>374</v>
      </c>
      <c r="H188" s="1274" t="s">
        <v>1226</v>
      </c>
      <c r="I188" s="267" t="s">
        <v>1226</v>
      </c>
      <c r="J188" s="1275"/>
      <c r="K188" s="1221">
        <v>2</v>
      </c>
      <c r="L188" s="267">
        <f t="shared" ref="L188:L201" si="43">SUM(M188:N188)</f>
        <v>2</v>
      </c>
      <c r="M188" s="267">
        <v>0</v>
      </c>
      <c r="N188" s="267">
        <v>2</v>
      </c>
      <c r="O188" s="269">
        <v>19</v>
      </c>
      <c r="P188" s="279">
        <v>1</v>
      </c>
      <c r="Q188" s="655">
        <f t="shared" si="40"/>
        <v>19</v>
      </c>
      <c r="R188" s="265">
        <v>13</v>
      </c>
      <c r="S188" s="265">
        <v>4</v>
      </c>
      <c r="T188" s="265">
        <v>2</v>
      </c>
      <c r="U188" s="656" t="s">
        <v>530</v>
      </c>
      <c r="V188" s="1374">
        <f t="shared" si="41"/>
        <v>19</v>
      </c>
      <c r="W188" s="656">
        <v>17</v>
      </c>
      <c r="X188" s="656">
        <v>2</v>
      </c>
      <c r="Y188" s="1124">
        <v>125.92</v>
      </c>
      <c r="Z188" s="822" t="s">
        <v>375</v>
      </c>
      <c r="AA188" s="822"/>
      <c r="AB188" s="822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18</v>
      </c>
      <c r="B189" s="265" t="s">
        <v>335</v>
      </c>
      <c r="C189" s="265" t="s">
        <v>1037</v>
      </c>
      <c r="D189" s="267" t="s">
        <v>376</v>
      </c>
      <c r="E189" s="267" t="s">
        <v>377</v>
      </c>
      <c r="F189" s="268" t="s">
        <v>473</v>
      </c>
      <c r="G189" s="1187" t="s">
        <v>378</v>
      </c>
      <c r="H189" s="1274" t="s">
        <v>1174</v>
      </c>
      <c r="I189" s="267" t="s">
        <v>1174</v>
      </c>
      <c r="J189" s="1275"/>
      <c r="K189" s="1221">
        <v>1</v>
      </c>
      <c r="L189" s="267">
        <f t="shared" si="43"/>
        <v>3</v>
      </c>
      <c r="M189" s="267">
        <v>0</v>
      </c>
      <c r="N189" s="267">
        <v>3</v>
      </c>
      <c r="O189" s="269">
        <v>36</v>
      </c>
      <c r="P189" s="279">
        <v>3</v>
      </c>
      <c r="Q189" s="271">
        <f t="shared" si="40"/>
        <v>33</v>
      </c>
      <c r="R189" s="272">
        <v>26</v>
      </c>
      <c r="S189" s="272">
        <v>5</v>
      </c>
      <c r="T189" s="272">
        <v>2</v>
      </c>
      <c r="U189" s="273" t="s">
        <v>530</v>
      </c>
      <c r="V189" s="1364">
        <f t="shared" si="41"/>
        <v>33</v>
      </c>
      <c r="W189" s="273">
        <v>24</v>
      </c>
      <c r="X189" s="273">
        <v>9</v>
      </c>
      <c r="Y189" s="1124">
        <v>226.95</v>
      </c>
      <c r="Z189" s="822" t="s">
        <v>379</v>
      </c>
      <c r="AA189" s="822"/>
      <c r="AB189" s="822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888</v>
      </c>
      <c r="AM189" s="1127" t="s">
        <v>1131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19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1188" t="s">
        <v>228</v>
      </c>
      <c r="H190" s="1276" t="s">
        <v>1174</v>
      </c>
      <c r="I190" s="265" t="s">
        <v>1174</v>
      </c>
      <c r="J190" s="1277"/>
      <c r="K190" s="1221">
        <v>3</v>
      </c>
      <c r="L190" s="267">
        <f t="shared" si="43"/>
        <v>3</v>
      </c>
      <c r="M190" s="267">
        <v>1</v>
      </c>
      <c r="N190" s="267">
        <v>2</v>
      </c>
      <c r="O190" s="269">
        <v>35</v>
      </c>
      <c r="P190" s="279">
        <v>3</v>
      </c>
      <c r="Q190" s="271">
        <f t="shared" si="40"/>
        <v>35</v>
      </c>
      <c r="R190" s="272">
        <v>30</v>
      </c>
      <c r="S190" s="272">
        <v>4</v>
      </c>
      <c r="T190" s="272">
        <v>1</v>
      </c>
      <c r="U190" s="273" t="s">
        <v>530</v>
      </c>
      <c r="V190" s="1364">
        <f t="shared" si="41"/>
        <v>35</v>
      </c>
      <c r="W190" s="976">
        <v>32</v>
      </c>
      <c r="X190" s="976">
        <v>3</v>
      </c>
      <c r="Y190" s="1124">
        <v>194.56</v>
      </c>
      <c r="Z190" s="822" t="s">
        <v>1050</v>
      </c>
      <c r="AA190" s="822"/>
      <c r="AB190" s="822"/>
      <c r="AC190" s="822">
        <v>1</v>
      </c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286</v>
      </c>
      <c r="AM190" s="1375" t="s">
        <v>1241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20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1187" t="s">
        <v>385</v>
      </c>
      <c r="H191" s="1274" t="s">
        <v>1174</v>
      </c>
      <c r="I191" s="267" t="s">
        <v>1174</v>
      </c>
      <c r="J191" s="1275"/>
      <c r="K191" s="1221">
        <v>0</v>
      </c>
      <c r="L191" s="267">
        <f t="shared" si="43"/>
        <v>3</v>
      </c>
      <c r="M191" s="267">
        <v>1</v>
      </c>
      <c r="N191" s="267">
        <v>2</v>
      </c>
      <c r="O191" s="284">
        <v>32</v>
      </c>
      <c r="P191" s="1373">
        <v>3</v>
      </c>
      <c r="Q191" s="655">
        <f t="shared" si="40"/>
        <v>30</v>
      </c>
      <c r="R191" s="265">
        <v>21</v>
      </c>
      <c r="S191" s="265">
        <v>7</v>
      </c>
      <c r="T191" s="265">
        <v>2</v>
      </c>
      <c r="U191" s="656" t="s">
        <v>530</v>
      </c>
      <c r="V191" s="1374">
        <f t="shared" si="41"/>
        <v>30</v>
      </c>
      <c r="W191" s="656">
        <v>29</v>
      </c>
      <c r="X191" s="656">
        <v>1</v>
      </c>
      <c r="Y191" s="1124">
        <v>154.88999999999999</v>
      </c>
      <c r="Z191" s="822" t="s">
        <v>386</v>
      </c>
      <c r="AA191" s="822"/>
      <c r="AB191" s="822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287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1187" t="s">
        <v>389</v>
      </c>
      <c r="H192" s="1274" t="s">
        <v>1174</v>
      </c>
      <c r="I192" s="267" t="s">
        <v>1174</v>
      </c>
      <c r="J192" s="1275"/>
      <c r="K192" s="1221">
        <v>1</v>
      </c>
      <c r="L192" s="267">
        <f t="shared" si="43"/>
        <v>2</v>
      </c>
      <c r="M192" s="665">
        <v>0</v>
      </c>
      <c r="N192" s="665">
        <v>2</v>
      </c>
      <c r="O192" s="269">
        <v>26</v>
      </c>
      <c r="P192" s="279">
        <v>2</v>
      </c>
      <c r="Q192" s="271">
        <f t="shared" si="40"/>
        <v>23</v>
      </c>
      <c r="R192" s="287">
        <v>22</v>
      </c>
      <c r="S192" s="287">
        <v>1</v>
      </c>
      <c r="T192" s="272">
        <v>0</v>
      </c>
      <c r="U192" s="273" t="s">
        <v>530</v>
      </c>
      <c r="V192" s="1364">
        <f t="shared" si="41"/>
        <v>23</v>
      </c>
      <c r="W192" s="273">
        <v>19</v>
      </c>
      <c r="X192" s="288">
        <v>4</v>
      </c>
      <c r="Y192" s="1124">
        <v>193.5</v>
      </c>
      <c r="Z192" s="822" t="s">
        <v>390</v>
      </c>
      <c r="AA192" s="822"/>
      <c r="AB192" s="822"/>
      <c r="AC192" s="822">
        <v>1</v>
      </c>
      <c r="AD192" s="822"/>
      <c r="AE192" s="822"/>
      <c r="AF192" s="822"/>
      <c r="AG192" s="822"/>
      <c r="AH192" s="822"/>
      <c r="AI192" s="822"/>
      <c r="AJ192" s="111">
        <v>1</v>
      </c>
      <c r="AK192" s="1124" t="s">
        <v>391</v>
      </c>
      <c r="AL192" s="822" t="s">
        <v>287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1187" t="s">
        <v>404</v>
      </c>
      <c r="H193" s="1274" t="s">
        <v>1174</v>
      </c>
      <c r="I193" s="267" t="s">
        <v>1174</v>
      </c>
      <c r="J193" s="1275"/>
      <c r="K193" s="1221">
        <v>3</v>
      </c>
      <c r="L193" s="267">
        <f t="shared" si="43"/>
        <v>2</v>
      </c>
      <c r="M193" s="267">
        <v>1</v>
      </c>
      <c r="N193" s="267">
        <v>1</v>
      </c>
      <c r="O193" s="269">
        <v>19</v>
      </c>
      <c r="P193" s="279">
        <v>1</v>
      </c>
      <c r="Q193" s="271">
        <f t="shared" si="40"/>
        <v>18</v>
      </c>
      <c r="R193" s="272">
        <v>10</v>
      </c>
      <c r="S193" s="272">
        <v>5</v>
      </c>
      <c r="T193" s="272">
        <v>2</v>
      </c>
      <c r="U193" s="273">
        <v>1</v>
      </c>
      <c r="V193" s="1364">
        <f t="shared" si="41"/>
        <v>18</v>
      </c>
      <c r="W193" s="273">
        <v>16</v>
      </c>
      <c r="X193" s="273">
        <v>2</v>
      </c>
      <c r="Y193" s="1124">
        <v>105.32</v>
      </c>
      <c r="Z193" s="822" t="s">
        <v>1050</v>
      </c>
      <c r="AA193" s="822"/>
      <c r="AB193" s="822"/>
      <c r="AC193" s="822"/>
      <c r="AD193" s="822"/>
      <c r="AE193" s="822"/>
      <c r="AF193" s="822"/>
      <c r="AG193" s="822"/>
      <c r="AH193" s="822"/>
      <c r="AI193" s="822"/>
      <c r="AJ193" s="111">
        <v>1</v>
      </c>
      <c r="AK193" s="1124" t="s">
        <v>882</v>
      </c>
      <c r="AL193" s="822" t="s">
        <v>1135</v>
      </c>
      <c r="AM193" s="1127" t="s">
        <v>1131</v>
      </c>
      <c r="AN193" s="3"/>
    </row>
    <row r="194" spans="1:51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1187" t="s">
        <v>456</v>
      </c>
      <c r="H194" s="1274" t="s">
        <v>1175</v>
      </c>
      <c r="I194" s="267" t="s">
        <v>1175</v>
      </c>
      <c r="J194" s="1275"/>
      <c r="K194" s="1221">
        <v>3</v>
      </c>
      <c r="L194" s="267">
        <f t="shared" si="43"/>
        <v>2</v>
      </c>
      <c r="M194" s="666">
        <v>2</v>
      </c>
      <c r="N194" s="666">
        <v>0</v>
      </c>
      <c r="O194" s="269">
        <v>23</v>
      </c>
      <c r="P194" s="279">
        <v>2</v>
      </c>
      <c r="Q194" s="655">
        <f t="shared" si="40"/>
        <v>23</v>
      </c>
      <c r="R194" s="921">
        <v>21</v>
      </c>
      <c r="S194" s="921">
        <v>2</v>
      </c>
      <c r="T194" s="265">
        <v>0</v>
      </c>
      <c r="U194" s="656" t="s">
        <v>530</v>
      </c>
      <c r="V194" s="1374">
        <f t="shared" si="41"/>
        <v>23</v>
      </c>
      <c r="W194" s="656">
        <v>22</v>
      </c>
      <c r="X194" s="922">
        <v>1</v>
      </c>
      <c r="Y194" s="822">
        <v>157.15</v>
      </c>
      <c r="Z194" s="822" t="s">
        <v>393</v>
      </c>
      <c r="AA194" s="822"/>
      <c r="AB194" s="822"/>
      <c r="AC194" s="822"/>
      <c r="AD194" s="822"/>
      <c r="AE194" s="822"/>
      <c r="AF194" s="822"/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1132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24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1187" t="s">
        <v>395</v>
      </c>
      <c r="H195" s="1274" t="s">
        <v>1227</v>
      </c>
      <c r="I195" s="267" t="s">
        <v>1227</v>
      </c>
      <c r="J195" s="1275"/>
      <c r="K195" s="1221">
        <v>3</v>
      </c>
      <c r="L195" s="267">
        <f t="shared" si="43"/>
        <v>3</v>
      </c>
      <c r="M195" s="267">
        <v>1</v>
      </c>
      <c r="N195" s="267">
        <v>2</v>
      </c>
      <c r="O195" s="269">
        <v>35</v>
      </c>
      <c r="P195" s="279">
        <v>3</v>
      </c>
      <c r="Q195" s="271">
        <f t="shared" si="40"/>
        <v>33</v>
      </c>
      <c r="R195" s="272">
        <v>19</v>
      </c>
      <c r="S195" s="272">
        <v>9</v>
      </c>
      <c r="T195" s="272">
        <v>5</v>
      </c>
      <c r="U195" s="273" t="s">
        <v>530</v>
      </c>
      <c r="V195" s="1364">
        <f t="shared" si="41"/>
        <v>33</v>
      </c>
      <c r="W195" s="273">
        <v>30</v>
      </c>
      <c r="X195" s="273">
        <v>3</v>
      </c>
      <c r="Y195" s="1124">
        <v>117.81</v>
      </c>
      <c r="Z195" s="822" t="s">
        <v>396</v>
      </c>
      <c r="AA195" s="822"/>
      <c r="AB195" s="822"/>
      <c r="AC195" s="822"/>
      <c r="AD195" s="822"/>
      <c r="AE195" s="822"/>
      <c r="AF195" s="822"/>
      <c r="AG195" s="822">
        <v>1</v>
      </c>
      <c r="AH195" s="822"/>
      <c r="AI195" s="822"/>
      <c r="AJ195" s="111">
        <v>1</v>
      </c>
      <c r="AK195" s="1124" t="s">
        <v>19</v>
      </c>
      <c r="AL195" s="822" t="s">
        <v>285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1189" t="s">
        <v>1140</v>
      </c>
      <c r="H196" s="1278" t="s">
        <v>1174</v>
      </c>
      <c r="I196" s="279" t="s">
        <v>1174</v>
      </c>
      <c r="J196" s="1279"/>
      <c r="K196" s="1221">
        <v>2</v>
      </c>
      <c r="L196" s="267">
        <f t="shared" si="43"/>
        <v>2</v>
      </c>
      <c r="M196" s="267">
        <v>0</v>
      </c>
      <c r="N196" s="267">
        <v>2</v>
      </c>
      <c r="O196" s="269">
        <v>19</v>
      </c>
      <c r="P196" s="279">
        <v>1</v>
      </c>
      <c r="Q196" s="655">
        <f t="shared" si="40"/>
        <v>19</v>
      </c>
      <c r="R196" s="265">
        <v>13</v>
      </c>
      <c r="S196" s="265">
        <v>6</v>
      </c>
      <c r="T196" s="265">
        <v>0</v>
      </c>
      <c r="U196" s="656" t="s">
        <v>530</v>
      </c>
      <c r="V196" s="1374">
        <f t="shared" si="41"/>
        <v>19</v>
      </c>
      <c r="W196" s="656">
        <v>18</v>
      </c>
      <c r="X196" s="656">
        <v>1</v>
      </c>
      <c r="Y196" s="135">
        <v>82</v>
      </c>
      <c r="Z196" s="111" t="s">
        <v>400</v>
      </c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>
        <v>1</v>
      </c>
      <c r="AK196" s="135" t="s">
        <v>19</v>
      </c>
      <c r="AL196" s="111" t="s">
        <v>286</v>
      </c>
      <c r="AM196" s="1141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26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1188" t="s">
        <v>403</v>
      </c>
      <c r="H197" s="1276" t="s">
        <v>1187</v>
      </c>
      <c r="I197" s="265" t="s">
        <v>1187</v>
      </c>
      <c r="J197" s="1277"/>
      <c r="K197" s="1221">
        <v>0</v>
      </c>
      <c r="L197" s="267">
        <f t="shared" si="43"/>
        <v>2</v>
      </c>
      <c r="M197" s="267">
        <v>0</v>
      </c>
      <c r="N197" s="267">
        <v>2</v>
      </c>
      <c r="O197" s="269">
        <v>29</v>
      </c>
      <c r="P197" s="279">
        <v>2</v>
      </c>
      <c r="Q197" s="271">
        <f t="shared" si="40"/>
        <v>29</v>
      </c>
      <c r="R197" s="272">
        <v>21</v>
      </c>
      <c r="S197" s="272">
        <v>7</v>
      </c>
      <c r="T197" s="272">
        <v>0</v>
      </c>
      <c r="U197" s="273">
        <v>1</v>
      </c>
      <c r="V197" s="1364">
        <f t="shared" si="41"/>
        <v>29</v>
      </c>
      <c r="W197" s="273">
        <v>24</v>
      </c>
      <c r="X197" s="273">
        <v>5</v>
      </c>
      <c r="Y197" s="1124">
        <v>108.07</v>
      </c>
      <c r="Z197" s="822" t="s">
        <v>363</v>
      </c>
      <c r="AA197" s="822"/>
      <c r="AB197" s="822"/>
      <c r="AC197" s="822"/>
      <c r="AD197" s="822"/>
      <c r="AE197" s="822"/>
      <c r="AF197" s="822">
        <v>1</v>
      </c>
      <c r="AG197" s="822"/>
      <c r="AH197" s="822"/>
      <c r="AI197" s="822"/>
      <c r="AJ197" s="111">
        <v>1</v>
      </c>
      <c r="AK197" s="1124" t="s">
        <v>19</v>
      </c>
      <c r="AL197" s="822" t="s">
        <v>286</v>
      </c>
      <c r="AM197" s="1127" t="s">
        <v>1131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27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1187" t="s">
        <v>407</v>
      </c>
      <c r="H198" s="1274" t="s">
        <v>1193</v>
      </c>
      <c r="I198" s="267" t="s">
        <v>1193</v>
      </c>
      <c r="J198" s="1275"/>
      <c r="K198" s="1221">
        <v>2</v>
      </c>
      <c r="L198" s="267">
        <f t="shared" si="43"/>
        <v>3</v>
      </c>
      <c r="M198" s="267">
        <v>2</v>
      </c>
      <c r="N198" s="267">
        <v>1</v>
      </c>
      <c r="O198" s="269">
        <v>35</v>
      </c>
      <c r="P198" s="279">
        <v>3</v>
      </c>
      <c r="Q198" s="271">
        <f t="shared" si="40"/>
        <v>31</v>
      </c>
      <c r="R198" s="272">
        <v>21</v>
      </c>
      <c r="S198" s="272">
        <v>4</v>
      </c>
      <c r="T198" s="272">
        <v>5</v>
      </c>
      <c r="U198" s="273">
        <v>1</v>
      </c>
      <c r="V198" s="1364">
        <f t="shared" si="41"/>
        <v>31</v>
      </c>
      <c r="W198" s="273">
        <v>26</v>
      </c>
      <c r="X198" s="273">
        <v>5</v>
      </c>
      <c r="Y198" s="822">
        <v>260.89999999999998</v>
      </c>
      <c r="Z198" s="822" t="s">
        <v>408</v>
      </c>
      <c r="AA198" s="822"/>
      <c r="AB198" s="822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287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1187" t="s">
        <v>410</v>
      </c>
      <c r="H199" s="1274" t="s">
        <v>1174</v>
      </c>
      <c r="I199" s="267" t="s">
        <v>1174</v>
      </c>
      <c r="J199" s="1275" t="s">
        <v>1195</v>
      </c>
      <c r="K199" s="1221">
        <v>2</v>
      </c>
      <c r="L199" s="267">
        <f t="shared" si="43"/>
        <v>2</v>
      </c>
      <c r="M199" s="267">
        <v>0</v>
      </c>
      <c r="N199" s="267">
        <v>2</v>
      </c>
      <c r="O199" s="269">
        <v>19</v>
      </c>
      <c r="P199" s="279">
        <v>1</v>
      </c>
      <c r="Q199" s="655">
        <f t="shared" si="40"/>
        <v>17</v>
      </c>
      <c r="R199" s="265">
        <v>17</v>
      </c>
      <c r="S199" s="265">
        <v>0</v>
      </c>
      <c r="T199" s="265">
        <v>0</v>
      </c>
      <c r="U199" s="656" t="s">
        <v>530</v>
      </c>
      <c r="V199" s="1374">
        <f t="shared" si="41"/>
        <v>17</v>
      </c>
      <c r="W199" s="656">
        <v>14</v>
      </c>
      <c r="X199" s="656">
        <v>3</v>
      </c>
      <c r="Y199" s="1124">
        <v>81.319999999999993</v>
      </c>
      <c r="Z199" s="822" t="s">
        <v>411</v>
      </c>
      <c r="AA199" s="822"/>
      <c r="AB199" s="822"/>
      <c r="AC199" s="822"/>
      <c r="AD199" s="822"/>
      <c r="AE199" s="822"/>
      <c r="AF199" s="822"/>
      <c r="AG199" s="822"/>
      <c r="AH199" s="822">
        <v>1</v>
      </c>
      <c r="AI199" s="822"/>
      <c r="AJ199" s="111">
        <v>1</v>
      </c>
      <c r="AK199" s="1124" t="s">
        <v>19</v>
      </c>
      <c r="AL199" s="822" t="s">
        <v>286</v>
      </c>
      <c r="AM199" s="1127" t="s">
        <v>1132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s="32" customFormat="1" ht="21.75" customHeight="1">
      <c r="A200" s="1002">
        <v>29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1187" t="s">
        <v>1141</v>
      </c>
      <c r="H200" s="1274" t="s">
        <v>1174</v>
      </c>
      <c r="I200" s="267" t="s">
        <v>1174</v>
      </c>
      <c r="J200" s="1275"/>
      <c r="K200" s="1221">
        <v>2</v>
      </c>
      <c r="L200" s="267">
        <f t="shared" si="43"/>
        <v>3</v>
      </c>
      <c r="M200" s="267">
        <v>1</v>
      </c>
      <c r="N200" s="267">
        <v>2</v>
      </c>
      <c r="O200" s="293">
        <v>40</v>
      </c>
      <c r="P200" s="279">
        <v>3</v>
      </c>
      <c r="Q200" s="655">
        <f t="shared" si="40"/>
        <v>40</v>
      </c>
      <c r="R200" s="265">
        <v>32</v>
      </c>
      <c r="S200" s="265">
        <v>6</v>
      </c>
      <c r="T200" s="265">
        <v>0</v>
      </c>
      <c r="U200" s="656">
        <v>2</v>
      </c>
      <c r="V200" s="1374">
        <f t="shared" si="41"/>
        <v>40</v>
      </c>
      <c r="W200" s="656">
        <v>37</v>
      </c>
      <c r="X200" s="656">
        <v>3</v>
      </c>
      <c r="Y200" s="1124">
        <v>152.02000000000001</v>
      </c>
      <c r="Z200" s="822" t="s">
        <v>415</v>
      </c>
      <c r="AA200" s="822"/>
      <c r="AB200" s="822"/>
      <c r="AC200" s="822"/>
      <c r="AD200" s="822"/>
      <c r="AE200" s="822"/>
      <c r="AF200" s="822"/>
      <c r="AG200" s="822"/>
      <c r="AH200" s="822"/>
      <c r="AI200" s="822"/>
      <c r="AJ200" s="111">
        <v>1</v>
      </c>
      <c r="AK200" s="1124" t="s">
        <v>19</v>
      </c>
      <c r="AL200" s="822" t="s">
        <v>285</v>
      </c>
      <c r="AM200" s="1127" t="s">
        <v>1131</v>
      </c>
      <c r="AN200" s="3"/>
    </row>
    <row r="201" spans="1:51" s="32" customFormat="1" ht="21.75" customHeight="1" thickBo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1187" t="s">
        <v>416</v>
      </c>
      <c r="H201" s="1280" t="s">
        <v>1174</v>
      </c>
      <c r="I201" s="1281" t="s">
        <v>1174</v>
      </c>
      <c r="J201" s="1282"/>
      <c r="K201" s="1221">
        <v>2</v>
      </c>
      <c r="L201" s="267">
        <f t="shared" si="43"/>
        <v>2</v>
      </c>
      <c r="M201" s="267">
        <v>0</v>
      </c>
      <c r="N201" s="267">
        <v>2</v>
      </c>
      <c r="O201" s="293">
        <v>19</v>
      </c>
      <c r="P201" s="279">
        <v>1</v>
      </c>
      <c r="Q201" s="655">
        <f t="shared" si="40"/>
        <v>19</v>
      </c>
      <c r="R201" s="265">
        <v>16</v>
      </c>
      <c r="S201" s="265">
        <v>2</v>
      </c>
      <c r="T201" s="265">
        <v>0</v>
      </c>
      <c r="U201" s="656">
        <v>1</v>
      </c>
      <c r="V201" s="1364">
        <f t="shared" si="41"/>
        <v>19</v>
      </c>
      <c r="W201" s="273">
        <v>17</v>
      </c>
      <c r="X201" s="656">
        <v>2</v>
      </c>
      <c r="Y201" s="1124">
        <v>156.24</v>
      </c>
      <c r="Z201" s="272" t="s">
        <v>1245</v>
      </c>
      <c r="AA201" s="822"/>
      <c r="AB201" s="822"/>
      <c r="AC201" s="822">
        <v>1</v>
      </c>
      <c r="AD201" s="822"/>
      <c r="AE201" s="822"/>
      <c r="AF201" s="822"/>
      <c r="AG201" s="822"/>
      <c r="AH201" s="822"/>
      <c r="AI201" s="822">
        <v>1</v>
      </c>
      <c r="AJ201" s="111">
        <v>1</v>
      </c>
      <c r="AK201" s="1124" t="s">
        <v>882</v>
      </c>
      <c r="AL201" s="822" t="s">
        <v>286</v>
      </c>
      <c r="AM201" s="1127" t="s">
        <v>1131</v>
      </c>
      <c r="AN201" s="917"/>
      <c r="AO201" s="918"/>
      <c r="AP201" s="918"/>
      <c r="AQ201" s="918"/>
      <c r="AR201" s="918"/>
      <c r="AS201" s="918"/>
      <c r="AT201" s="918"/>
      <c r="AU201" s="918"/>
      <c r="AV201" s="918"/>
      <c r="AW201" s="918"/>
      <c r="AX201" s="918"/>
      <c r="AY201" s="918"/>
    </row>
    <row r="202" spans="1:51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87"/>
      <c r="R202" s="15"/>
      <c r="S202" s="15"/>
      <c r="T202" s="15"/>
      <c r="U202" s="88"/>
      <c r="V202" s="88"/>
      <c r="W202" s="88"/>
      <c r="X202" s="88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85"/>
      <c r="AL202" s="15"/>
    </row>
  </sheetData>
  <autoFilter ref="A9:EJ201" xr:uid="{00000000-0009-0000-0000-000000000000}"/>
  <mergeCells count="20">
    <mergeCell ref="O8:U8"/>
    <mergeCell ref="V8:X8"/>
    <mergeCell ref="Y8:Y9"/>
    <mergeCell ref="AA8:AI8"/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  <mergeCell ref="AL8:AL9"/>
    <mergeCell ref="AM8:AM9"/>
    <mergeCell ref="K8:K9"/>
    <mergeCell ref="L8:N8"/>
  </mergeCells>
  <phoneticPr fontId="2" type="noConversion"/>
  <conditionalFormatting sqref="C75">
    <cfRule type="duplicateValues" dxfId="65" priority="19"/>
  </conditionalFormatting>
  <conditionalFormatting sqref="C76">
    <cfRule type="duplicateValues" dxfId="64" priority="18"/>
  </conditionalFormatting>
  <conditionalFormatting sqref="C77:C86">
    <cfRule type="duplicateValues" dxfId="63" priority="17"/>
  </conditionalFormatting>
  <conditionalFormatting sqref="C87">
    <cfRule type="duplicateValues" dxfId="62" priority="16"/>
  </conditionalFormatting>
  <conditionalFormatting sqref="C96:C97">
    <cfRule type="duplicateValues" dxfId="61" priority="15"/>
  </conditionalFormatting>
  <conditionalFormatting sqref="C98">
    <cfRule type="duplicateValues" dxfId="60" priority="14"/>
  </conditionalFormatting>
  <conditionalFormatting sqref="C99:C101">
    <cfRule type="duplicateValues" dxfId="59" priority="20"/>
  </conditionalFormatting>
  <conditionalFormatting sqref="C99:C109 C70:C74">
    <cfRule type="duplicateValues" dxfId="58" priority="21"/>
  </conditionalFormatting>
  <conditionalFormatting sqref="C110">
    <cfRule type="duplicateValues" dxfId="57" priority="13"/>
  </conditionalFormatting>
  <conditionalFormatting sqref="C111">
    <cfRule type="duplicateValues" dxfId="56" priority="12"/>
  </conditionalFormatting>
  <conditionalFormatting sqref="C88:C95">
    <cfRule type="duplicateValues" dxfId="55" priority="22"/>
  </conditionalFormatting>
  <pageMargins left="0.25" right="0.25" top="0.75" bottom="0.75" header="0.3" footer="0.3"/>
  <pageSetup paperSize="8" scale="49" fitToHeight="0" orientation="landscape" r:id="rId1"/>
  <ignoredErrors>
    <ignoredError sqref="L13:L23 Q13:Q23 V13:V23 Q31:Q37 V31:V37 L39:L53 Q39:Q53 V39:V53 Q55:Q68 V55:V68 L55:L68 L113:L145 Q113:Q145 V113:V145 L172:L201 Q172:Q201 V172:V201 L27 V25 V27:V29 L70:L111" formulaRange="1"/>
    <ignoredError sqref="Q30 Q38 V38 V54 Q54 L54 Q24 Q26 V24 V26 V30 L112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F932F-42BB-4673-B8B9-07404AB4C702}">
  <sheetPr>
    <pageSetUpPr fitToPage="1"/>
  </sheetPr>
  <dimension ref="A1:EJ202"/>
  <sheetViews>
    <sheetView zoomScale="80" zoomScaleNormal="80" workbookViewId="0">
      <pane ySplit="9" topLeftCell="A83" activePane="bottomLeft" state="frozen"/>
      <selection pane="bottomLeft" activeCell="Q97" sqref="Q97:X97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hidden="1" customWidth="1"/>
    <col min="7" max="7" width="16.75" style="1" hidden="1" customWidth="1"/>
    <col min="8" max="10" width="13.625" style="1" hidden="1" customWidth="1"/>
    <col min="11" max="11" width="10.25" style="1" hidden="1" customWidth="1"/>
    <col min="12" max="14" width="8.625" style="1" hidden="1" customWidth="1"/>
    <col min="15" max="15" width="8.625" style="32" hidden="1" customWidth="1"/>
    <col min="16" max="16" width="8.625" style="32" customWidth="1"/>
    <col min="17" max="17" width="9.625" style="11" customWidth="1"/>
    <col min="18" max="20" width="7" style="32" customWidth="1"/>
    <col min="21" max="21" width="8.125" style="3" customWidth="1"/>
    <col min="22" max="24" width="10" style="3" customWidth="1"/>
    <col min="25" max="25" width="8.125" style="1" customWidth="1"/>
    <col min="26" max="26" width="20.5" style="1" customWidth="1"/>
    <col min="27" max="27" width="10.5" style="1" customWidth="1"/>
    <col min="28" max="28" width="13.5" style="1" customWidth="1"/>
    <col min="29" max="29" width="11.25" style="1" customWidth="1"/>
    <col min="30" max="31" width="8.75" style="1" customWidth="1"/>
    <col min="32" max="32" width="7.875" style="1" customWidth="1"/>
    <col min="33" max="33" width="7.5" style="1" customWidth="1"/>
    <col min="34" max="35" width="9" style="1" customWidth="1"/>
    <col min="36" max="36" width="10.25" style="1" customWidth="1"/>
    <col min="37" max="37" width="18.875" style="8" customWidth="1"/>
    <col min="38" max="38" width="18.625" style="1" customWidth="1"/>
    <col min="39" max="39" width="63.375" style="5" customWidth="1"/>
    <col min="40" max="40" width="21.75" style="34" customWidth="1"/>
    <col min="41" max="16384" width="9" style="1"/>
  </cols>
  <sheetData>
    <row r="1" spans="1:140">
      <c r="D1" s="1" t="s">
        <v>436</v>
      </c>
      <c r="Q1" s="33"/>
    </row>
    <row r="2" spans="1:140" ht="8.25" customHeight="1">
      <c r="F2" s="5" t="s">
        <v>849</v>
      </c>
    </row>
    <row r="3" spans="1:140" ht="12" hidden="1" customHeight="1"/>
    <row r="4" spans="1:140" ht="34.5" customHeight="1">
      <c r="A4" s="1605" t="s">
        <v>1172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  <c r="AJ4" s="1605"/>
      <c r="AK4" s="1605"/>
      <c r="AL4" s="1605"/>
      <c r="AM4" s="1605"/>
    </row>
    <row r="5" spans="1:140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/>
      <c r="AL5" s="7"/>
      <c r="AM5" s="45"/>
    </row>
    <row r="6" spans="1:140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9"/>
      <c r="AL6" s="7"/>
      <c r="AM6" s="45"/>
    </row>
    <row r="7" spans="1:140" ht="37.5" customHeight="1" thickBot="1">
      <c r="A7" s="1614" t="s">
        <v>924</v>
      </c>
      <c r="B7" s="1614"/>
      <c r="C7" s="1614"/>
      <c r="D7" s="1614"/>
      <c r="E7" s="6"/>
      <c r="F7" s="4"/>
      <c r="G7" s="2"/>
      <c r="H7" s="2"/>
      <c r="I7" s="2"/>
      <c r="J7" s="2"/>
      <c r="K7" s="12"/>
      <c r="L7" s="2"/>
      <c r="M7" s="12"/>
      <c r="N7" s="12"/>
      <c r="O7" s="2"/>
      <c r="P7" s="2"/>
      <c r="Q7" s="12"/>
      <c r="R7" s="12"/>
      <c r="S7" s="12"/>
      <c r="T7" s="12"/>
      <c r="U7" s="12"/>
      <c r="V7" s="12"/>
      <c r="W7" s="12"/>
      <c r="X7" s="1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0"/>
      <c r="AL7" s="2"/>
      <c r="AM7" s="4"/>
    </row>
    <row r="8" spans="1:140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12" t="s">
        <v>5</v>
      </c>
      <c r="H8" s="1615" t="s">
        <v>1168</v>
      </c>
      <c r="I8" s="1616"/>
      <c r="J8" s="1617"/>
      <c r="K8" s="1625" t="s">
        <v>949</v>
      </c>
      <c r="L8" s="1627" t="s">
        <v>6</v>
      </c>
      <c r="M8" s="1628"/>
      <c r="N8" s="1629"/>
      <c r="O8" s="1630" t="s">
        <v>941</v>
      </c>
      <c r="P8" s="1631"/>
      <c r="Q8" s="1631"/>
      <c r="R8" s="1631"/>
      <c r="S8" s="1631"/>
      <c r="T8" s="1631"/>
      <c r="U8" s="1632"/>
      <c r="V8" s="1633" t="s">
        <v>489</v>
      </c>
      <c r="W8" s="1634"/>
      <c r="X8" s="1632"/>
      <c r="Y8" s="1608" t="s">
        <v>7</v>
      </c>
      <c r="Z8" s="22" t="s">
        <v>8</v>
      </c>
      <c r="AA8" s="1635" t="s">
        <v>939</v>
      </c>
      <c r="AB8" s="1636"/>
      <c r="AC8" s="1636"/>
      <c r="AD8" s="1636"/>
      <c r="AE8" s="1636"/>
      <c r="AF8" s="1636"/>
      <c r="AG8" s="1636"/>
      <c r="AH8" s="1636"/>
      <c r="AI8" s="1637"/>
      <c r="AJ8" s="1618" t="s">
        <v>925</v>
      </c>
      <c r="AK8" s="1620" t="s">
        <v>9</v>
      </c>
      <c r="AL8" s="1608" t="s">
        <v>226</v>
      </c>
      <c r="AM8" s="1623" t="s">
        <v>460</v>
      </c>
    </row>
    <row r="9" spans="1:140" ht="36.75" customHeight="1" thickBot="1">
      <c r="A9" s="1607"/>
      <c r="B9" s="1609"/>
      <c r="C9" s="1611"/>
      <c r="D9" s="1611"/>
      <c r="E9" s="1611"/>
      <c r="F9" s="1611"/>
      <c r="G9" s="1613"/>
      <c r="H9" s="1222" t="s">
        <v>1169</v>
      </c>
      <c r="I9" s="1017" t="s">
        <v>1170</v>
      </c>
      <c r="J9" s="1223" t="s">
        <v>1171</v>
      </c>
      <c r="K9" s="1626"/>
      <c r="L9" s="64" t="s">
        <v>227</v>
      </c>
      <c r="M9" s="65" t="s">
        <v>486</v>
      </c>
      <c r="N9" s="65" t="s">
        <v>487</v>
      </c>
      <c r="O9" s="56" t="s">
        <v>10</v>
      </c>
      <c r="P9" s="56" t="s">
        <v>914</v>
      </c>
      <c r="Q9" s="66" t="s">
        <v>445</v>
      </c>
      <c r="R9" s="56" t="s">
        <v>441</v>
      </c>
      <c r="S9" s="56" t="s">
        <v>442</v>
      </c>
      <c r="T9" s="56" t="s">
        <v>443</v>
      </c>
      <c r="U9" s="64" t="s">
        <v>444</v>
      </c>
      <c r="V9" s="48" t="s">
        <v>227</v>
      </c>
      <c r="W9" s="48" t="s">
        <v>490</v>
      </c>
      <c r="X9" s="48" t="s">
        <v>491</v>
      </c>
      <c r="Y9" s="1609"/>
      <c r="Z9" s="56" t="s">
        <v>11</v>
      </c>
      <c r="AA9" s="82" t="s">
        <v>940</v>
      </c>
      <c r="AB9" s="55" t="s">
        <v>922</v>
      </c>
      <c r="AC9" s="55" t="s">
        <v>915</v>
      </c>
      <c r="AD9" s="55" t="s">
        <v>916</v>
      </c>
      <c r="AE9" s="54" t="s">
        <v>937</v>
      </c>
      <c r="AF9" s="54" t="s">
        <v>917</v>
      </c>
      <c r="AG9" s="54" t="s">
        <v>918</v>
      </c>
      <c r="AH9" s="55" t="s">
        <v>875</v>
      </c>
      <c r="AI9" s="1336" t="s">
        <v>1228</v>
      </c>
      <c r="AJ9" s="1619"/>
      <c r="AK9" s="1621"/>
      <c r="AL9" s="1622"/>
      <c r="AM9" s="1624"/>
    </row>
    <row r="10" spans="1:140" s="14" customFormat="1" ht="24.95" customHeight="1" thickBot="1">
      <c r="A10" s="23"/>
      <c r="B10" s="24" t="s">
        <v>457</v>
      </c>
      <c r="C10" s="30">
        <f>C26+C30+C38+C54+C69+C112+C146+C171+C12+C24</f>
        <v>180</v>
      </c>
      <c r="D10" s="25"/>
      <c r="E10" s="25"/>
      <c r="F10" s="25"/>
      <c r="G10" s="1151"/>
      <c r="H10" s="1224"/>
      <c r="I10" s="25"/>
      <c r="J10" s="1225"/>
      <c r="K10" s="1190">
        <f>K26+K30+K38+K54+K69+K112+K146+K171+K12+K24</f>
        <v>181</v>
      </c>
      <c r="L10" s="28">
        <f>L26+L30+L38+L54+L69+L112+L146+L171+L12+L24</f>
        <v>413</v>
      </c>
      <c r="M10" s="28">
        <f>M26+M30+M38+M54+M69+M112+M146+M171+M12+M24</f>
        <v>175</v>
      </c>
      <c r="N10" s="28">
        <f>N26+N30+N38+N54+N69+N112+N146+N171+N12+N24</f>
        <v>238</v>
      </c>
      <c r="O10" s="29">
        <f>O12+O24+O26+O30+O38+O54+O69+O112+O146+O171</f>
        <v>4822</v>
      </c>
      <c r="P10" s="29"/>
      <c r="Q10" s="28">
        <f>Q26+Q30+Q38+Q54+Q69+Q112+Q146+Q171+Q12+Q24</f>
        <v>4494</v>
      </c>
      <c r="R10" s="28">
        <f t="shared" ref="R10:X10" si="0">R26+R30+R38+R54+R69+R112+R146+R171+R12+R24</f>
        <v>3480</v>
      </c>
      <c r="S10" s="28">
        <f t="shared" si="0"/>
        <v>799</v>
      </c>
      <c r="T10" s="28">
        <f t="shared" si="0"/>
        <v>173</v>
      </c>
      <c r="U10" s="28">
        <f t="shared" si="0"/>
        <v>42</v>
      </c>
      <c r="V10" s="28">
        <f t="shared" si="0"/>
        <v>4494</v>
      </c>
      <c r="W10" s="28">
        <f t="shared" si="0"/>
        <v>3807</v>
      </c>
      <c r="X10" s="28">
        <f t="shared" si="0"/>
        <v>687</v>
      </c>
      <c r="Y10" s="28"/>
      <c r="Z10" s="28"/>
      <c r="AA10" s="28">
        <f t="shared" ref="AA10:AJ10" si="1">AA26+AA30+AA38+AA54+AA69+AA112+AA146+AA171+AA12+AA24</f>
        <v>3</v>
      </c>
      <c r="AB10" s="28">
        <f t="shared" si="1"/>
        <v>21</v>
      </c>
      <c r="AC10" s="28">
        <f t="shared" si="1"/>
        <v>45</v>
      </c>
      <c r="AD10" s="28">
        <f t="shared" si="1"/>
        <v>6</v>
      </c>
      <c r="AE10" s="28">
        <f t="shared" si="1"/>
        <v>2</v>
      </c>
      <c r="AF10" s="28">
        <f t="shared" si="1"/>
        <v>15</v>
      </c>
      <c r="AG10" s="28">
        <f t="shared" si="1"/>
        <v>22</v>
      </c>
      <c r="AH10" s="28">
        <f t="shared" si="1"/>
        <v>21</v>
      </c>
      <c r="AI10" s="28">
        <f t="shared" si="1"/>
        <v>1</v>
      </c>
      <c r="AJ10" s="28">
        <f t="shared" si="1"/>
        <v>171</v>
      </c>
      <c r="AK10" s="27"/>
      <c r="AL10" s="26"/>
      <c r="AM10" s="46"/>
      <c r="AN10" s="35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</row>
    <row r="11" spans="1:140" s="14" customFormat="1" ht="24.95" customHeight="1">
      <c r="A11" s="36"/>
      <c r="B11" s="37"/>
      <c r="C11" s="38"/>
      <c r="D11" s="39"/>
      <c r="E11" s="39"/>
      <c r="F11" s="39"/>
      <c r="G11" s="1152"/>
      <c r="H11" s="1226"/>
      <c r="I11" s="1018"/>
      <c r="J11" s="1227"/>
      <c r="K11" s="1191"/>
      <c r="L11" s="40"/>
      <c r="M11" s="40"/>
      <c r="N11" s="40"/>
      <c r="O11" s="41" t="s">
        <v>905</v>
      </c>
      <c r="P11" s="41" t="s">
        <v>905</v>
      </c>
      <c r="Q11" s="40"/>
      <c r="R11" s="40"/>
      <c r="S11" s="40"/>
      <c r="T11" s="40"/>
      <c r="U11" s="40"/>
      <c r="V11" s="40"/>
      <c r="W11" s="40"/>
      <c r="X11" s="40"/>
      <c r="Y11" s="37"/>
      <c r="Z11" s="39"/>
      <c r="AA11" s="39"/>
      <c r="AB11" s="39"/>
      <c r="AC11" s="39"/>
      <c r="AD11" s="39"/>
      <c r="AE11" s="79"/>
      <c r="AF11" s="39"/>
      <c r="AG11" s="39"/>
      <c r="AH11" s="39"/>
      <c r="AI11" s="1018"/>
      <c r="AJ11" s="42"/>
      <c r="AK11" s="43"/>
      <c r="AL11" s="42"/>
      <c r="AM11" s="47"/>
      <c r="AN11" s="35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</row>
    <row r="12" spans="1:140" ht="39.75" customHeight="1">
      <c r="A12" s="91"/>
      <c r="B12" s="92" t="s">
        <v>961</v>
      </c>
      <c r="C12" s="93">
        <v>11</v>
      </c>
      <c r="D12" s="93"/>
      <c r="E12" s="93"/>
      <c r="F12" s="94"/>
      <c r="G12" s="1153"/>
      <c r="H12" s="1228"/>
      <c r="I12" s="92"/>
      <c r="J12" s="1229"/>
      <c r="K12" s="1192">
        <f t="shared" ref="K12:AJ12" si="2">SUM(K13:K23)</f>
        <v>11</v>
      </c>
      <c r="L12" s="657">
        <f>SUM(L13:L23)</f>
        <v>25</v>
      </c>
      <c r="M12" s="657">
        <f t="shared" si="2"/>
        <v>10</v>
      </c>
      <c r="N12" s="657">
        <f t="shared" si="2"/>
        <v>15</v>
      </c>
      <c r="O12" s="95">
        <f>SUM(O13:O23)</f>
        <v>253</v>
      </c>
      <c r="P12" s="95"/>
      <c r="Q12" s="569">
        <f t="shared" si="2"/>
        <v>240</v>
      </c>
      <c r="R12" s="569">
        <f>SUM(R13:R23)</f>
        <v>218</v>
      </c>
      <c r="S12" s="569">
        <f t="shared" si="2"/>
        <v>14</v>
      </c>
      <c r="T12" s="569">
        <f t="shared" si="2"/>
        <v>4</v>
      </c>
      <c r="U12" s="570">
        <f>SUM(U13:U23)</f>
        <v>4</v>
      </c>
      <c r="V12" s="569">
        <f t="shared" si="2"/>
        <v>240</v>
      </c>
      <c r="W12" s="570">
        <f>SUM(W13:W23)</f>
        <v>146</v>
      </c>
      <c r="X12" s="569">
        <f t="shared" si="2"/>
        <v>94</v>
      </c>
      <c r="Y12" s="95"/>
      <c r="Z12" s="95"/>
      <c r="AA12" s="95">
        <f t="shared" si="2"/>
        <v>0</v>
      </c>
      <c r="AB12" s="95">
        <f t="shared" si="2"/>
        <v>0</v>
      </c>
      <c r="AC12" s="95">
        <f t="shared" si="2"/>
        <v>3</v>
      </c>
      <c r="AD12" s="95">
        <f t="shared" si="2"/>
        <v>0</v>
      </c>
      <c r="AE12" s="95">
        <f t="shared" si="2"/>
        <v>0</v>
      </c>
      <c r="AF12" s="95">
        <f t="shared" si="2"/>
        <v>0</v>
      </c>
      <c r="AG12" s="95">
        <f t="shared" si="2"/>
        <v>1</v>
      </c>
      <c r="AH12" s="95">
        <f t="shared" si="2"/>
        <v>0</v>
      </c>
      <c r="AI12" s="95">
        <v>0</v>
      </c>
      <c r="AJ12" s="95">
        <f t="shared" si="2"/>
        <v>6</v>
      </c>
      <c r="AK12" s="92"/>
      <c r="AL12" s="92"/>
      <c r="AM12" s="96"/>
      <c r="AN12" s="57"/>
    </row>
    <row r="13" spans="1:140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1154" t="s">
        <v>800</v>
      </c>
      <c r="H13" s="1285" t="s">
        <v>1174</v>
      </c>
      <c r="I13" s="1286" t="s">
        <v>1174</v>
      </c>
      <c r="J13" s="1238" t="s">
        <v>874</v>
      </c>
      <c r="K13" s="1193">
        <v>2</v>
      </c>
      <c r="L13" s="675">
        <f>SUM(M13:N13)</f>
        <v>2</v>
      </c>
      <c r="M13" s="1288">
        <v>1</v>
      </c>
      <c r="N13" s="1288">
        <v>1</v>
      </c>
      <c r="O13" s="1021">
        <v>19</v>
      </c>
      <c r="P13" s="1021">
        <v>1</v>
      </c>
      <c r="Q13" s="154">
        <v>19</v>
      </c>
      <c r="R13" s="98">
        <v>18</v>
      </c>
      <c r="S13" s="98">
        <v>0</v>
      </c>
      <c r="T13" s="98">
        <v>0</v>
      </c>
      <c r="U13" s="104">
        <v>1</v>
      </c>
      <c r="V13" s="105">
        <v>19</v>
      </c>
      <c r="W13" s="104">
        <v>13</v>
      </c>
      <c r="X13" s="104">
        <v>6</v>
      </c>
      <c r="Y13" s="706">
        <v>91.8</v>
      </c>
      <c r="Z13" s="707" t="s">
        <v>801</v>
      </c>
      <c r="AA13" s="707"/>
      <c r="AB13" s="707"/>
      <c r="AC13" s="707"/>
      <c r="AD13" s="707"/>
      <c r="AE13" s="707"/>
      <c r="AF13" s="707"/>
      <c r="AG13" s="707"/>
      <c r="AH13" s="132"/>
      <c r="AI13" s="132"/>
      <c r="AJ13" s="132">
        <v>0</v>
      </c>
      <c r="AK13" s="223" t="s">
        <v>926</v>
      </c>
      <c r="AL13" s="223" t="s">
        <v>286</v>
      </c>
      <c r="AM13" s="709"/>
    </row>
    <row r="14" spans="1:140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1154" t="s">
        <v>804</v>
      </c>
      <c r="H14" s="1285" t="s">
        <v>1174</v>
      </c>
      <c r="I14" s="1286" t="s">
        <v>1174</v>
      </c>
      <c r="J14" s="1238" t="s">
        <v>874</v>
      </c>
      <c r="K14" s="1193">
        <v>2</v>
      </c>
      <c r="L14" s="675">
        <f t="shared" ref="L14:L23" si="3">SUM(M14:N14)</f>
        <v>2</v>
      </c>
      <c r="M14" s="1288">
        <v>1</v>
      </c>
      <c r="N14" s="1288">
        <v>1</v>
      </c>
      <c r="O14" s="1021">
        <v>19</v>
      </c>
      <c r="P14" s="1021">
        <v>1</v>
      </c>
      <c r="Q14" s="154">
        <v>19</v>
      </c>
      <c r="R14" s="98">
        <v>19</v>
      </c>
      <c r="S14" s="98">
        <v>0</v>
      </c>
      <c r="T14" s="98">
        <v>0</v>
      </c>
      <c r="U14" s="104">
        <v>0</v>
      </c>
      <c r="V14" s="105">
        <v>19</v>
      </c>
      <c r="W14" s="104">
        <v>12</v>
      </c>
      <c r="X14" s="104">
        <v>7</v>
      </c>
      <c r="Y14" s="701">
        <v>161.99</v>
      </c>
      <c r="Z14" s="710" t="s">
        <v>805</v>
      </c>
      <c r="AA14" s="710"/>
      <c r="AB14" s="710"/>
      <c r="AC14" s="710"/>
      <c r="AD14" s="710"/>
      <c r="AE14" s="710"/>
      <c r="AF14" s="710"/>
      <c r="AG14" s="710"/>
      <c r="AH14" s="132"/>
      <c r="AI14" s="132"/>
      <c r="AJ14" s="132">
        <v>1</v>
      </c>
      <c r="AK14" s="223" t="s">
        <v>501</v>
      </c>
      <c r="AL14" s="223" t="s">
        <v>286</v>
      </c>
      <c r="AM14" s="709"/>
    </row>
    <row r="15" spans="1:140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1154" t="s">
        <v>499</v>
      </c>
      <c r="H15" s="1287" t="s">
        <v>1178</v>
      </c>
      <c r="I15" s="1286" t="s">
        <v>1197</v>
      </c>
      <c r="J15" s="1238" t="s">
        <v>874</v>
      </c>
      <c r="K15" s="1193">
        <v>2</v>
      </c>
      <c r="L15" s="675">
        <f t="shared" si="3"/>
        <v>2</v>
      </c>
      <c r="M15" s="1288">
        <v>0</v>
      </c>
      <c r="N15" s="1288">
        <v>2</v>
      </c>
      <c r="O15" s="1021">
        <v>19</v>
      </c>
      <c r="P15" s="1021">
        <v>1</v>
      </c>
      <c r="Q15" s="154">
        <v>16</v>
      </c>
      <c r="R15" s="98">
        <v>6</v>
      </c>
      <c r="S15" s="98">
        <v>6</v>
      </c>
      <c r="T15" s="98">
        <v>4</v>
      </c>
      <c r="U15" s="112">
        <v>0</v>
      </c>
      <c r="V15" s="105">
        <v>16</v>
      </c>
      <c r="W15" s="112">
        <v>10</v>
      </c>
      <c r="X15" s="104">
        <v>6</v>
      </c>
      <c r="Y15" s="701">
        <v>161.12</v>
      </c>
      <c r="Z15" s="710" t="s">
        <v>500</v>
      </c>
      <c r="AA15" s="710"/>
      <c r="AB15" s="710"/>
      <c r="AC15" s="132"/>
      <c r="AD15" s="710"/>
      <c r="AE15" s="710"/>
      <c r="AF15" s="710"/>
      <c r="AG15" s="710"/>
      <c r="AH15" s="223"/>
      <c r="AI15" s="223"/>
      <c r="AJ15" s="223">
        <v>0</v>
      </c>
      <c r="AK15" s="223" t="s">
        <v>501</v>
      </c>
      <c r="AL15" s="223" t="s">
        <v>286</v>
      </c>
      <c r="AM15" s="709"/>
    </row>
    <row r="16" spans="1:140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1154" t="s">
        <v>808</v>
      </c>
      <c r="H16" s="1285" t="s">
        <v>1174</v>
      </c>
      <c r="I16" s="1286" t="s">
        <v>1174</v>
      </c>
      <c r="J16" s="1238" t="s">
        <v>874</v>
      </c>
      <c r="K16" s="1193">
        <v>1</v>
      </c>
      <c r="L16" s="675">
        <f t="shared" si="3"/>
        <v>2</v>
      </c>
      <c r="M16" s="1288">
        <v>0</v>
      </c>
      <c r="N16" s="1288">
        <v>2</v>
      </c>
      <c r="O16" s="1021">
        <v>19</v>
      </c>
      <c r="P16" s="1021">
        <v>1</v>
      </c>
      <c r="Q16" s="154">
        <v>19</v>
      </c>
      <c r="R16" s="98">
        <v>19</v>
      </c>
      <c r="S16" s="98">
        <v>0</v>
      </c>
      <c r="T16" s="98">
        <v>0</v>
      </c>
      <c r="U16" s="104">
        <v>0</v>
      </c>
      <c r="V16" s="105">
        <v>19</v>
      </c>
      <c r="W16" s="104">
        <v>18</v>
      </c>
      <c r="X16" s="104">
        <v>1</v>
      </c>
      <c r="Y16" s="701">
        <v>115.35</v>
      </c>
      <c r="Z16" s="707" t="s">
        <v>809</v>
      </c>
      <c r="AA16" s="707"/>
      <c r="AB16" s="707"/>
      <c r="AC16" s="707"/>
      <c r="AD16" s="707"/>
      <c r="AE16" s="707"/>
      <c r="AF16" s="707"/>
      <c r="AG16" s="707"/>
      <c r="AH16" s="223"/>
      <c r="AI16" s="223"/>
      <c r="AJ16" s="223">
        <v>1</v>
      </c>
      <c r="AK16" s="223" t="s">
        <v>19</v>
      </c>
      <c r="AL16" s="223" t="s">
        <v>286</v>
      </c>
      <c r="AM16" s="709"/>
    </row>
    <row r="17" spans="1:100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1154" t="s">
        <v>813</v>
      </c>
      <c r="H17" s="1285" t="s">
        <v>1174</v>
      </c>
      <c r="I17" s="1286" t="s">
        <v>1174</v>
      </c>
      <c r="J17" s="1238" t="s">
        <v>874</v>
      </c>
      <c r="K17" s="1193">
        <v>0</v>
      </c>
      <c r="L17" s="675">
        <f t="shared" si="3"/>
        <v>2</v>
      </c>
      <c r="M17" s="1288">
        <v>0</v>
      </c>
      <c r="N17" s="1288">
        <v>2</v>
      </c>
      <c r="O17" s="1021">
        <v>19</v>
      </c>
      <c r="P17" s="1021">
        <v>1</v>
      </c>
      <c r="Q17" s="154">
        <v>17</v>
      </c>
      <c r="R17" s="98">
        <v>17</v>
      </c>
      <c r="S17" s="98">
        <v>0</v>
      </c>
      <c r="T17" s="98">
        <v>0</v>
      </c>
      <c r="U17" s="104">
        <v>0</v>
      </c>
      <c r="V17" s="105">
        <v>17</v>
      </c>
      <c r="W17" s="104">
        <v>9</v>
      </c>
      <c r="X17" s="104">
        <v>8</v>
      </c>
      <c r="Y17" s="701">
        <v>268.8</v>
      </c>
      <c r="Z17" s="707" t="s">
        <v>130</v>
      </c>
      <c r="AA17" s="707"/>
      <c r="AB17" s="707"/>
      <c r="AC17" s="132">
        <v>1</v>
      </c>
      <c r="AD17" s="707"/>
      <c r="AE17" s="707"/>
      <c r="AF17" s="707"/>
      <c r="AG17" s="707"/>
      <c r="AH17" s="223"/>
      <c r="AI17" s="223"/>
      <c r="AJ17" s="223">
        <v>1</v>
      </c>
      <c r="AK17" s="223" t="s">
        <v>501</v>
      </c>
      <c r="AL17" s="223" t="s">
        <v>287</v>
      </c>
      <c r="AM17" s="709"/>
    </row>
    <row r="18" spans="1:100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1155" t="s">
        <v>816</v>
      </c>
      <c r="H18" s="1287" t="s">
        <v>1187</v>
      </c>
      <c r="I18" s="923" t="s">
        <v>1194</v>
      </c>
      <c r="J18" s="1238" t="s">
        <v>874</v>
      </c>
      <c r="K18" s="1194">
        <v>1</v>
      </c>
      <c r="L18" s="562">
        <f t="shared" si="3"/>
        <v>3</v>
      </c>
      <c r="M18" s="1289">
        <v>1</v>
      </c>
      <c r="N18" s="1289">
        <v>2</v>
      </c>
      <c r="O18" s="102">
        <v>30</v>
      </c>
      <c r="P18" s="102">
        <v>3</v>
      </c>
      <c r="Q18" s="103">
        <v>30</v>
      </c>
      <c r="R18" s="98">
        <v>23</v>
      </c>
      <c r="S18" s="98">
        <v>7</v>
      </c>
      <c r="T18" s="98">
        <v>0</v>
      </c>
      <c r="U18" s="104">
        <v>0</v>
      </c>
      <c r="V18" s="105">
        <v>30</v>
      </c>
      <c r="W18" s="104">
        <v>17</v>
      </c>
      <c r="X18" s="104">
        <v>13</v>
      </c>
      <c r="Y18" s="98">
        <v>99.86</v>
      </c>
      <c r="Z18" s="106" t="s">
        <v>817</v>
      </c>
      <c r="AA18" s="106"/>
      <c r="AB18" s="106"/>
      <c r="AC18" s="106"/>
      <c r="AD18" s="106"/>
      <c r="AE18" s="106"/>
      <c r="AF18" s="111"/>
      <c r="AG18" s="98">
        <v>1</v>
      </c>
      <c r="AH18" s="111"/>
      <c r="AI18" s="111"/>
      <c r="AJ18" s="111">
        <v>0</v>
      </c>
      <c r="AK18" s="107" t="s">
        <v>19</v>
      </c>
      <c r="AL18" s="101" t="s">
        <v>286</v>
      </c>
      <c r="AM18" s="108"/>
    </row>
    <row r="19" spans="1:100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1155" t="s">
        <v>820</v>
      </c>
      <c r="H19" s="1287" t="s">
        <v>1177</v>
      </c>
      <c r="I19" s="923" t="s">
        <v>1177</v>
      </c>
      <c r="J19" s="1238" t="s">
        <v>874</v>
      </c>
      <c r="K19" s="1194">
        <v>1</v>
      </c>
      <c r="L19" s="562">
        <f t="shared" si="3"/>
        <v>2</v>
      </c>
      <c r="M19" s="1289">
        <v>1</v>
      </c>
      <c r="N19" s="1289">
        <v>1</v>
      </c>
      <c r="O19" s="102">
        <v>19</v>
      </c>
      <c r="P19" s="102">
        <v>1</v>
      </c>
      <c r="Q19" s="103">
        <v>18</v>
      </c>
      <c r="R19" s="98">
        <v>18</v>
      </c>
      <c r="S19" s="98">
        <v>0</v>
      </c>
      <c r="T19" s="98">
        <v>0</v>
      </c>
      <c r="U19" s="104">
        <v>0</v>
      </c>
      <c r="V19" s="105">
        <v>18</v>
      </c>
      <c r="W19" s="104">
        <v>10</v>
      </c>
      <c r="X19" s="104">
        <v>8</v>
      </c>
      <c r="Y19" s="98">
        <v>91.12</v>
      </c>
      <c r="Z19" s="110" t="s">
        <v>821</v>
      </c>
      <c r="AA19" s="110"/>
      <c r="AB19" s="110"/>
      <c r="AC19" s="110"/>
      <c r="AD19" s="110"/>
      <c r="AE19" s="110"/>
      <c r="AF19" s="110"/>
      <c r="AG19" s="110"/>
      <c r="AH19" s="101"/>
      <c r="AI19" s="101"/>
      <c r="AJ19" s="101">
        <v>1</v>
      </c>
      <c r="AK19" s="107" t="s">
        <v>19</v>
      </c>
      <c r="AL19" s="101" t="s">
        <v>286</v>
      </c>
      <c r="AM19" s="108"/>
    </row>
    <row r="20" spans="1:100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1155" t="s">
        <v>432</v>
      </c>
      <c r="H20" s="1287" t="s">
        <v>1174</v>
      </c>
      <c r="I20" s="923" t="s">
        <v>1175</v>
      </c>
      <c r="J20" s="1238" t="s">
        <v>874</v>
      </c>
      <c r="K20" s="1194">
        <v>1</v>
      </c>
      <c r="L20" s="562">
        <f t="shared" si="3"/>
        <v>3</v>
      </c>
      <c r="M20" s="1289">
        <v>2</v>
      </c>
      <c r="N20" s="1289">
        <v>1</v>
      </c>
      <c r="O20" s="102">
        <v>36</v>
      </c>
      <c r="P20" s="102">
        <v>3</v>
      </c>
      <c r="Q20" s="103">
        <v>36</v>
      </c>
      <c r="R20" s="98">
        <v>36</v>
      </c>
      <c r="S20" s="98">
        <v>0</v>
      </c>
      <c r="T20" s="98">
        <v>0</v>
      </c>
      <c r="U20" s="112">
        <v>0</v>
      </c>
      <c r="V20" s="105">
        <v>36</v>
      </c>
      <c r="W20" s="104">
        <v>19</v>
      </c>
      <c r="X20" s="104">
        <v>17</v>
      </c>
      <c r="Y20" s="98">
        <v>197.96</v>
      </c>
      <c r="Z20" s="106" t="s">
        <v>824</v>
      </c>
      <c r="AA20" s="106"/>
      <c r="AB20" s="106"/>
      <c r="AC20" s="106"/>
      <c r="AD20" s="106"/>
      <c r="AE20" s="106"/>
      <c r="AF20" s="106"/>
      <c r="AG20" s="106"/>
      <c r="AH20" s="101"/>
      <c r="AI20" s="101"/>
      <c r="AJ20" s="101">
        <v>0</v>
      </c>
      <c r="AK20" s="107" t="s">
        <v>19</v>
      </c>
      <c r="AL20" s="101" t="s">
        <v>286</v>
      </c>
      <c r="AM20" s="108" t="s">
        <v>825</v>
      </c>
    </row>
    <row r="21" spans="1:100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1155" t="s">
        <v>829</v>
      </c>
      <c r="H21" s="1285" t="s">
        <v>1174</v>
      </c>
      <c r="I21" s="1286" t="s">
        <v>1182</v>
      </c>
      <c r="J21" s="1238" t="s">
        <v>874</v>
      </c>
      <c r="K21" s="1194">
        <v>1</v>
      </c>
      <c r="L21" s="562">
        <f t="shared" si="3"/>
        <v>2</v>
      </c>
      <c r="M21" s="1289">
        <v>1</v>
      </c>
      <c r="N21" s="1289">
        <v>1</v>
      </c>
      <c r="O21" s="102">
        <v>19</v>
      </c>
      <c r="P21" s="102">
        <v>1</v>
      </c>
      <c r="Q21" s="103">
        <v>14</v>
      </c>
      <c r="R21" s="98">
        <v>12</v>
      </c>
      <c r="S21" s="98">
        <v>1</v>
      </c>
      <c r="T21" s="98">
        <v>0</v>
      </c>
      <c r="U21" s="112">
        <v>1</v>
      </c>
      <c r="V21" s="105">
        <v>14</v>
      </c>
      <c r="W21" s="112">
        <v>11</v>
      </c>
      <c r="X21" s="112">
        <v>3</v>
      </c>
      <c r="Y21" s="98">
        <v>147.18</v>
      </c>
      <c r="Z21" s="110" t="s">
        <v>830</v>
      </c>
      <c r="AA21" s="110"/>
      <c r="AB21" s="110"/>
      <c r="AC21" s="110"/>
      <c r="AD21" s="110"/>
      <c r="AE21" s="110"/>
      <c r="AF21" s="110"/>
      <c r="AG21" s="110"/>
      <c r="AH21" s="101"/>
      <c r="AI21" s="101"/>
      <c r="AJ21" s="101">
        <v>1</v>
      </c>
      <c r="AK21" s="107" t="s">
        <v>19</v>
      </c>
      <c r="AL21" s="101" t="s">
        <v>289</v>
      </c>
      <c r="AM21" s="108" t="s">
        <v>831</v>
      </c>
    </row>
    <row r="22" spans="1:100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1155" t="s">
        <v>834</v>
      </c>
      <c r="H22" s="1287" t="s">
        <v>1174</v>
      </c>
      <c r="I22" s="923" t="s">
        <v>1198</v>
      </c>
      <c r="J22" s="1238" t="s">
        <v>874</v>
      </c>
      <c r="K22" s="1194">
        <v>0</v>
      </c>
      <c r="L22" s="562">
        <f t="shared" si="3"/>
        <v>3</v>
      </c>
      <c r="M22" s="1289">
        <v>1</v>
      </c>
      <c r="N22" s="1289">
        <v>2</v>
      </c>
      <c r="O22" s="102">
        <v>35</v>
      </c>
      <c r="P22" s="102">
        <v>3</v>
      </c>
      <c r="Q22" s="103">
        <v>34</v>
      </c>
      <c r="R22" s="98">
        <v>33</v>
      </c>
      <c r="S22" s="98">
        <v>0</v>
      </c>
      <c r="T22" s="98">
        <v>0</v>
      </c>
      <c r="U22" s="104">
        <v>1</v>
      </c>
      <c r="V22" s="105">
        <v>34</v>
      </c>
      <c r="W22" s="104">
        <v>21</v>
      </c>
      <c r="X22" s="104">
        <v>13</v>
      </c>
      <c r="Y22" s="98">
        <v>219</v>
      </c>
      <c r="Z22" s="110" t="s">
        <v>835</v>
      </c>
      <c r="AA22" s="110"/>
      <c r="AB22" s="110"/>
      <c r="AC22" s="111">
        <v>1</v>
      </c>
      <c r="AD22" s="110"/>
      <c r="AE22" s="110"/>
      <c r="AF22" s="110"/>
      <c r="AG22" s="110"/>
      <c r="AH22" s="101"/>
      <c r="AI22" s="101"/>
      <c r="AJ22" s="101">
        <v>1</v>
      </c>
      <c r="AK22" s="107" t="s">
        <v>501</v>
      </c>
      <c r="AL22" s="101" t="s">
        <v>287</v>
      </c>
      <c r="AM22" s="108"/>
    </row>
    <row r="23" spans="1:100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1155" t="s">
        <v>839</v>
      </c>
      <c r="H23" s="1285" t="s">
        <v>1174</v>
      </c>
      <c r="I23" s="1286" t="s">
        <v>1174</v>
      </c>
      <c r="J23" s="1238" t="s">
        <v>874</v>
      </c>
      <c r="K23" s="1194">
        <v>0</v>
      </c>
      <c r="L23" s="562">
        <f t="shared" si="3"/>
        <v>2</v>
      </c>
      <c r="M23" s="1289">
        <v>2</v>
      </c>
      <c r="N23" s="1289">
        <v>0</v>
      </c>
      <c r="O23" s="102">
        <v>19</v>
      </c>
      <c r="P23" s="102">
        <v>1</v>
      </c>
      <c r="Q23" s="103">
        <v>18</v>
      </c>
      <c r="R23" s="98">
        <v>17</v>
      </c>
      <c r="S23" s="98">
        <v>0</v>
      </c>
      <c r="T23" s="98">
        <v>0</v>
      </c>
      <c r="U23" s="112">
        <v>1</v>
      </c>
      <c r="V23" s="105">
        <v>18</v>
      </c>
      <c r="W23" s="112">
        <v>6</v>
      </c>
      <c r="X23" s="112">
        <v>12</v>
      </c>
      <c r="Y23" s="98">
        <v>83.66</v>
      </c>
      <c r="Z23" s="110" t="s">
        <v>840</v>
      </c>
      <c r="AA23" s="110"/>
      <c r="AB23" s="110"/>
      <c r="AC23" s="111">
        <v>1</v>
      </c>
      <c r="AD23" s="110"/>
      <c r="AE23" s="110"/>
      <c r="AF23" s="110"/>
      <c r="AG23" s="110"/>
      <c r="AH23" s="101"/>
      <c r="AI23" s="101"/>
      <c r="AJ23" s="101">
        <v>0</v>
      </c>
      <c r="AK23" s="107" t="s">
        <v>501</v>
      </c>
      <c r="AL23" s="101" t="s">
        <v>285</v>
      </c>
      <c r="AM23" s="108"/>
    </row>
    <row r="24" spans="1:100" ht="24.95" customHeight="1">
      <c r="A24" s="20"/>
      <c r="B24" s="72" t="s">
        <v>283</v>
      </c>
      <c r="C24" s="73">
        <v>1</v>
      </c>
      <c r="D24" s="73"/>
      <c r="E24" s="73"/>
      <c r="F24" s="74"/>
      <c r="G24" s="1156"/>
      <c r="H24" s="1230"/>
      <c r="I24" s="164"/>
      <c r="J24" s="1231"/>
      <c r="K24" s="1195">
        <f t="shared" ref="K24:AJ24" si="4">SUM(K25)</f>
        <v>0</v>
      </c>
      <c r="L24" s="653">
        <f t="shared" si="4"/>
        <v>2</v>
      </c>
      <c r="M24" s="653">
        <f t="shared" si="4"/>
        <v>1</v>
      </c>
      <c r="N24" s="72">
        <f t="shared" si="4"/>
        <v>1</v>
      </c>
      <c r="O24" s="72">
        <f t="shared" si="4"/>
        <v>19</v>
      </c>
      <c r="P24" s="72"/>
      <c r="Q24" s="236">
        <f t="shared" ref="Q24" si="5">R24+S24+T24+U24</f>
        <v>17</v>
      </c>
      <c r="R24" s="72">
        <f>SUM(R25)</f>
        <v>15</v>
      </c>
      <c r="S24" s="72">
        <f t="shared" si="4"/>
        <v>1</v>
      </c>
      <c r="T24" s="72">
        <f t="shared" si="4"/>
        <v>1</v>
      </c>
      <c r="U24" s="76">
        <f t="shared" si="4"/>
        <v>0</v>
      </c>
      <c r="V24" s="72">
        <f t="shared" si="4"/>
        <v>17</v>
      </c>
      <c r="W24" s="72">
        <f t="shared" si="4"/>
        <v>15</v>
      </c>
      <c r="X24" s="72">
        <f t="shared" si="4"/>
        <v>2</v>
      </c>
      <c r="Y24" s="72"/>
      <c r="Z24" s="72"/>
      <c r="AA24" s="72">
        <f t="shared" si="4"/>
        <v>0</v>
      </c>
      <c r="AB24" s="72">
        <f t="shared" si="4"/>
        <v>0</v>
      </c>
      <c r="AC24" s="72">
        <f t="shared" si="4"/>
        <v>0</v>
      </c>
      <c r="AD24" s="72">
        <f t="shared" si="4"/>
        <v>0</v>
      </c>
      <c r="AE24" s="72">
        <f t="shared" si="4"/>
        <v>0</v>
      </c>
      <c r="AF24" s="72">
        <f t="shared" si="4"/>
        <v>0</v>
      </c>
      <c r="AG24" s="72">
        <f t="shared" si="4"/>
        <v>0</v>
      </c>
      <c r="AH24" s="72">
        <f t="shared" si="4"/>
        <v>0</v>
      </c>
      <c r="AI24" s="164">
        <v>0</v>
      </c>
      <c r="AJ24" s="72">
        <f t="shared" si="4"/>
        <v>1</v>
      </c>
      <c r="AK24" s="72"/>
      <c r="AL24" s="72"/>
      <c r="AM24" s="75"/>
      <c r="AN24" s="57"/>
    </row>
    <row r="25" spans="1:100" s="32" customFormat="1" ht="24.95" customHeight="1">
      <c r="A25" s="1290">
        <v>1</v>
      </c>
      <c r="B25" s="1291" t="s">
        <v>434</v>
      </c>
      <c r="C25" s="1291" t="s">
        <v>737</v>
      </c>
      <c r="D25" s="1291" t="s">
        <v>435</v>
      </c>
      <c r="E25" s="1291" t="s">
        <v>738</v>
      </c>
      <c r="F25" s="1292" t="s">
        <v>883</v>
      </c>
      <c r="G25" s="1293" t="s">
        <v>739</v>
      </c>
      <c r="H25" s="1285" t="s">
        <v>1174</v>
      </c>
      <c r="I25" s="1344" t="s">
        <v>1237</v>
      </c>
      <c r="J25" s="1294" t="s">
        <v>874</v>
      </c>
      <c r="K25" s="1295">
        <v>0</v>
      </c>
      <c r="L25" s="1291">
        <v>2</v>
      </c>
      <c r="M25" s="1291">
        <v>1</v>
      </c>
      <c r="N25" s="1296">
        <v>1</v>
      </c>
      <c r="O25" s="1297">
        <v>19</v>
      </c>
      <c r="P25" s="1297">
        <v>1</v>
      </c>
      <c r="Q25" s="1298">
        <f>SUM(R25:U25)</f>
        <v>17</v>
      </c>
      <c r="R25" s="1299">
        <v>15</v>
      </c>
      <c r="S25" s="1299">
        <v>1</v>
      </c>
      <c r="T25" s="1299">
        <v>1</v>
      </c>
      <c r="U25" s="1300">
        <v>0</v>
      </c>
      <c r="V25" s="1301">
        <f>SUM(W25:X25)</f>
        <v>17</v>
      </c>
      <c r="W25" s="1301">
        <v>15</v>
      </c>
      <c r="X25" s="1301">
        <v>2</v>
      </c>
      <c r="Y25" s="1302">
        <v>169.51</v>
      </c>
      <c r="Z25" s="1296" t="s">
        <v>740</v>
      </c>
      <c r="AA25" s="1296">
        <v>0</v>
      </c>
      <c r="AB25" s="1296">
        <v>0</v>
      </c>
      <c r="AC25" s="1296">
        <v>0</v>
      </c>
      <c r="AD25" s="1296">
        <v>0</v>
      </c>
      <c r="AE25" s="1296">
        <v>0</v>
      </c>
      <c r="AF25" s="1296">
        <v>0</v>
      </c>
      <c r="AG25" s="1296">
        <v>0</v>
      </c>
      <c r="AH25" s="1296">
        <v>0</v>
      </c>
      <c r="AI25" s="1296"/>
      <c r="AJ25" s="1296">
        <v>1</v>
      </c>
      <c r="AK25" s="1303" t="s">
        <v>19</v>
      </c>
      <c r="AL25" s="1303" t="s">
        <v>286</v>
      </c>
      <c r="AM25" s="1304"/>
    </row>
    <row r="26" spans="1:100" s="130" customFormat="1" ht="24.95" customHeight="1">
      <c r="A26" s="1305"/>
      <c r="B26" s="164" t="s">
        <v>283</v>
      </c>
      <c r="C26" s="165">
        <v>3</v>
      </c>
      <c r="D26" s="165"/>
      <c r="E26" s="165"/>
      <c r="F26" s="165"/>
      <c r="G26" s="1156"/>
      <c r="H26" s="1230"/>
      <c r="I26" s="164"/>
      <c r="J26" s="1231"/>
      <c r="K26" s="1195">
        <f t="shared" ref="K26:AJ26" si="6">SUM(K27:K29)</f>
        <v>5</v>
      </c>
      <c r="L26" s="589">
        <f t="shared" si="6"/>
        <v>8</v>
      </c>
      <c r="M26" s="589">
        <f>SUM(M27:M29)</f>
        <v>2</v>
      </c>
      <c r="N26" s="164">
        <f t="shared" si="6"/>
        <v>6</v>
      </c>
      <c r="O26" s="164">
        <f>SUM(O27:O29)</f>
        <v>118</v>
      </c>
      <c r="P26" s="164" t="s">
        <v>913</v>
      </c>
      <c r="Q26" s="164">
        <f t="shared" si="6"/>
        <v>107</v>
      </c>
      <c r="R26" s="164">
        <f>SUM(R27:R29)</f>
        <v>71</v>
      </c>
      <c r="S26" s="164">
        <f t="shared" si="6"/>
        <v>36</v>
      </c>
      <c r="T26" s="164">
        <f t="shared" si="6"/>
        <v>0</v>
      </c>
      <c r="U26" s="167">
        <f t="shared" si="6"/>
        <v>0</v>
      </c>
      <c r="V26" s="164">
        <f t="shared" si="6"/>
        <v>107</v>
      </c>
      <c r="W26" s="164">
        <f t="shared" si="6"/>
        <v>102</v>
      </c>
      <c r="X26" s="164">
        <f t="shared" si="6"/>
        <v>5</v>
      </c>
      <c r="Y26" s="164"/>
      <c r="Z26" s="164"/>
      <c r="AA26" s="164">
        <f t="shared" si="6"/>
        <v>0</v>
      </c>
      <c r="AB26" s="164">
        <f t="shared" si="6"/>
        <v>0</v>
      </c>
      <c r="AC26" s="164">
        <f t="shared" si="6"/>
        <v>2</v>
      </c>
      <c r="AD26" s="164">
        <f t="shared" si="6"/>
        <v>0</v>
      </c>
      <c r="AE26" s="164">
        <f t="shared" si="6"/>
        <v>0</v>
      </c>
      <c r="AF26" s="164">
        <f t="shared" si="6"/>
        <v>0</v>
      </c>
      <c r="AG26" s="164">
        <f t="shared" si="6"/>
        <v>0</v>
      </c>
      <c r="AH26" s="164">
        <f t="shared" si="6"/>
        <v>0</v>
      </c>
      <c r="AI26" s="164">
        <v>0</v>
      </c>
      <c r="AJ26" s="164">
        <f t="shared" si="6"/>
        <v>3</v>
      </c>
      <c r="AK26" s="1306"/>
      <c r="AL26" s="164"/>
      <c r="AM26" s="168"/>
      <c r="AN26" s="129"/>
    </row>
    <row r="27" spans="1:100" s="841" customFormat="1" ht="24.95" customHeight="1">
      <c r="A27" s="1307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1157" t="s">
        <v>751</v>
      </c>
      <c r="H27" s="1232" t="s">
        <v>1174</v>
      </c>
      <c r="I27" s="575" t="s">
        <v>1174</v>
      </c>
      <c r="J27" s="1238" t="s">
        <v>530</v>
      </c>
      <c r="K27" s="1196">
        <v>2</v>
      </c>
      <c r="L27" s="575">
        <f>SUM(M27:N27)</f>
        <v>2</v>
      </c>
      <c r="M27" s="575">
        <v>0</v>
      </c>
      <c r="N27" s="132">
        <v>2</v>
      </c>
      <c r="O27" s="174">
        <v>29</v>
      </c>
      <c r="P27" s="132">
        <v>2</v>
      </c>
      <c r="Q27" s="519">
        <f>SUM(R27:U27)</f>
        <v>28</v>
      </c>
      <c r="R27" s="1325">
        <v>17</v>
      </c>
      <c r="S27" s="1022">
        <v>11</v>
      </c>
      <c r="T27" s="1022">
        <v>0</v>
      </c>
      <c r="U27" s="134">
        <v>0</v>
      </c>
      <c r="V27" s="1326">
        <f>SUM(W27:X27)</f>
        <v>28</v>
      </c>
      <c r="W27" s="1326">
        <v>27</v>
      </c>
      <c r="X27" s="134">
        <v>1</v>
      </c>
      <c r="Y27" s="111">
        <v>166.65</v>
      </c>
      <c r="Z27" s="132" t="s">
        <v>752</v>
      </c>
      <c r="AA27" s="132"/>
      <c r="AB27" s="132"/>
      <c r="AC27" s="132">
        <v>1</v>
      </c>
      <c r="AD27" s="132"/>
      <c r="AE27" s="132"/>
      <c r="AF27" s="132"/>
      <c r="AG27" s="132"/>
      <c r="AH27" s="132"/>
      <c r="AI27" s="132"/>
      <c r="AJ27" s="132">
        <v>1</v>
      </c>
      <c r="AK27" s="135" t="s">
        <v>753</v>
      </c>
      <c r="AL27" s="80" t="s">
        <v>440</v>
      </c>
      <c r="AM27" s="136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</row>
    <row r="28" spans="1:100" s="841" customFormat="1" ht="24.95" customHeight="1">
      <c r="A28" s="1307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1157" t="s">
        <v>756</v>
      </c>
      <c r="H28" s="1338" t="s">
        <v>1180</v>
      </c>
      <c r="I28" s="575" t="s">
        <v>1180</v>
      </c>
      <c r="J28" s="1238" t="s">
        <v>530</v>
      </c>
      <c r="K28" s="1196">
        <v>1</v>
      </c>
      <c r="L28" s="575">
        <v>3</v>
      </c>
      <c r="M28" s="580">
        <v>1</v>
      </c>
      <c r="N28" s="137">
        <v>2</v>
      </c>
      <c r="O28" s="137">
        <v>49</v>
      </c>
      <c r="P28" s="88">
        <v>3</v>
      </c>
      <c r="Q28" s="519">
        <f t="shared" ref="Q28:Q29" si="7">SUM(R28:U28)</f>
        <v>43</v>
      </c>
      <c r="R28" s="1325">
        <v>26</v>
      </c>
      <c r="S28" s="1327">
        <v>17</v>
      </c>
      <c r="T28" s="1023">
        <v>0</v>
      </c>
      <c r="U28" s="134">
        <v>0</v>
      </c>
      <c r="V28" s="1326">
        <f t="shared" ref="V28:V29" si="8">SUM(W28:X28)</f>
        <v>43</v>
      </c>
      <c r="W28" s="1328">
        <v>40</v>
      </c>
      <c r="X28" s="1024">
        <v>3</v>
      </c>
      <c r="Y28" s="137">
        <v>184.85</v>
      </c>
      <c r="Z28" s="137" t="s">
        <v>430</v>
      </c>
      <c r="AA28" s="137"/>
      <c r="AB28" s="137"/>
      <c r="AC28" s="137">
        <v>1</v>
      </c>
      <c r="AD28" s="137"/>
      <c r="AE28" s="137"/>
      <c r="AF28" s="137"/>
      <c r="AG28" s="137"/>
      <c r="AH28" s="137"/>
      <c r="AI28" s="137"/>
      <c r="AJ28" s="137">
        <v>1</v>
      </c>
      <c r="AK28" s="139" t="s">
        <v>439</v>
      </c>
      <c r="AL28" s="139" t="s">
        <v>440</v>
      </c>
      <c r="AM28" s="136"/>
    </row>
    <row r="29" spans="1:100" s="841" customFormat="1" ht="24.95" customHeight="1">
      <c r="A29" s="1308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1158" t="s">
        <v>959</v>
      </c>
      <c r="H29" s="1234" t="s">
        <v>1174</v>
      </c>
      <c r="I29" s="844" t="s">
        <v>1174</v>
      </c>
      <c r="J29" s="1238" t="s">
        <v>530</v>
      </c>
      <c r="K29" s="1196">
        <v>2</v>
      </c>
      <c r="L29" s="575">
        <v>3</v>
      </c>
      <c r="M29" s="575">
        <v>1</v>
      </c>
      <c r="N29" s="132">
        <v>2</v>
      </c>
      <c r="O29" s="132">
        <v>40</v>
      </c>
      <c r="P29" s="132">
        <v>3</v>
      </c>
      <c r="Q29" s="519">
        <f t="shared" si="7"/>
        <v>36</v>
      </c>
      <c r="R29" s="1325">
        <v>28</v>
      </c>
      <c r="S29" s="132">
        <v>8</v>
      </c>
      <c r="T29" s="132">
        <v>0</v>
      </c>
      <c r="U29" s="143">
        <v>0</v>
      </c>
      <c r="V29" s="1326">
        <f t="shared" si="8"/>
        <v>36</v>
      </c>
      <c r="W29" s="1329">
        <v>35</v>
      </c>
      <c r="X29" s="1329">
        <v>1</v>
      </c>
      <c r="Y29" s="111">
        <v>95.6</v>
      </c>
      <c r="Z29" s="132" t="s">
        <v>759</v>
      </c>
      <c r="AA29" s="132"/>
      <c r="AB29" s="132"/>
      <c r="AC29" s="132"/>
      <c r="AD29" s="132"/>
      <c r="AE29" s="132"/>
      <c r="AF29" s="132"/>
      <c r="AG29" s="132"/>
      <c r="AH29" s="132"/>
      <c r="AI29" s="1333"/>
      <c r="AJ29" s="144">
        <v>1</v>
      </c>
      <c r="AK29" s="1309" t="s">
        <v>19</v>
      </c>
      <c r="AL29" s="132" t="s">
        <v>286</v>
      </c>
      <c r="AM29" s="136" t="s">
        <v>1123</v>
      </c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</row>
    <row r="30" spans="1:100" ht="24.95" customHeight="1">
      <c r="A30" s="31"/>
      <c r="B30" s="145" t="s">
        <v>283</v>
      </c>
      <c r="C30" s="145">
        <v>7</v>
      </c>
      <c r="D30" s="145"/>
      <c r="E30" s="145"/>
      <c r="F30" s="146"/>
      <c r="G30" s="1159"/>
      <c r="H30" s="1235"/>
      <c r="I30" s="145"/>
      <c r="J30" s="1236"/>
      <c r="K30" s="1197">
        <f>SUM(K31:K37)</f>
        <v>6</v>
      </c>
      <c r="L30" s="585">
        <f t="shared" ref="L30:AJ30" si="9">SUM(L31:L37)</f>
        <v>15</v>
      </c>
      <c r="M30" s="585">
        <f t="shared" si="9"/>
        <v>5</v>
      </c>
      <c r="N30" s="145">
        <f t="shared" si="9"/>
        <v>10</v>
      </c>
      <c r="O30" s="145">
        <f>SUM(O31:O37)</f>
        <v>161</v>
      </c>
      <c r="P30" s="145"/>
      <c r="Q30" s="145">
        <f t="shared" ref="Q30:U30" si="10">SUM(Q31:Q37)</f>
        <v>150</v>
      </c>
      <c r="R30" s="145">
        <f>SUM(R31:R37)</f>
        <v>134</v>
      </c>
      <c r="S30" s="145">
        <f t="shared" si="10"/>
        <v>14</v>
      </c>
      <c r="T30" s="145">
        <f t="shared" si="10"/>
        <v>2</v>
      </c>
      <c r="U30" s="145">
        <f t="shared" si="10"/>
        <v>0</v>
      </c>
      <c r="V30" s="145">
        <f t="shared" si="9"/>
        <v>150</v>
      </c>
      <c r="W30" s="145">
        <f t="shared" si="9"/>
        <v>141</v>
      </c>
      <c r="X30" s="145">
        <f t="shared" si="9"/>
        <v>9</v>
      </c>
      <c r="Y30" s="145"/>
      <c r="Z30" s="145"/>
      <c r="AA30" s="145">
        <f t="shared" si="9"/>
        <v>0</v>
      </c>
      <c r="AB30" s="145">
        <f t="shared" si="9"/>
        <v>0</v>
      </c>
      <c r="AC30" s="145">
        <f t="shared" si="9"/>
        <v>2</v>
      </c>
      <c r="AD30" s="145">
        <f t="shared" si="9"/>
        <v>2</v>
      </c>
      <c r="AE30" s="145">
        <f t="shared" si="9"/>
        <v>0</v>
      </c>
      <c r="AF30" s="145">
        <f t="shared" si="9"/>
        <v>0</v>
      </c>
      <c r="AG30" s="145">
        <f t="shared" si="9"/>
        <v>0</v>
      </c>
      <c r="AH30" s="145">
        <f t="shared" si="9"/>
        <v>1</v>
      </c>
      <c r="AI30" s="145">
        <v>0</v>
      </c>
      <c r="AJ30" s="145">
        <f t="shared" si="9"/>
        <v>7</v>
      </c>
      <c r="AK30" s="147"/>
      <c r="AL30" s="145"/>
      <c r="AM30" s="148"/>
      <c r="AN30" s="57"/>
    </row>
    <row r="31" spans="1:100" s="32" customFormat="1" ht="24.95" customHeight="1">
      <c r="A31" s="845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1160" t="s">
        <v>955</v>
      </c>
      <c r="H31" s="1237" t="s">
        <v>1199</v>
      </c>
      <c r="I31" s="588" t="s">
        <v>1200</v>
      </c>
      <c r="J31" s="1238" t="s">
        <v>1201</v>
      </c>
      <c r="K31" s="1198">
        <v>0</v>
      </c>
      <c r="L31" s="588">
        <v>2</v>
      </c>
      <c r="M31" s="588">
        <v>1</v>
      </c>
      <c r="N31" s="151">
        <v>1</v>
      </c>
      <c r="O31" s="153">
        <v>25</v>
      </c>
      <c r="P31" s="153">
        <v>2</v>
      </c>
      <c r="Q31" s="154">
        <v>25</v>
      </c>
      <c r="R31" s="151">
        <v>25</v>
      </c>
      <c r="S31" s="151">
        <v>0</v>
      </c>
      <c r="T31" s="151">
        <v>0</v>
      </c>
      <c r="U31" s="1025">
        <v>0</v>
      </c>
      <c r="V31" s="143">
        <v>25</v>
      </c>
      <c r="W31" s="155">
        <v>24</v>
      </c>
      <c r="X31" s="155">
        <v>1</v>
      </c>
      <c r="Y31" s="151">
        <v>92.04</v>
      </c>
      <c r="Z31" s="151" t="s">
        <v>37</v>
      </c>
      <c r="AA31" s="151"/>
      <c r="AB31" s="151"/>
      <c r="AC31" s="151"/>
      <c r="AD31" s="151"/>
      <c r="AE31" s="151"/>
      <c r="AF31" s="151"/>
      <c r="AG31" s="151"/>
      <c r="AH31" s="151">
        <v>1</v>
      </c>
      <c r="AI31" s="151"/>
      <c r="AJ31" s="132">
        <v>1</v>
      </c>
      <c r="AK31" s="156" t="s">
        <v>19</v>
      </c>
      <c r="AL31" s="151" t="s">
        <v>285</v>
      </c>
      <c r="AM31" s="157"/>
    </row>
    <row r="32" spans="1:100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1160" t="s">
        <v>33</v>
      </c>
      <c r="H32" s="1237" t="s">
        <v>1199</v>
      </c>
      <c r="I32" s="588" t="s">
        <v>1200</v>
      </c>
      <c r="J32" s="1238" t="s">
        <v>874</v>
      </c>
      <c r="K32" s="1198">
        <v>0</v>
      </c>
      <c r="L32" s="588">
        <v>2</v>
      </c>
      <c r="M32" s="588">
        <v>1</v>
      </c>
      <c r="N32" s="151">
        <v>1</v>
      </c>
      <c r="O32" s="153">
        <v>19</v>
      </c>
      <c r="P32" s="153">
        <v>1</v>
      </c>
      <c r="Q32" s="154">
        <v>17</v>
      </c>
      <c r="R32" s="151">
        <v>17</v>
      </c>
      <c r="S32" s="151">
        <v>0</v>
      </c>
      <c r="T32" s="151">
        <v>0</v>
      </c>
      <c r="U32" s="1025">
        <v>0</v>
      </c>
      <c r="V32" s="143">
        <v>17</v>
      </c>
      <c r="W32" s="155">
        <v>16</v>
      </c>
      <c r="X32" s="155">
        <v>1</v>
      </c>
      <c r="Y32" s="151">
        <v>96.96</v>
      </c>
      <c r="Z32" s="151" t="s">
        <v>34</v>
      </c>
      <c r="AA32" s="151"/>
      <c r="AB32" s="151"/>
      <c r="AC32" s="151"/>
      <c r="AD32" s="151"/>
      <c r="AE32" s="151"/>
      <c r="AF32" s="151"/>
      <c r="AG32" s="151"/>
      <c r="AH32" s="151"/>
      <c r="AI32" s="151"/>
      <c r="AJ32" s="151">
        <v>1</v>
      </c>
      <c r="AK32" s="156" t="s">
        <v>19</v>
      </c>
      <c r="AL32" s="151" t="s">
        <v>285</v>
      </c>
      <c r="AM32" s="157"/>
    </row>
    <row r="33" spans="1:131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1160" t="s">
        <v>17</v>
      </c>
      <c r="H33" s="1237" t="s">
        <v>1199</v>
      </c>
      <c r="I33" s="588" t="s">
        <v>1200</v>
      </c>
      <c r="J33" s="1238" t="s">
        <v>874</v>
      </c>
      <c r="K33" s="1198">
        <v>3</v>
      </c>
      <c r="L33" s="588">
        <v>2</v>
      </c>
      <c r="M33" s="588">
        <v>1</v>
      </c>
      <c r="N33" s="151">
        <v>1</v>
      </c>
      <c r="O33" s="153">
        <v>25</v>
      </c>
      <c r="P33" s="153">
        <v>2</v>
      </c>
      <c r="Q33" s="154">
        <v>21</v>
      </c>
      <c r="R33" s="151">
        <v>18</v>
      </c>
      <c r="S33" s="151">
        <v>3</v>
      </c>
      <c r="T33" s="151">
        <v>0</v>
      </c>
      <c r="U33" s="1025">
        <v>0</v>
      </c>
      <c r="V33" s="143">
        <v>21</v>
      </c>
      <c r="W33" s="1025">
        <v>21</v>
      </c>
      <c r="X33" s="1025">
        <v>0</v>
      </c>
      <c r="Y33" s="151">
        <v>84.748000000000005</v>
      </c>
      <c r="Z33" s="151" t="s">
        <v>18</v>
      </c>
      <c r="AA33" s="151"/>
      <c r="AB33" s="151"/>
      <c r="AC33" s="151"/>
      <c r="AD33" s="151">
        <v>1</v>
      </c>
      <c r="AE33" s="151"/>
      <c r="AF33" s="151"/>
      <c r="AG33" s="151"/>
      <c r="AH33" s="151"/>
      <c r="AI33" s="151"/>
      <c r="AJ33" s="151">
        <v>1</v>
      </c>
      <c r="AK33" s="156" t="s">
        <v>19</v>
      </c>
      <c r="AL33" s="151" t="s">
        <v>286</v>
      </c>
      <c r="AM33" s="159"/>
    </row>
    <row r="34" spans="1:131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1160" t="s">
        <v>21</v>
      </c>
      <c r="H34" s="1237" t="s">
        <v>1199</v>
      </c>
      <c r="I34" s="588" t="s">
        <v>1200</v>
      </c>
      <c r="J34" s="1238" t="s">
        <v>874</v>
      </c>
      <c r="K34" s="1198">
        <v>0</v>
      </c>
      <c r="L34" s="588">
        <v>2</v>
      </c>
      <c r="M34" s="588">
        <v>0</v>
      </c>
      <c r="N34" s="151">
        <v>2</v>
      </c>
      <c r="O34" s="153">
        <v>19</v>
      </c>
      <c r="P34" s="153">
        <v>1</v>
      </c>
      <c r="Q34" s="154">
        <v>18</v>
      </c>
      <c r="R34" s="151">
        <v>18</v>
      </c>
      <c r="S34" s="151">
        <v>0</v>
      </c>
      <c r="T34" s="151">
        <v>0</v>
      </c>
      <c r="U34" s="1025">
        <v>0</v>
      </c>
      <c r="V34" s="143">
        <v>18</v>
      </c>
      <c r="W34" s="1025">
        <v>16</v>
      </c>
      <c r="X34" s="1025">
        <v>2</v>
      </c>
      <c r="Y34" s="151">
        <v>100.34</v>
      </c>
      <c r="Z34" s="151" t="s">
        <v>22</v>
      </c>
      <c r="AA34" s="151"/>
      <c r="AB34" s="151"/>
      <c r="AC34" s="151">
        <v>1</v>
      </c>
      <c r="AD34" s="151"/>
      <c r="AE34" s="151"/>
      <c r="AF34" s="151"/>
      <c r="AG34" s="151"/>
      <c r="AH34" s="151"/>
      <c r="AI34" s="151"/>
      <c r="AJ34" s="151">
        <v>1</v>
      </c>
      <c r="AK34" s="156" t="s">
        <v>762</v>
      </c>
      <c r="AL34" s="151" t="s">
        <v>286</v>
      </c>
      <c r="AM34" s="157"/>
    </row>
    <row r="35" spans="1:131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1160" t="s">
        <v>854</v>
      </c>
      <c r="H35" s="1237" t="s">
        <v>1199</v>
      </c>
      <c r="I35" s="588" t="s">
        <v>1200</v>
      </c>
      <c r="J35" s="1238" t="s">
        <v>874</v>
      </c>
      <c r="K35" s="1198">
        <v>0</v>
      </c>
      <c r="L35" s="588">
        <v>2</v>
      </c>
      <c r="M35" s="588">
        <v>0</v>
      </c>
      <c r="N35" s="151">
        <v>2</v>
      </c>
      <c r="O35" s="153">
        <v>19</v>
      </c>
      <c r="P35" s="153">
        <v>1</v>
      </c>
      <c r="Q35" s="154">
        <v>18</v>
      </c>
      <c r="R35" s="151">
        <v>18</v>
      </c>
      <c r="S35" s="151">
        <v>0</v>
      </c>
      <c r="T35" s="151">
        <v>0</v>
      </c>
      <c r="U35" s="1025">
        <v>0</v>
      </c>
      <c r="V35" s="143">
        <v>18</v>
      </c>
      <c r="W35" s="1025">
        <v>17</v>
      </c>
      <c r="X35" s="1025">
        <v>1</v>
      </c>
      <c r="Y35" s="151">
        <v>154.08000000000001</v>
      </c>
      <c r="Z35" s="151" t="s">
        <v>29</v>
      </c>
      <c r="AA35" s="151"/>
      <c r="AB35" s="151"/>
      <c r="AC35" s="151"/>
      <c r="AD35" s="151"/>
      <c r="AE35" s="151"/>
      <c r="AF35" s="151"/>
      <c r="AG35" s="151"/>
      <c r="AH35" s="151"/>
      <c r="AI35" s="151"/>
      <c r="AJ35" s="151">
        <v>1</v>
      </c>
      <c r="AK35" s="156" t="s">
        <v>19</v>
      </c>
      <c r="AL35" s="160" t="s">
        <v>286</v>
      </c>
      <c r="AM35" s="159"/>
    </row>
    <row r="36" spans="1:131" s="32" customFormat="1" ht="24.95" customHeight="1">
      <c r="A36" s="8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1160" t="s">
        <v>25</v>
      </c>
      <c r="H36" s="1237" t="s">
        <v>1199</v>
      </c>
      <c r="I36" s="588" t="s">
        <v>1200</v>
      </c>
      <c r="J36" s="1238" t="s">
        <v>874</v>
      </c>
      <c r="K36" s="1283">
        <v>2</v>
      </c>
      <c r="L36" s="588">
        <v>3</v>
      </c>
      <c r="M36" s="588">
        <v>2</v>
      </c>
      <c r="N36" s="151">
        <v>1</v>
      </c>
      <c r="O36" s="153">
        <v>35</v>
      </c>
      <c r="P36" s="153">
        <v>3</v>
      </c>
      <c r="Q36" s="154">
        <v>35</v>
      </c>
      <c r="R36" s="151">
        <v>25</v>
      </c>
      <c r="S36" s="151">
        <v>8</v>
      </c>
      <c r="T36" s="151">
        <v>2</v>
      </c>
      <c r="U36" s="1025">
        <v>0</v>
      </c>
      <c r="V36" s="143">
        <v>35</v>
      </c>
      <c r="W36" s="1025">
        <v>32</v>
      </c>
      <c r="X36" s="1025">
        <v>3</v>
      </c>
      <c r="Y36" s="151">
        <v>251</v>
      </c>
      <c r="Z36" s="151" t="s">
        <v>26</v>
      </c>
      <c r="AA36" s="151"/>
      <c r="AB36" s="151"/>
      <c r="AC36" s="151"/>
      <c r="AD36" s="151"/>
      <c r="AE36" s="151"/>
      <c r="AF36" s="151"/>
      <c r="AG36" s="151"/>
      <c r="AH36" s="151"/>
      <c r="AI36" s="151"/>
      <c r="AJ36" s="151">
        <v>1</v>
      </c>
      <c r="AK36" s="156" t="s">
        <v>19</v>
      </c>
      <c r="AL36" s="151" t="s">
        <v>286</v>
      </c>
      <c r="AM36" s="159"/>
    </row>
    <row r="37" spans="1:131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1161" t="s">
        <v>14</v>
      </c>
      <c r="H37" s="1237" t="s">
        <v>1199</v>
      </c>
      <c r="I37" s="588" t="s">
        <v>1200</v>
      </c>
      <c r="J37" s="1239" t="s">
        <v>874</v>
      </c>
      <c r="K37" s="1284">
        <v>1</v>
      </c>
      <c r="L37" s="587">
        <v>2</v>
      </c>
      <c r="M37" s="587">
        <v>0</v>
      </c>
      <c r="N37" s="150">
        <v>2</v>
      </c>
      <c r="O37" s="1026">
        <v>19</v>
      </c>
      <c r="P37" s="1026">
        <v>1</v>
      </c>
      <c r="Q37" s="154">
        <v>16</v>
      </c>
      <c r="R37" s="151">
        <v>13</v>
      </c>
      <c r="S37" s="151">
        <v>3</v>
      </c>
      <c r="T37" s="151">
        <v>0</v>
      </c>
      <c r="U37" s="1025">
        <v>0</v>
      </c>
      <c r="V37" s="143">
        <v>16</v>
      </c>
      <c r="W37" s="1025">
        <v>15</v>
      </c>
      <c r="X37" s="1025">
        <v>1</v>
      </c>
      <c r="Y37" s="150">
        <v>122.7</v>
      </c>
      <c r="Z37" s="150" t="s">
        <v>764</v>
      </c>
      <c r="AA37" s="150"/>
      <c r="AB37" s="150"/>
      <c r="AC37" s="150">
        <v>1</v>
      </c>
      <c r="AD37" s="150">
        <v>1</v>
      </c>
      <c r="AE37" s="150"/>
      <c r="AF37" s="150"/>
      <c r="AG37" s="150"/>
      <c r="AH37" s="150"/>
      <c r="AI37" s="150"/>
      <c r="AJ37" s="150">
        <v>1</v>
      </c>
      <c r="AK37" s="1027" t="s">
        <v>762</v>
      </c>
      <c r="AL37" s="150" t="s">
        <v>286</v>
      </c>
      <c r="AM37" s="716"/>
    </row>
    <row r="38" spans="1:131" s="130" customFormat="1" ht="24.95" customHeight="1">
      <c r="A38" s="20"/>
      <c r="B38" s="164" t="s">
        <v>283</v>
      </c>
      <c r="C38" s="165">
        <v>15</v>
      </c>
      <c r="D38" s="165"/>
      <c r="E38" s="165"/>
      <c r="F38" s="166"/>
      <c r="G38" s="1156"/>
      <c r="H38" s="1230"/>
      <c r="I38" s="164"/>
      <c r="J38" s="1231"/>
      <c r="K38" s="1195">
        <f>SUM(K39:K53)</f>
        <v>5</v>
      </c>
      <c r="L38" s="589">
        <f>SUM(L39:L53)</f>
        <v>33</v>
      </c>
      <c r="M38" s="589">
        <f t="shared" ref="M38:X38" si="11">SUM(M39:M53)</f>
        <v>16</v>
      </c>
      <c r="N38" s="589">
        <f t="shared" si="11"/>
        <v>17</v>
      </c>
      <c r="O38" s="589">
        <f t="shared" si="11"/>
        <v>422</v>
      </c>
      <c r="P38" s="589">
        <f t="shared" si="11"/>
        <v>28</v>
      </c>
      <c r="Q38" s="589">
        <f t="shared" si="11"/>
        <v>375</v>
      </c>
      <c r="R38" s="589">
        <f t="shared" si="11"/>
        <v>303</v>
      </c>
      <c r="S38" s="589">
        <f t="shared" si="11"/>
        <v>54</v>
      </c>
      <c r="T38" s="589">
        <f t="shared" si="11"/>
        <v>18</v>
      </c>
      <c r="U38" s="589">
        <f t="shared" si="11"/>
        <v>0</v>
      </c>
      <c r="V38" s="589">
        <f t="shared" si="11"/>
        <v>375</v>
      </c>
      <c r="W38" s="589">
        <f t="shared" si="11"/>
        <v>337</v>
      </c>
      <c r="X38" s="589">
        <f t="shared" si="11"/>
        <v>38</v>
      </c>
      <c r="Y38" s="164"/>
      <c r="Z38" s="164"/>
      <c r="AA38" s="164">
        <f>SUM(AA39:AA53)</f>
        <v>1</v>
      </c>
      <c r="AB38" s="164">
        <f t="shared" ref="AB38:AJ38" si="12">SUM(AB39:AB53)</f>
        <v>1</v>
      </c>
      <c r="AC38" s="164">
        <f t="shared" si="12"/>
        <v>4</v>
      </c>
      <c r="AD38" s="164">
        <f t="shared" si="12"/>
        <v>0</v>
      </c>
      <c r="AE38" s="164">
        <f t="shared" si="12"/>
        <v>0</v>
      </c>
      <c r="AF38" s="164">
        <f t="shared" si="12"/>
        <v>0</v>
      </c>
      <c r="AG38" s="164">
        <f t="shared" si="12"/>
        <v>0</v>
      </c>
      <c r="AH38" s="164">
        <f t="shared" si="12"/>
        <v>0</v>
      </c>
      <c r="AI38" s="164">
        <v>0</v>
      </c>
      <c r="AJ38" s="164">
        <f t="shared" si="12"/>
        <v>14</v>
      </c>
      <c r="AK38" s="164"/>
      <c r="AL38" s="164"/>
      <c r="AM38" s="168"/>
      <c r="AN38" s="129"/>
    </row>
    <row r="39" spans="1:131" s="32" customFormat="1" ht="24.95" customHeight="1">
      <c r="A39" s="838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1162" t="s">
        <v>950</v>
      </c>
      <c r="H39" s="1240" t="s">
        <v>1174</v>
      </c>
      <c r="I39" s="593" t="s">
        <v>1174</v>
      </c>
      <c r="J39" s="1238" t="s">
        <v>874</v>
      </c>
      <c r="K39" s="1199">
        <v>0</v>
      </c>
      <c r="L39" s="593">
        <v>2</v>
      </c>
      <c r="M39" s="593">
        <v>1</v>
      </c>
      <c r="N39" s="80">
        <v>1</v>
      </c>
      <c r="O39" s="170">
        <v>29</v>
      </c>
      <c r="P39" s="170">
        <v>2</v>
      </c>
      <c r="Q39" s="154">
        <v>26</v>
      </c>
      <c r="R39" s="80">
        <v>24</v>
      </c>
      <c r="S39" s="80">
        <v>2</v>
      </c>
      <c r="T39" s="80">
        <v>0</v>
      </c>
      <c r="U39" s="171">
        <v>0</v>
      </c>
      <c r="V39" s="172">
        <v>26</v>
      </c>
      <c r="W39" s="171">
        <v>26</v>
      </c>
      <c r="X39" s="171">
        <v>0</v>
      </c>
      <c r="Y39" s="80">
        <v>173.32</v>
      </c>
      <c r="Z39" s="80" t="s">
        <v>83</v>
      </c>
      <c r="AA39" s="80"/>
      <c r="AB39" s="80"/>
      <c r="AC39" s="80"/>
      <c r="AD39" s="80"/>
      <c r="AE39" s="80"/>
      <c r="AF39" s="80"/>
      <c r="AG39" s="80"/>
      <c r="AH39" s="80"/>
      <c r="AI39" s="80"/>
      <c r="AJ39" s="132">
        <v>1</v>
      </c>
      <c r="AK39" s="80" t="s">
        <v>291</v>
      </c>
      <c r="AL39" s="132" t="s">
        <v>287</v>
      </c>
      <c r="AM39" s="173"/>
    </row>
    <row r="40" spans="1:131" s="32" customFormat="1" ht="24.95" customHeight="1">
      <c r="A40" s="838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1162" t="s">
        <v>74</v>
      </c>
      <c r="H40" s="1240" t="s">
        <v>1174</v>
      </c>
      <c r="I40" s="593" t="s">
        <v>1175</v>
      </c>
      <c r="J40" s="1238" t="s">
        <v>874</v>
      </c>
      <c r="K40" s="1199"/>
      <c r="L40" s="593">
        <v>2</v>
      </c>
      <c r="M40" s="593">
        <v>1</v>
      </c>
      <c r="N40" s="80">
        <v>1</v>
      </c>
      <c r="O40" s="170">
        <v>29</v>
      </c>
      <c r="P40" s="170">
        <v>2</v>
      </c>
      <c r="Q40" s="154">
        <v>29</v>
      </c>
      <c r="R40" s="80">
        <v>29</v>
      </c>
      <c r="S40" s="80">
        <v>0</v>
      </c>
      <c r="T40" s="80">
        <v>0</v>
      </c>
      <c r="U40" s="171">
        <v>0</v>
      </c>
      <c r="V40" s="172">
        <v>29</v>
      </c>
      <c r="W40" s="171">
        <v>29</v>
      </c>
      <c r="X40" s="171">
        <v>0</v>
      </c>
      <c r="Y40" s="80">
        <v>115.62</v>
      </c>
      <c r="Z40" s="80" t="s">
        <v>75</v>
      </c>
      <c r="AA40" s="80"/>
      <c r="AB40" s="80"/>
      <c r="AC40" s="80"/>
      <c r="AD40" s="80"/>
      <c r="AE40" s="80"/>
      <c r="AF40" s="80"/>
      <c r="AG40" s="80"/>
      <c r="AH40" s="80"/>
      <c r="AI40" s="80"/>
      <c r="AJ40" s="132">
        <v>1</v>
      </c>
      <c r="AK40" s="80" t="s">
        <v>19</v>
      </c>
      <c r="AL40" s="132" t="s">
        <v>888</v>
      </c>
      <c r="AM40" s="173"/>
    </row>
    <row r="41" spans="1:131" s="32" customFormat="1" ht="41.25" customHeight="1">
      <c r="A41" s="838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1162" t="s">
        <v>69</v>
      </c>
      <c r="H41" s="1278" t="s">
        <v>1176</v>
      </c>
      <c r="I41" s="593" t="s">
        <v>1177</v>
      </c>
      <c r="J41" s="1238" t="s">
        <v>874</v>
      </c>
      <c r="K41" s="1199">
        <v>1</v>
      </c>
      <c r="L41" s="593">
        <v>2</v>
      </c>
      <c r="M41" s="575">
        <v>1</v>
      </c>
      <c r="N41" s="132">
        <v>1</v>
      </c>
      <c r="O41" s="174">
        <v>29</v>
      </c>
      <c r="P41" s="174">
        <v>2</v>
      </c>
      <c r="Q41" s="154">
        <v>29</v>
      </c>
      <c r="R41" s="132">
        <v>23</v>
      </c>
      <c r="S41" s="132">
        <v>5</v>
      </c>
      <c r="T41" s="132">
        <v>1</v>
      </c>
      <c r="U41" s="143">
        <v>0</v>
      </c>
      <c r="V41" s="172">
        <v>29</v>
      </c>
      <c r="W41" s="171">
        <v>24</v>
      </c>
      <c r="X41" s="143">
        <v>5</v>
      </c>
      <c r="Y41" s="132">
        <v>96.32</v>
      </c>
      <c r="Z41" s="80" t="s">
        <v>919</v>
      </c>
      <c r="AA41" s="80"/>
      <c r="AB41" s="80"/>
      <c r="AC41" s="80">
        <v>1</v>
      </c>
      <c r="AD41" s="80"/>
      <c r="AE41" s="80"/>
      <c r="AF41" s="80"/>
      <c r="AG41" s="80"/>
      <c r="AH41" s="80"/>
      <c r="AI41" s="80"/>
      <c r="AJ41" s="132">
        <v>1</v>
      </c>
      <c r="AK41" s="80" t="s">
        <v>771</v>
      </c>
      <c r="AL41" s="132" t="s">
        <v>286</v>
      </c>
      <c r="AM41" s="173" t="s">
        <v>906</v>
      </c>
    </row>
    <row r="42" spans="1:131" s="32" customFormat="1" ht="24.95" customHeight="1">
      <c r="A42" s="838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1162" t="s">
        <v>60</v>
      </c>
      <c r="H42" s="1240" t="s">
        <v>1174</v>
      </c>
      <c r="I42" s="593" t="s">
        <v>1174</v>
      </c>
      <c r="J42" s="1238" t="s">
        <v>874</v>
      </c>
      <c r="K42" s="1199"/>
      <c r="L42" s="593">
        <v>3</v>
      </c>
      <c r="M42" s="591">
        <v>1</v>
      </c>
      <c r="N42" s="170">
        <v>2</v>
      </c>
      <c r="O42" s="174">
        <v>49</v>
      </c>
      <c r="P42" s="174">
        <v>3</v>
      </c>
      <c r="Q42" s="154">
        <v>38</v>
      </c>
      <c r="R42" s="80">
        <v>31</v>
      </c>
      <c r="S42" s="80">
        <v>6</v>
      </c>
      <c r="T42" s="80">
        <v>1</v>
      </c>
      <c r="U42" s="171">
        <v>0</v>
      </c>
      <c r="V42" s="172">
        <v>38</v>
      </c>
      <c r="W42" s="171">
        <v>35</v>
      </c>
      <c r="X42" s="171">
        <v>3</v>
      </c>
      <c r="Y42" s="80">
        <v>117</v>
      </c>
      <c r="Z42" s="80" t="s">
        <v>61</v>
      </c>
      <c r="AA42" s="80"/>
      <c r="AB42" s="80"/>
      <c r="AC42" s="80"/>
      <c r="AD42" s="80"/>
      <c r="AE42" s="80"/>
      <c r="AF42" s="80"/>
      <c r="AG42" s="80"/>
      <c r="AH42" s="80"/>
      <c r="AI42" s="80"/>
      <c r="AJ42" s="132">
        <v>1</v>
      </c>
      <c r="AK42" s="80" t="s">
        <v>19</v>
      </c>
      <c r="AL42" s="132" t="s">
        <v>285</v>
      </c>
      <c r="AM42" s="173"/>
    </row>
    <row r="43" spans="1:131" s="32" customFormat="1" ht="24.95" customHeight="1">
      <c r="A43" s="838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1162" t="s">
        <v>47</v>
      </c>
      <c r="H43" s="1240" t="s">
        <v>1174</v>
      </c>
      <c r="I43" s="593" t="s">
        <v>1174</v>
      </c>
      <c r="J43" s="1238" t="s">
        <v>874</v>
      </c>
      <c r="K43" s="1199"/>
      <c r="L43" s="593">
        <v>3</v>
      </c>
      <c r="M43" s="593">
        <v>2</v>
      </c>
      <c r="N43" s="80">
        <v>1</v>
      </c>
      <c r="O43" s="170">
        <v>35</v>
      </c>
      <c r="P43" s="170">
        <v>3</v>
      </c>
      <c r="Q43" s="154">
        <v>35</v>
      </c>
      <c r="R43" s="80">
        <v>29</v>
      </c>
      <c r="S43" s="80">
        <v>6</v>
      </c>
      <c r="T43" s="80">
        <v>0</v>
      </c>
      <c r="U43" s="171">
        <v>0</v>
      </c>
      <c r="V43" s="172">
        <v>35</v>
      </c>
      <c r="W43" s="171">
        <v>32</v>
      </c>
      <c r="X43" s="171">
        <v>3</v>
      </c>
      <c r="Y43" s="80">
        <v>104.09</v>
      </c>
      <c r="Z43" s="80" t="s">
        <v>48</v>
      </c>
      <c r="AA43" s="80"/>
      <c r="AB43" s="80"/>
      <c r="AC43" s="80"/>
      <c r="AD43" s="80"/>
      <c r="AE43" s="80"/>
      <c r="AF43" s="80"/>
      <c r="AG43" s="80"/>
      <c r="AH43" s="80"/>
      <c r="AI43" s="80"/>
      <c r="AJ43" s="132">
        <v>1</v>
      </c>
      <c r="AK43" s="80" t="s">
        <v>19</v>
      </c>
      <c r="AL43" s="132" t="s">
        <v>287</v>
      </c>
      <c r="AM43" s="173"/>
    </row>
    <row r="44" spans="1:131" s="32" customFormat="1" ht="24.95" customHeight="1">
      <c r="A44" s="838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1162" t="s">
        <v>77</v>
      </c>
      <c r="H44" s="1278" t="s">
        <v>1178</v>
      </c>
      <c r="I44" s="593" t="s">
        <v>1174</v>
      </c>
      <c r="J44" s="1238" t="s">
        <v>874</v>
      </c>
      <c r="K44" s="1199">
        <v>1</v>
      </c>
      <c r="L44" s="593">
        <v>2</v>
      </c>
      <c r="M44" s="593">
        <v>1</v>
      </c>
      <c r="N44" s="80">
        <v>1</v>
      </c>
      <c r="O44" s="174">
        <v>29</v>
      </c>
      <c r="P44" s="174">
        <v>2</v>
      </c>
      <c r="Q44" s="154">
        <v>25</v>
      </c>
      <c r="R44" s="132">
        <v>15</v>
      </c>
      <c r="S44" s="132">
        <v>10</v>
      </c>
      <c r="T44" s="132">
        <v>0</v>
      </c>
      <c r="U44" s="143">
        <v>0</v>
      </c>
      <c r="V44" s="172">
        <v>25</v>
      </c>
      <c r="W44" s="171">
        <v>25</v>
      </c>
      <c r="X44" s="143">
        <v>0</v>
      </c>
      <c r="Y44" s="132">
        <v>99</v>
      </c>
      <c r="Z44" s="80" t="s">
        <v>78</v>
      </c>
      <c r="AA44" s="80"/>
      <c r="AB44" s="80"/>
      <c r="AC44" s="80">
        <v>1</v>
      </c>
      <c r="AD44" s="80"/>
      <c r="AE44" s="80"/>
      <c r="AF44" s="80"/>
      <c r="AG44" s="80"/>
      <c r="AH44" s="80"/>
      <c r="AI44" s="80"/>
      <c r="AJ44" s="132">
        <v>1</v>
      </c>
      <c r="AK44" s="80" t="s">
        <v>292</v>
      </c>
      <c r="AL44" s="132" t="s">
        <v>286</v>
      </c>
      <c r="AM44" s="173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  <c r="DX44" s="854"/>
      <c r="DY44" s="854"/>
      <c r="DZ44" s="854"/>
      <c r="EA44" s="854"/>
    </row>
    <row r="45" spans="1:131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1162" t="s">
        <v>81</v>
      </c>
      <c r="H45" s="1240" t="s">
        <v>1179</v>
      </c>
      <c r="I45" s="593" t="s">
        <v>1180</v>
      </c>
      <c r="J45" s="1238" t="s">
        <v>874</v>
      </c>
      <c r="K45" s="1199"/>
      <c r="L45" s="593">
        <v>2</v>
      </c>
      <c r="M45" s="593">
        <v>1</v>
      </c>
      <c r="N45" s="80">
        <v>1</v>
      </c>
      <c r="O45" s="170">
        <v>19</v>
      </c>
      <c r="P45" s="170">
        <v>1</v>
      </c>
      <c r="Q45" s="154">
        <v>19</v>
      </c>
      <c r="R45" s="80">
        <v>11</v>
      </c>
      <c r="S45" s="80">
        <v>4</v>
      </c>
      <c r="T45" s="80">
        <v>4</v>
      </c>
      <c r="U45" s="171">
        <v>0</v>
      </c>
      <c r="V45" s="172">
        <v>19</v>
      </c>
      <c r="W45" s="171">
        <v>17</v>
      </c>
      <c r="X45" s="171">
        <v>2</v>
      </c>
      <c r="Y45" s="80">
        <v>151</v>
      </c>
      <c r="Z45" s="80" t="s">
        <v>82</v>
      </c>
      <c r="AA45" s="80"/>
      <c r="AB45" s="80"/>
      <c r="AC45" s="80"/>
      <c r="AD45" s="80"/>
      <c r="AE45" s="80"/>
      <c r="AF45" s="80"/>
      <c r="AG45" s="80"/>
      <c r="AH45" s="80"/>
      <c r="AI45" s="80"/>
      <c r="AJ45" s="132">
        <v>1</v>
      </c>
      <c r="AK45" s="80" t="s">
        <v>19</v>
      </c>
      <c r="AL45" s="132" t="s">
        <v>286</v>
      </c>
      <c r="AM45" s="173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  <c r="DX45" s="854"/>
      <c r="DY45" s="854"/>
      <c r="DZ45" s="854"/>
      <c r="EA45" s="854"/>
    </row>
    <row r="46" spans="1:131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593" t="s">
        <v>779</v>
      </c>
      <c r="F46" s="674" t="s">
        <v>293</v>
      </c>
      <c r="G46" s="1162" t="s">
        <v>856</v>
      </c>
      <c r="H46" s="1240" t="s">
        <v>1174</v>
      </c>
      <c r="I46" s="593" t="s">
        <v>1174</v>
      </c>
      <c r="J46" s="1238" t="s">
        <v>874</v>
      </c>
      <c r="K46" s="1199">
        <v>1</v>
      </c>
      <c r="L46" s="593">
        <v>2</v>
      </c>
      <c r="M46" s="591">
        <v>2</v>
      </c>
      <c r="N46" s="170">
        <v>0</v>
      </c>
      <c r="O46" s="170">
        <v>19</v>
      </c>
      <c r="P46" s="170">
        <v>1</v>
      </c>
      <c r="Q46" s="154">
        <v>19</v>
      </c>
      <c r="R46" s="80">
        <v>16</v>
      </c>
      <c r="S46" s="80">
        <v>0</v>
      </c>
      <c r="T46" s="80">
        <v>3</v>
      </c>
      <c r="U46" s="143">
        <v>0</v>
      </c>
      <c r="V46" s="172">
        <v>19</v>
      </c>
      <c r="W46" s="171">
        <v>17</v>
      </c>
      <c r="X46" s="143">
        <v>2</v>
      </c>
      <c r="Y46" s="132">
        <v>100.4</v>
      </c>
      <c r="Z46" s="80" t="s">
        <v>53</v>
      </c>
      <c r="AA46" s="80"/>
      <c r="AB46" s="80"/>
      <c r="AC46" s="80">
        <v>1</v>
      </c>
      <c r="AD46" s="80"/>
      <c r="AE46" s="80"/>
      <c r="AF46" s="80"/>
      <c r="AG46" s="80"/>
      <c r="AH46" s="80"/>
      <c r="AI46" s="80"/>
      <c r="AJ46" s="132">
        <v>1</v>
      </c>
      <c r="AK46" s="80" t="s">
        <v>292</v>
      </c>
      <c r="AL46" s="132" t="s">
        <v>286</v>
      </c>
      <c r="AM46" s="173"/>
    </row>
    <row r="47" spans="1:131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1163" t="s">
        <v>951</v>
      </c>
      <c r="H47" s="1339" t="s">
        <v>1181</v>
      </c>
      <c r="I47" s="855" t="s">
        <v>1181</v>
      </c>
      <c r="J47" s="1238" t="s">
        <v>874</v>
      </c>
      <c r="K47" s="1199"/>
      <c r="L47" s="593">
        <v>2</v>
      </c>
      <c r="M47" s="575">
        <v>1</v>
      </c>
      <c r="N47" s="132">
        <v>1</v>
      </c>
      <c r="O47" s="170">
        <v>29</v>
      </c>
      <c r="P47" s="170">
        <v>2</v>
      </c>
      <c r="Q47" s="154">
        <v>18</v>
      </c>
      <c r="R47" s="80">
        <v>8</v>
      </c>
      <c r="S47" s="80">
        <v>7</v>
      </c>
      <c r="T47" s="80">
        <v>3</v>
      </c>
      <c r="U47" s="143">
        <v>0</v>
      </c>
      <c r="V47" s="172">
        <v>18</v>
      </c>
      <c r="W47" s="171">
        <v>18</v>
      </c>
      <c r="X47" s="143">
        <v>0</v>
      </c>
      <c r="Y47" s="132">
        <v>214.2</v>
      </c>
      <c r="Z47" s="132" t="s">
        <v>71</v>
      </c>
      <c r="AA47" s="132"/>
      <c r="AB47" s="132"/>
      <c r="AC47" s="132"/>
      <c r="AD47" s="132"/>
      <c r="AE47" s="132"/>
      <c r="AF47" s="132"/>
      <c r="AG47" s="132"/>
      <c r="AH47" s="132"/>
      <c r="AI47" s="132"/>
      <c r="AJ47" s="132">
        <v>1</v>
      </c>
      <c r="AK47" s="80" t="s">
        <v>19</v>
      </c>
      <c r="AL47" s="132" t="s">
        <v>780</v>
      </c>
      <c r="AM47" s="173"/>
    </row>
    <row r="48" spans="1:131" s="32" customFormat="1" ht="24.95" customHeight="1">
      <c r="A48" s="838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1162" t="s">
        <v>781</v>
      </c>
      <c r="H48" s="1278" t="s">
        <v>1178</v>
      </c>
      <c r="I48" s="593" t="s">
        <v>1174</v>
      </c>
      <c r="J48" s="1238" t="s">
        <v>874</v>
      </c>
      <c r="K48" s="1199"/>
      <c r="L48" s="593">
        <v>3</v>
      </c>
      <c r="M48" s="593">
        <v>2</v>
      </c>
      <c r="N48" s="80">
        <v>1</v>
      </c>
      <c r="O48" s="170">
        <v>40</v>
      </c>
      <c r="P48" s="170">
        <v>3</v>
      </c>
      <c r="Q48" s="154">
        <v>32</v>
      </c>
      <c r="R48" s="80">
        <v>32</v>
      </c>
      <c r="S48" s="80">
        <v>0</v>
      </c>
      <c r="T48" s="80">
        <v>0</v>
      </c>
      <c r="U48" s="171">
        <v>0</v>
      </c>
      <c r="V48" s="172">
        <v>32</v>
      </c>
      <c r="W48" s="171">
        <v>22</v>
      </c>
      <c r="X48" s="171">
        <v>10</v>
      </c>
      <c r="Y48" s="80">
        <v>233.92</v>
      </c>
      <c r="Z48" s="80" t="s">
        <v>63</v>
      </c>
      <c r="AA48" s="80">
        <v>1</v>
      </c>
      <c r="AB48" s="80"/>
      <c r="AC48" s="80"/>
      <c r="AD48" s="80"/>
      <c r="AE48" s="80"/>
      <c r="AF48" s="80"/>
      <c r="AG48" s="80"/>
      <c r="AH48" s="80"/>
      <c r="AI48" s="80"/>
      <c r="AJ48" s="132">
        <v>1</v>
      </c>
      <c r="AK48" s="80" t="s">
        <v>19</v>
      </c>
      <c r="AL48" s="132" t="s">
        <v>286</v>
      </c>
      <c r="AM48" s="173"/>
    </row>
    <row r="49" spans="1:140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1162" t="s">
        <v>51</v>
      </c>
      <c r="H49" s="1240" t="s">
        <v>1182</v>
      </c>
      <c r="I49" s="593" t="s">
        <v>1182</v>
      </c>
      <c r="J49" s="1238" t="s">
        <v>874</v>
      </c>
      <c r="K49" s="1199">
        <v>1</v>
      </c>
      <c r="L49" s="593">
        <v>2</v>
      </c>
      <c r="M49" s="593">
        <v>0</v>
      </c>
      <c r="N49" s="80">
        <v>2</v>
      </c>
      <c r="O49" s="170">
        <v>19</v>
      </c>
      <c r="P49" s="170">
        <v>1</v>
      </c>
      <c r="Q49" s="154">
        <v>17</v>
      </c>
      <c r="R49" s="80">
        <v>12</v>
      </c>
      <c r="S49" s="80">
        <v>5</v>
      </c>
      <c r="T49" s="80">
        <v>0</v>
      </c>
      <c r="U49" s="171">
        <v>0</v>
      </c>
      <c r="V49" s="172">
        <v>17</v>
      </c>
      <c r="W49" s="171">
        <v>15</v>
      </c>
      <c r="X49" s="171">
        <v>2</v>
      </c>
      <c r="Y49" s="80">
        <v>190.5</v>
      </c>
      <c r="Z49" s="80" t="s">
        <v>52</v>
      </c>
      <c r="AA49" s="80"/>
      <c r="AB49" s="80"/>
      <c r="AC49" s="80"/>
      <c r="AD49" s="80"/>
      <c r="AE49" s="80"/>
      <c r="AF49" s="80"/>
      <c r="AG49" s="80"/>
      <c r="AH49" s="80"/>
      <c r="AI49" s="80"/>
      <c r="AJ49" s="132">
        <v>1</v>
      </c>
      <c r="AK49" s="80" t="s">
        <v>19</v>
      </c>
      <c r="AL49" s="132" t="s">
        <v>289</v>
      </c>
      <c r="AM49" s="173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  <c r="DX49" s="854"/>
      <c r="DY49" s="854"/>
      <c r="DZ49" s="854"/>
      <c r="EA49" s="854"/>
    </row>
    <row r="50" spans="1:140" s="32" customFormat="1" ht="24.95" customHeight="1">
      <c r="A50" s="838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1162" t="s">
        <v>861</v>
      </c>
      <c r="H50" s="1240" t="s">
        <v>1174</v>
      </c>
      <c r="I50" s="593" t="s">
        <v>1174</v>
      </c>
      <c r="J50" s="1238" t="s">
        <v>874</v>
      </c>
      <c r="K50" s="1200"/>
      <c r="L50" s="593">
        <v>2</v>
      </c>
      <c r="M50" s="591">
        <v>1</v>
      </c>
      <c r="N50" s="170">
        <v>1</v>
      </c>
      <c r="O50" s="170">
        <v>29</v>
      </c>
      <c r="P50" s="170">
        <v>2</v>
      </c>
      <c r="Q50" s="154">
        <v>27</v>
      </c>
      <c r="R50" s="80">
        <v>15</v>
      </c>
      <c r="S50" s="80">
        <v>6</v>
      </c>
      <c r="T50" s="80">
        <v>6</v>
      </c>
      <c r="U50" s="171">
        <v>0</v>
      </c>
      <c r="V50" s="172">
        <v>27</v>
      </c>
      <c r="W50" s="171">
        <v>18</v>
      </c>
      <c r="X50" s="171">
        <v>9</v>
      </c>
      <c r="Y50" s="80">
        <v>148.35</v>
      </c>
      <c r="Z50" s="80" t="s">
        <v>57</v>
      </c>
      <c r="AA50" s="80"/>
      <c r="AB50" s="80"/>
      <c r="AC50" s="80"/>
      <c r="AD50" s="80"/>
      <c r="AE50" s="80"/>
      <c r="AF50" s="80"/>
      <c r="AG50" s="80"/>
      <c r="AH50" s="80"/>
      <c r="AI50" s="80"/>
      <c r="AJ50" s="132">
        <v>1</v>
      </c>
      <c r="AK50" s="80" t="s">
        <v>19</v>
      </c>
      <c r="AL50" s="132" t="s">
        <v>289</v>
      </c>
      <c r="AM50" s="176" t="s">
        <v>458</v>
      </c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  <c r="DX50" s="854"/>
      <c r="DY50" s="854"/>
      <c r="DZ50" s="854"/>
      <c r="EA50" s="854"/>
    </row>
    <row r="51" spans="1:140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1162" t="s">
        <v>68</v>
      </c>
      <c r="H51" s="1240" t="s">
        <v>1174</v>
      </c>
      <c r="I51" s="593" t="s">
        <v>1174</v>
      </c>
      <c r="J51" s="1238" t="s">
        <v>874</v>
      </c>
      <c r="K51" s="1199"/>
      <c r="L51" s="593">
        <v>2</v>
      </c>
      <c r="M51" s="593">
        <v>1</v>
      </c>
      <c r="N51" s="80">
        <v>1</v>
      </c>
      <c r="O51" s="174">
        <v>19</v>
      </c>
      <c r="P51" s="174">
        <v>1</v>
      </c>
      <c r="Q51" s="154">
        <v>18</v>
      </c>
      <c r="R51" s="132">
        <v>17</v>
      </c>
      <c r="S51" s="132">
        <v>1</v>
      </c>
      <c r="T51" s="132">
        <v>0</v>
      </c>
      <c r="U51" s="143">
        <v>0</v>
      </c>
      <c r="V51" s="172">
        <v>18</v>
      </c>
      <c r="W51" s="171">
        <v>17</v>
      </c>
      <c r="X51" s="143">
        <v>1</v>
      </c>
      <c r="Y51" s="132">
        <v>99.62</v>
      </c>
      <c r="Z51" s="80" t="s">
        <v>65</v>
      </c>
      <c r="AA51" s="80"/>
      <c r="AB51" s="80"/>
      <c r="AC51" s="80"/>
      <c r="AD51" s="80"/>
      <c r="AE51" s="80"/>
      <c r="AF51" s="80"/>
      <c r="AG51" s="80"/>
      <c r="AH51" s="80"/>
      <c r="AI51" s="80"/>
      <c r="AJ51" s="132">
        <v>1</v>
      </c>
      <c r="AK51" s="80" t="s">
        <v>19</v>
      </c>
      <c r="AL51" s="132" t="s">
        <v>287</v>
      </c>
      <c r="AM51" s="173"/>
    </row>
    <row r="52" spans="1:140" s="32" customFormat="1" ht="42.75" customHeight="1">
      <c r="A52" s="838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1162" t="s">
        <v>953</v>
      </c>
      <c r="H52" s="1240" t="s">
        <v>1174</v>
      </c>
      <c r="I52" s="593" t="s">
        <v>1174</v>
      </c>
      <c r="J52" s="1238" t="s">
        <v>874</v>
      </c>
      <c r="K52" s="1199">
        <v>1</v>
      </c>
      <c r="L52" s="593">
        <v>2</v>
      </c>
      <c r="M52" s="593">
        <v>0</v>
      </c>
      <c r="N52" s="80">
        <v>2</v>
      </c>
      <c r="O52" s="170">
        <v>29</v>
      </c>
      <c r="P52" s="170">
        <v>2</v>
      </c>
      <c r="Q52" s="154">
        <v>25</v>
      </c>
      <c r="R52" s="80">
        <v>25</v>
      </c>
      <c r="S52" s="80">
        <v>0</v>
      </c>
      <c r="T52" s="80">
        <v>0</v>
      </c>
      <c r="U52" s="143">
        <v>0</v>
      </c>
      <c r="V52" s="172">
        <v>25</v>
      </c>
      <c r="W52" s="171">
        <v>24</v>
      </c>
      <c r="X52" s="143">
        <v>1</v>
      </c>
      <c r="Y52" s="132">
        <v>193</v>
      </c>
      <c r="Z52" s="80" t="s">
        <v>920</v>
      </c>
      <c r="AA52" s="80"/>
      <c r="AB52" s="80">
        <v>1</v>
      </c>
      <c r="AC52" s="80">
        <v>1</v>
      </c>
      <c r="AD52" s="80"/>
      <c r="AE52" s="80"/>
      <c r="AF52" s="80"/>
      <c r="AG52" s="80"/>
      <c r="AH52" s="80"/>
      <c r="AI52" s="80"/>
      <c r="AJ52" s="132">
        <v>1</v>
      </c>
      <c r="AK52" s="80" t="s">
        <v>903</v>
      </c>
      <c r="AL52" s="132" t="s">
        <v>286</v>
      </c>
      <c r="AM52" s="173" t="s">
        <v>908</v>
      </c>
    </row>
    <row r="53" spans="1:140" s="32" customFormat="1" ht="24.95" customHeight="1">
      <c r="A53" s="842">
        <v>15</v>
      </c>
      <c r="B53" s="274" t="s">
        <v>741</v>
      </c>
      <c r="C53" s="274" t="s">
        <v>889</v>
      </c>
      <c r="D53" s="600" t="s">
        <v>890</v>
      </c>
      <c r="E53" s="600" t="s">
        <v>891</v>
      </c>
      <c r="F53" s="859" t="s">
        <v>892</v>
      </c>
      <c r="G53" s="1164" t="s">
        <v>893</v>
      </c>
      <c r="H53" s="1278" t="s">
        <v>1178</v>
      </c>
      <c r="I53" s="598" t="s">
        <v>1178</v>
      </c>
      <c r="J53" s="1238" t="s">
        <v>874</v>
      </c>
      <c r="K53" s="1201"/>
      <c r="L53" s="598">
        <v>2</v>
      </c>
      <c r="M53" s="598">
        <v>1</v>
      </c>
      <c r="N53" s="83">
        <v>1</v>
      </c>
      <c r="O53" s="181">
        <v>19</v>
      </c>
      <c r="P53" s="181">
        <v>1</v>
      </c>
      <c r="Q53" s="182">
        <v>18</v>
      </c>
      <c r="R53" s="80">
        <v>16</v>
      </c>
      <c r="S53" s="80">
        <v>2</v>
      </c>
      <c r="T53" s="80">
        <v>0</v>
      </c>
      <c r="U53" s="143">
        <v>0</v>
      </c>
      <c r="V53" s="184">
        <v>18</v>
      </c>
      <c r="W53" s="143">
        <v>18</v>
      </c>
      <c r="X53" s="143">
        <v>0</v>
      </c>
      <c r="Y53" s="179">
        <v>159.30000000000001</v>
      </c>
      <c r="Z53" s="83" t="s">
        <v>894</v>
      </c>
      <c r="AA53" s="83">
        <v>0</v>
      </c>
      <c r="AB53" s="83"/>
      <c r="AC53" s="83"/>
      <c r="AD53" s="83"/>
      <c r="AE53" s="83"/>
      <c r="AF53" s="83"/>
      <c r="AG53" s="83"/>
      <c r="AH53" s="83"/>
      <c r="AI53" s="83"/>
      <c r="AJ53" s="179"/>
      <c r="AK53" s="83" t="s">
        <v>882</v>
      </c>
      <c r="AL53" s="179" t="s">
        <v>888</v>
      </c>
      <c r="AM53" s="185" t="s">
        <v>1161</v>
      </c>
    </row>
    <row r="54" spans="1:140" ht="24.95" customHeight="1">
      <c r="A54" s="31"/>
      <c r="B54" s="145" t="s">
        <v>283</v>
      </c>
      <c r="C54" s="147">
        <v>14</v>
      </c>
      <c r="D54" s="147"/>
      <c r="E54" s="147"/>
      <c r="F54" s="987"/>
      <c r="G54" s="1165"/>
      <c r="H54" s="1242"/>
      <c r="I54" s="147"/>
      <c r="J54" s="1243"/>
      <c r="K54" s="1202">
        <f>SUM(K55:K68)</f>
        <v>14</v>
      </c>
      <c r="L54" s="685">
        <f>SUM(L55:L68)</f>
        <v>35</v>
      </c>
      <c r="M54" s="685">
        <f>SUM(M55:M68)</f>
        <v>24</v>
      </c>
      <c r="N54" s="147">
        <f t="shared" ref="N54:AJ54" si="13">SUM(N55:N68)</f>
        <v>11</v>
      </c>
      <c r="O54" s="147">
        <f>SUM(O55:O68)</f>
        <v>414</v>
      </c>
      <c r="P54" s="147"/>
      <c r="Q54" s="147">
        <f t="shared" si="13"/>
        <v>390</v>
      </c>
      <c r="R54" s="147">
        <f>SUM(R55:R68)</f>
        <v>361</v>
      </c>
      <c r="S54" s="147">
        <f t="shared" si="13"/>
        <v>26</v>
      </c>
      <c r="T54" s="147">
        <f t="shared" si="13"/>
        <v>3</v>
      </c>
      <c r="U54" s="147">
        <f t="shared" si="13"/>
        <v>0</v>
      </c>
      <c r="V54" s="147">
        <f t="shared" si="13"/>
        <v>390</v>
      </c>
      <c r="W54" s="147">
        <f t="shared" si="13"/>
        <v>304</v>
      </c>
      <c r="X54" s="147">
        <f t="shared" si="13"/>
        <v>86</v>
      </c>
      <c r="Y54" s="147"/>
      <c r="Z54" s="147"/>
      <c r="AA54" s="147">
        <f t="shared" si="13"/>
        <v>0</v>
      </c>
      <c r="AB54" s="147">
        <f t="shared" si="13"/>
        <v>0</v>
      </c>
      <c r="AC54" s="147">
        <f t="shared" si="13"/>
        <v>0</v>
      </c>
      <c r="AD54" s="147">
        <f t="shared" si="13"/>
        <v>0</v>
      </c>
      <c r="AE54" s="147">
        <f t="shared" si="13"/>
        <v>0</v>
      </c>
      <c r="AF54" s="147">
        <f t="shared" si="13"/>
        <v>0</v>
      </c>
      <c r="AG54" s="147">
        <f t="shared" si="13"/>
        <v>3</v>
      </c>
      <c r="AH54" s="147">
        <f t="shared" si="13"/>
        <v>1</v>
      </c>
      <c r="AI54" s="147">
        <v>0</v>
      </c>
      <c r="AJ54" s="147">
        <f t="shared" si="13"/>
        <v>14</v>
      </c>
      <c r="AK54" s="147"/>
      <c r="AL54" s="145"/>
      <c r="AM54" s="148"/>
      <c r="AN54" s="57"/>
    </row>
    <row r="55" spans="1:140" s="32" customFormat="1" ht="24.95" customHeight="1">
      <c r="A55" s="863">
        <v>1</v>
      </c>
      <c r="B55" s="977" t="s">
        <v>84</v>
      </c>
      <c r="C55" s="977" t="s">
        <v>299</v>
      </c>
      <c r="D55" s="977" t="s">
        <v>89</v>
      </c>
      <c r="E55" s="977" t="s">
        <v>862</v>
      </c>
      <c r="F55" s="978" t="s">
        <v>502</v>
      </c>
      <c r="G55" s="1166" t="s">
        <v>90</v>
      </c>
      <c r="H55" s="1244" t="s">
        <v>1232</v>
      </c>
      <c r="I55" s="977" t="s">
        <v>1233</v>
      </c>
      <c r="J55" s="1245" t="s">
        <v>530</v>
      </c>
      <c r="K55" s="1203">
        <v>2</v>
      </c>
      <c r="L55" s="977">
        <f>SUM(M55:N55)</f>
        <v>3</v>
      </c>
      <c r="M55" s="977">
        <v>3</v>
      </c>
      <c r="N55" s="1028">
        <v>0</v>
      </c>
      <c r="O55" s="1029">
        <v>32</v>
      </c>
      <c r="P55" s="1029">
        <v>3</v>
      </c>
      <c r="Q55" s="1030">
        <v>32</v>
      </c>
      <c r="R55" s="1028">
        <v>29</v>
      </c>
      <c r="S55" s="1028">
        <v>3</v>
      </c>
      <c r="T55" s="1028">
        <v>0</v>
      </c>
      <c r="U55" s="1031">
        <v>0</v>
      </c>
      <c r="V55" s="1031">
        <v>32</v>
      </c>
      <c r="W55" s="1031">
        <v>21</v>
      </c>
      <c r="X55" s="1032">
        <v>11</v>
      </c>
      <c r="Y55" s="1028">
        <v>139.52000000000001</v>
      </c>
      <c r="Z55" s="1033" t="s">
        <v>503</v>
      </c>
      <c r="AA55" s="1033"/>
      <c r="AB55" s="1033"/>
      <c r="AC55" s="1033"/>
      <c r="AD55" s="1033"/>
      <c r="AE55" s="1033"/>
      <c r="AF55" s="1033"/>
      <c r="AG55" s="1033"/>
      <c r="AH55" s="1033"/>
      <c r="AI55" s="1033"/>
      <c r="AJ55" s="1028">
        <v>1</v>
      </c>
      <c r="AK55" s="1033" t="s">
        <v>19</v>
      </c>
      <c r="AL55" s="1028" t="s">
        <v>286</v>
      </c>
      <c r="AM55" s="1034" t="s">
        <v>863</v>
      </c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</row>
    <row r="56" spans="1:140" s="32" customFormat="1" ht="24.95" customHeight="1">
      <c r="A56" s="863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1167" t="s">
        <v>105</v>
      </c>
      <c r="H56" s="1246" t="s">
        <v>1234</v>
      </c>
      <c r="I56" s="444" t="s">
        <v>1233</v>
      </c>
      <c r="J56" s="1247" t="s">
        <v>530</v>
      </c>
      <c r="K56" s="1194">
        <v>3</v>
      </c>
      <c r="L56" s="444">
        <f t="shared" ref="L56:L67" si="14">SUM(M56:N56)</f>
        <v>2</v>
      </c>
      <c r="M56" s="444">
        <v>1</v>
      </c>
      <c r="N56" s="193">
        <v>1</v>
      </c>
      <c r="O56" s="195">
        <v>29</v>
      </c>
      <c r="P56" s="195">
        <v>2</v>
      </c>
      <c r="Q56" s="1035">
        <v>25</v>
      </c>
      <c r="R56" s="193">
        <v>24</v>
      </c>
      <c r="S56" s="193">
        <v>1</v>
      </c>
      <c r="T56" s="193">
        <v>0</v>
      </c>
      <c r="U56" s="197">
        <v>0</v>
      </c>
      <c r="V56" s="197">
        <v>25</v>
      </c>
      <c r="W56" s="197">
        <v>25</v>
      </c>
      <c r="X56" s="459">
        <v>0</v>
      </c>
      <c r="Y56" s="193">
        <v>99</v>
      </c>
      <c r="Z56" s="193" t="s">
        <v>505</v>
      </c>
      <c r="AA56" s="193"/>
      <c r="AB56" s="193"/>
      <c r="AC56" s="193"/>
      <c r="AD56" s="193"/>
      <c r="AE56" s="193"/>
      <c r="AF56" s="193"/>
      <c r="AG56" s="193"/>
      <c r="AH56" s="193"/>
      <c r="AI56" s="193"/>
      <c r="AJ56" s="193">
        <v>1</v>
      </c>
      <c r="AK56" s="198" t="s">
        <v>19</v>
      </c>
      <c r="AL56" s="193" t="s">
        <v>286</v>
      </c>
      <c r="AM56" s="199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</row>
    <row r="57" spans="1:140" s="32" customFormat="1" ht="24.95" customHeight="1">
      <c r="A57" s="863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1168" t="s">
        <v>301</v>
      </c>
      <c r="H57" s="1345" t="s">
        <v>1235</v>
      </c>
      <c r="I57" s="869" t="s">
        <v>1233</v>
      </c>
      <c r="J57" s="1248" t="s">
        <v>530</v>
      </c>
      <c r="K57" s="1194">
        <v>0</v>
      </c>
      <c r="L57" s="444">
        <f t="shared" si="14"/>
        <v>3</v>
      </c>
      <c r="M57" s="444">
        <v>2</v>
      </c>
      <c r="N57" s="193">
        <v>1</v>
      </c>
      <c r="O57" s="195">
        <v>35</v>
      </c>
      <c r="P57" s="195">
        <v>3</v>
      </c>
      <c r="Q57" s="1035">
        <v>31</v>
      </c>
      <c r="R57" s="193">
        <v>25</v>
      </c>
      <c r="S57" s="193">
        <v>4</v>
      </c>
      <c r="T57" s="193">
        <v>2</v>
      </c>
      <c r="U57" s="1036">
        <v>0</v>
      </c>
      <c r="V57" s="197">
        <v>31</v>
      </c>
      <c r="W57" s="197">
        <v>24</v>
      </c>
      <c r="X57" s="459">
        <v>7</v>
      </c>
      <c r="Y57" s="193">
        <v>165.97499999999999</v>
      </c>
      <c r="Z57" s="198" t="s">
        <v>506</v>
      </c>
      <c r="AA57" s="198"/>
      <c r="AB57" s="198"/>
      <c r="AC57" s="198"/>
      <c r="AD57" s="198"/>
      <c r="AE57" s="198"/>
      <c r="AF57" s="198"/>
      <c r="AG57" s="198">
        <v>1</v>
      </c>
      <c r="AH57" s="198"/>
      <c r="AI57" s="198"/>
      <c r="AJ57" s="193">
        <v>1</v>
      </c>
      <c r="AK57" s="198" t="s">
        <v>19</v>
      </c>
      <c r="AL57" s="193" t="s">
        <v>286</v>
      </c>
      <c r="AM57" s="199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</row>
    <row r="58" spans="1:140" s="32" customFormat="1" ht="24.95" customHeight="1">
      <c r="A58" s="863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1167" t="s">
        <v>96</v>
      </c>
      <c r="H58" s="1246" t="s">
        <v>1234</v>
      </c>
      <c r="I58" s="444" t="s">
        <v>1233</v>
      </c>
      <c r="J58" s="1247" t="s">
        <v>530</v>
      </c>
      <c r="K58" s="1194">
        <v>1</v>
      </c>
      <c r="L58" s="444">
        <f t="shared" si="14"/>
        <v>2</v>
      </c>
      <c r="M58" s="444">
        <v>2</v>
      </c>
      <c r="N58" s="193">
        <v>0</v>
      </c>
      <c r="O58" s="195">
        <v>29</v>
      </c>
      <c r="P58" s="195">
        <v>2</v>
      </c>
      <c r="Q58" s="1035">
        <v>27</v>
      </c>
      <c r="R58" s="193">
        <v>24</v>
      </c>
      <c r="S58" s="193">
        <v>2</v>
      </c>
      <c r="T58" s="193">
        <v>1</v>
      </c>
      <c r="U58" s="1036">
        <v>0</v>
      </c>
      <c r="V58" s="197">
        <v>27</v>
      </c>
      <c r="W58" s="197">
        <v>24</v>
      </c>
      <c r="X58" s="459">
        <v>3</v>
      </c>
      <c r="Y58" s="193">
        <v>127.68</v>
      </c>
      <c r="Z58" s="198" t="s">
        <v>510</v>
      </c>
      <c r="AA58" s="198"/>
      <c r="AB58" s="198"/>
      <c r="AC58" s="198"/>
      <c r="AD58" s="198"/>
      <c r="AE58" s="198"/>
      <c r="AF58" s="198"/>
      <c r="AG58" s="198"/>
      <c r="AH58" s="198"/>
      <c r="AI58" s="198"/>
      <c r="AJ58" s="193">
        <v>1</v>
      </c>
      <c r="AK58" s="198" t="s">
        <v>19</v>
      </c>
      <c r="AL58" s="193" t="s">
        <v>286</v>
      </c>
      <c r="AM58" s="201" t="s">
        <v>511</v>
      </c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</row>
    <row r="59" spans="1:140" s="32" customFormat="1" ht="24.95" customHeight="1">
      <c r="A59" s="863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1167" t="s">
        <v>92</v>
      </c>
      <c r="H59" s="1246" t="s">
        <v>1234</v>
      </c>
      <c r="I59" s="444" t="s">
        <v>1233</v>
      </c>
      <c r="J59" s="1247" t="s">
        <v>530</v>
      </c>
      <c r="K59" s="1194">
        <v>0</v>
      </c>
      <c r="L59" s="444">
        <f t="shared" si="14"/>
        <v>3</v>
      </c>
      <c r="M59" s="444">
        <v>1</v>
      </c>
      <c r="N59" s="193">
        <v>2</v>
      </c>
      <c r="O59" s="195">
        <v>32</v>
      </c>
      <c r="P59" s="202">
        <v>3</v>
      </c>
      <c r="Q59" s="1035">
        <v>32</v>
      </c>
      <c r="R59" s="193">
        <v>30</v>
      </c>
      <c r="S59" s="193">
        <v>2</v>
      </c>
      <c r="T59" s="193">
        <v>0</v>
      </c>
      <c r="U59" s="197">
        <v>0</v>
      </c>
      <c r="V59" s="197">
        <v>32</v>
      </c>
      <c r="W59" s="197">
        <v>26</v>
      </c>
      <c r="X59" s="1037">
        <v>6</v>
      </c>
      <c r="Y59" s="193">
        <v>112.75</v>
      </c>
      <c r="Z59" s="198" t="s">
        <v>447</v>
      </c>
      <c r="AA59" s="198"/>
      <c r="AB59" s="198"/>
      <c r="AC59" s="198"/>
      <c r="AD59" s="198"/>
      <c r="AE59" s="198"/>
      <c r="AF59" s="198"/>
      <c r="AG59" s="198"/>
      <c r="AH59" s="198"/>
      <c r="AI59" s="198"/>
      <c r="AJ59" s="193">
        <v>1</v>
      </c>
      <c r="AK59" s="198" t="s">
        <v>19</v>
      </c>
      <c r="AL59" s="193" t="s">
        <v>286</v>
      </c>
      <c r="AM59" s="201" t="s">
        <v>863</v>
      </c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</row>
    <row r="60" spans="1:140" s="32" customFormat="1" ht="24.95" customHeight="1">
      <c r="A60" s="863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1167" t="s">
        <v>95</v>
      </c>
      <c r="H60" s="1246" t="s">
        <v>1234</v>
      </c>
      <c r="I60" s="444" t="s">
        <v>1233</v>
      </c>
      <c r="J60" s="1247" t="s">
        <v>530</v>
      </c>
      <c r="K60" s="1194">
        <v>1</v>
      </c>
      <c r="L60" s="444">
        <f t="shared" si="14"/>
        <v>2</v>
      </c>
      <c r="M60" s="444">
        <v>1</v>
      </c>
      <c r="N60" s="193">
        <v>1</v>
      </c>
      <c r="O60" s="195">
        <v>29</v>
      </c>
      <c r="P60" s="195">
        <v>2</v>
      </c>
      <c r="Q60" s="1035">
        <v>28</v>
      </c>
      <c r="R60" s="1023">
        <v>26</v>
      </c>
      <c r="S60" s="1023">
        <v>2</v>
      </c>
      <c r="T60" s="1023">
        <v>0</v>
      </c>
      <c r="U60" s="1038">
        <v>0</v>
      </c>
      <c r="V60" s="197">
        <v>28</v>
      </c>
      <c r="W60" s="1039">
        <v>21</v>
      </c>
      <c r="X60" s="816">
        <v>7</v>
      </c>
      <c r="Y60" s="193">
        <v>111.66</v>
      </c>
      <c r="Z60" s="198" t="s">
        <v>514</v>
      </c>
      <c r="AA60" s="198"/>
      <c r="AB60" s="198"/>
      <c r="AC60" s="198"/>
      <c r="AD60" s="198"/>
      <c r="AE60" s="198"/>
      <c r="AF60" s="198"/>
      <c r="AG60" s="198"/>
      <c r="AH60" s="198"/>
      <c r="AI60" s="198"/>
      <c r="AJ60" s="193">
        <v>1</v>
      </c>
      <c r="AK60" s="198" t="s">
        <v>19</v>
      </c>
      <c r="AL60" s="193" t="s">
        <v>286</v>
      </c>
      <c r="AM60" s="201" t="s">
        <v>909</v>
      </c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</row>
    <row r="61" spans="1:140" s="32" customFormat="1" ht="24.95" customHeight="1">
      <c r="A61" s="863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1167" t="s">
        <v>111</v>
      </c>
      <c r="H61" s="1246" t="s">
        <v>1234</v>
      </c>
      <c r="I61" s="444" t="s">
        <v>1233</v>
      </c>
      <c r="J61" s="1247" t="s">
        <v>530</v>
      </c>
      <c r="K61" s="1194">
        <v>0</v>
      </c>
      <c r="L61" s="444">
        <f t="shared" si="14"/>
        <v>2</v>
      </c>
      <c r="M61" s="444">
        <v>1</v>
      </c>
      <c r="N61" s="193">
        <v>1</v>
      </c>
      <c r="O61" s="202">
        <v>29</v>
      </c>
      <c r="P61" s="202">
        <v>2</v>
      </c>
      <c r="Q61" s="1035">
        <v>28</v>
      </c>
      <c r="R61" s="193">
        <v>26</v>
      </c>
      <c r="S61" s="193">
        <v>2</v>
      </c>
      <c r="T61" s="193">
        <v>0</v>
      </c>
      <c r="U61" s="197">
        <v>0</v>
      </c>
      <c r="V61" s="197">
        <v>28</v>
      </c>
      <c r="W61" s="197">
        <v>20</v>
      </c>
      <c r="X61" s="459">
        <v>8</v>
      </c>
      <c r="Y61" s="193">
        <v>205</v>
      </c>
      <c r="Z61" s="193" t="s">
        <v>516</v>
      </c>
      <c r="AA61" s="193"/>
      <c r="AB61" s="193"/>
      <c r="AC61" s="193"/>
      <c r="AD61" s="193"/>
      <c r="AE61" s="193"/>
      <c r="AF61" s="193"/>
      <c r="AG61" s="193"/>
      <c r="AH61" s="193"/>
      <c r="AI61" s="193"/>
      <c r="AJ61" s="193">
        <v>1</v>
      </c>
      <c r="AK61" s="198" t="s">
        <v>19</v>
      </c>
      <c r="AL61" s="193" t="s">
        <v>286</v>
      </c>
      <c r="AM61" s="199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</row>
    <row r="62" spans="1:140" s="32" customFormat="1" ht="24.95" customHeight="1">
      <c r="A62" s="863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1167" t="s">
        <v>98</v>
      </c>
      <c r="H62" s="1246" t="s">
        <v>1234</v>
      </c>
      <c r="I62" s="444" t="s">
        <v>1233</v>
      </c>
      <c r="J62" s="1247" t="s">
        <v>1236</v>
      </c>
      <c r="K62" s="1194">
        <v>2</v>
      </c>
      <c r="L62" s="444">
        <f t="shared" si="14"/>
        <v>3</v>
      </c>
      <c r="M62" s="444">
        <v>2</v>
      </c>
      <c r="N62" s="193">
        <v>1</v>
      </c>
      <c r="O62" s="195">
        <v>32</v>
      </c>
      <c r="P62" s="195">
        <v>3</v>
      </c>
      <c r="Q62" s="1035">
        <v>31</v>
      </c>
      <c r="R62" s="193">
        <v>30</v>
      </c>
      <c r="S62" s="193">
        <v>1</v>
      </c>
      <c r="T62" s="193">
        <v>0</v>
      </c>
      <c r="U62" s="197">
        <v>0</v>
      </c>
      <c r="V62" s="197">
        <v>31</v>
      </c>
      <c r="W62" s="197">
        <v>23</v>
      </c>
      <c r="X62" s="1037">
        <v>8</v>
      </c>
      <c r="Y62" s="193">
        <v>193.97</v>
      </c>
      <c r="Z62" s="193" t="s">
        <v>518</v>
      </c>
      <c r="AA62" s="193"/>
      <c r="AB62" s="193"/>
      <c r="AC62" s="193"/>
      <c r="AD62" s="193"/>
      <c r="AE62" s="193"/>
      <c r="AF62" s="193"/>
      <c r="AG62" s="193">
        <v>1</v>
      </c>
      <c r="AH62" s="193"/>
      <c r="AI62" s="193"/>
      <c r="AJ62" s="193">
        <v>1</v>
      </c>
      <c r="AK62" s="198" t="s">
        <v>19</v>
      </c>
      <c r="AL62" s="193" t="s">
        <v>287</v>
      </c>
      <c r="AM62" s="201" t="s">
        <v>910</v>
      </c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  <c r="EG62" s="866"/>
      <c r="EH62" s="866"/>
      <c r="EI62" s="866"/>
      <c r="EJ62" s="866"/>
    </row>
    <row r="63" spans="1:140" s="32" customFormat="1" ht="24.95" customHeight="1">
      <c r="A63" s="863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1167" t="s">
        <v>100</v>
      </c>
      <c r="H63" s="1246" t="s">
        <v>1234</v>
      </c>
      <c r="I63" s="444" t="s">
        <v>1233</v>
      </c>
      <c r="J63" s="1247" t="s">
        <v>530</v>
      </c>
      <c r="K63" s="1194">
        <v>1</v>
      </c>
      <c r="L63" s="444">
        <f t="shared" si="14"/>
        <v>2</v>
      </c>
      <c r="M63" s="444">
        <v>1</v>
      </c>
      <c r="N63" s="193">
        <v>1</v>
      </c>
      <c r="O63" s="195">
        <v>25</v>
      </c>
      <c r="P63" s="195">
        <v>2</v>
      </c>
      <c r="Q63" s="1035">
        <v>23</v>
      </c>
      <c r="R63" s="193">
        <v>23</v>
      </c>
      <c r="S63" s="193">
        <v>0</v>
      </c>
      <c r="T63" s="193">
        <v>0</v>
      </c>
      <c r="U63" s="1036">
        <v>0</v>
      </c>
      <c r="V63" s="197">
        <v>23</v>
      </c>
      <c r="W63" s="197">
        <v>18</v>
      </c>
      <c r="X63" s="459">
        <v>5</v>
      </c>
      <c r="Y63" s="193">
        <v>83.4</v>
      </c>
      <c r="Z63" s="193" t="s">
        <v>520</v>
      </c>
      <c r="AA63" s="193"/>
      <c r="AB63" s="193"/>
      <c r="AC63" s="193"/>
      <c r="AD63" s="193"/>
      <c r="AE63" s="193"/>
      <c r="AF63" s="193"/>
      <c r="AG63" s="193"/>
      <c r="AH63" s="193"/>
      <c r="AI63" s="193"/>
      <c r="AJ63" s="193">
        <v>1</v>
      </c>
      <c r="AK63" s="198" t="s">
        <v>19</v>
      </c>
      <c r="AL63" s="193" t="s">
        <v>285</v>
      </c>
      <c r="AM63" s="199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  <c r="EG63" s="866"/>
      <c r="EH63" s="866"/>
      <c r="EI63" s="866"/>
      <c r="EJ63" s="866"/>
    </row>
    <row r="64" spans="1:140" s="32" customFormat="1" ht="24.95" customHeight="1">
      <c r="A64" s="863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1167" t="s">
        <v>108</v>
      </c>
      <c r="H64" s="1246" t="s">
        <v>1234</v>
      </c>
      <c r="I64" s="444" t="s">
        <v>1233</v>
      </c>
      <c r="J64" s="1247" t="s">
        <v>530</v>
      </c>
      <c r="K64" s="1194">
        <v>0</v>
      </c>
      <c r="L64" s="444">
        <f t="shared" si="14"/>
        <v>2</v>
      </c>
      <c r="M64" s="444">
        <v>0</v>
      </c>
      <c r="N64" s="193">
        <v>2</v>
      </c>
      <c r="O64" s="195">
        <v>19</v>
      </c>
      <c r="P64" s="195">
        <v>1</v>
      </c>
      <c r="Q64" s="1035">
        <v>17</v>
      </c>
      <c r="R64" s="193">
        <v>17</v>
      </c>
      <c r="S64" s="193">
        <v>0</v>
      </c>
      <c r="T64" s="193">
        <v>0</v>
      </c>
      <c r="U64" s="197">
        <v>0</v>
      </c>
      <c r="V64" s="197">
        <v>17</v>
      </c>
      <c r="W64" s="197">
        <v>16</v>
      </c>
      <c r="X64" s="459">
        <v>1</v>
      </c>
      <c r="Y64" s="193">
        <v>144.38999999999999</v>
      </c>
      <c r="Z64" s="193" t="s">
        <v>522</v>
      </c>
      <c r="AA64" s="193"/>
      <c r="AB64" s="193"/>
      <c r="AC64" s="193"/>
      <c r="AD64" s="193"/>
      <c r="AE64" s="193"/>
      <c r="AF64" s="193"/>
      <c r="AG64" s="193"/>
      <c r="AH64" s="193"/>
      <c r="AI64" s="193"/>
      <c r="AJ64" s="193">
        <v>1</v>
      </c>
      <c r="AK64" s="198" t="s">
        <v>19</v>
      </c>
      <c r="AL64" s="193" t="s">
        <v>286</v>
      </c>
      <c r="AM64" s="199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  <c r="EG64" s="866"/>
      <c r="EH64" s="866"/>
      <c r="EI64" s="866"/>
      <c r="EJ64" s="866"/>
    </row>
    <row r="65" spans="1:140" s="32" customFormat="1" ht="24.95" customHeight="1">
      <c r="A65" s="863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1167" t="s">
        <v>525</v>
      </c>
      <c r="H65" s="1346" t="s">
        <v>1235</v>
      </c>
      <c r="I65" s="444" t="s">
        <v>1233</v>
      </c>
      <c r="J65" s="1247" t="s">
        <v>530</v>
      </c>
      <c r="K65" s="1194">
        <v>0</v>
      </c>
      <c r="L65" s="444">
        <f t="shared" si="14"/>
        <v>3</v>
      </c>
      <c r="M65" s="444">
        <v>3</v>
      </c>
      <c r="N65" s="193">
        <v>0</v>
      </c>
      <c r="O65" s="195">
        <v>36</v>
      </c>
      <c r="P65" s="195">
        <v>3</v>
      </c>
      <c r="Q65" s="1035">
        <v>33</v>
      </c>
      <c r="R65" s="193">
        <v>26</v>
      </c>
      <c r="S65" s="193">
        <v>7</v>
      </c>
      <c r="T65" s="193">
        <v>0</v>
      </c>
      <c r="U65" s="197">
        <v>0</v>
      </c>
      <c r="V65" s="197">
        <v>33</v>
      </c>
      <c r="W65" s="197">
        <v>17</v>
      </c>
      <c r="X65" s="1037">
        <v>16</v>
      </c>
      <c r="Y65" s="193">
        <v>150.37</v>
      </c>
      <c r="Z65" s="198" t="s">
        <v>526</v>
      </c>
      <c r="AA65" s="198"/>
      <c r="AB65" s="198"/>
      <c r="AC65" s="198"/>
      <c r="AD65" s="198"/>
      <c r="AE65" s="198"/>
      <c r="AF65" s="198"/>
      <c r="AG65" s="198">
        <v>1</v>
      </c>
      <c r="AH65" s="198">
        <v>1</v>
      </c>
      <c r="AI65" s="198"/>
      <c r="AJ65" s="193">
        <v>1</v>
      </c>
      <c r="AK65" s="198" t="s">
        <v>19</v>
      </c>
      <c r="AL65" s="193" t="s">
        <v>286</v>
      </c>
      <c r="AM65" s="199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  <c r="EG65" s="866"/>
      <c r="EH65" s="866"/>
      <c r="EI65" s="866"/>
      <c r="EJ65" s="866"/>
    </row>
    <row r="66" spans="1:140" s="32" customFormat="1" ht="24.95" customHeight="1">
      <c r="A66" s="863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1167" t="s">
        <v>306</v>
      </c>
      <c r="H66" s="1246" t="s">
        <v>1232</v>
      </c>
      <c r="I66" s="444" t="s">
        <v>1233</v>
      </c>
      <c r="J66" s="1247" t="s">
        <v>530</v>
      </c>
      <c r="K66" s="1204">
        <v>2</v>
      </c>
      <c r="L66" s="444">
        <f t="shared" si="14"/>
        <v>3</v>
      </c>
      <c r="M66" s="444">
        <v>3</v>
      </c>
      <c r="N66" s="193">
        <v>0</v>
      </c>
      <c r="O66" s="195">
        <v>33</v>
      </c>
      <c r="P66" s="195">
        <v>3</v>
      </c>
      <c r="Q66" s="1035">
        <v>33</v>
      </c>
      <c r="R66" s="193">
        <v>31</v>
      </c>
      <c r="S66" s="193">
        <v>2</v>
      </c>
      <c r="T66" s="193">
        <v>0</v>
      </c>
      <c r="U66" s="197">
        <v>0</v>
      </c>
      <c r="V66" s="197">
        <v>33</v>
      </c>
      <c r="W66" s="197">
        <v>23</v>
      </c>
      <c r="X66" s="459">
        <v>10</v>
      </c>
      <c r="Y66" s="193">
        <v>166.5</v>
      </c>
      <c r="Z66" s="193" t="s">
        <v>494</v>
      </c>
      <c r="AA66" s="193"/>
      <c r="AB66" s="193"/>
      <c r="AC66" s="193"/>
      <c r="AD66" s="193"/>
      <c r="AE66" s="193"/>
      <c r="AF66" s="193"/>
      <c r="AG66" s="193"/>
      <c r="AH66" s="193"/>
      <c r="AI66" s="193"/>
      <c r="AJ66" s="193">
        <v>1</v>
      </c>
      <c r="AK66" s="198" t="s">
        <v>19</v>
      </c>
      <c r="AL66" s="193" t="s">
        <v>287</v>
      </c>
      <c r="AM66" s="199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  <c r="EG66" s="866"/>
      <c r="EH66" s="866"/>
      <c r="EI66" s="866"/>
      <c r="EJ66" s="866"/>
    </row>
    <row r="67" spans="1:140" s="32" customFormat="1" ht="24.95" customHeight="1">
      <c r="A67" s="863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1167" t="s">
        <v>86</v>
      </c>
      <c r="H67" s="1346" t="s">
        <v>1235</v>
      </c>
      <c r="I67" s="444" t="s">
        <v>1233</v>
      </c>
      <c r="J67" s="1247" t="s">
        <v>530</v>
      </c>
      <c r="K67" s="1204">
        <v>1</v>
      </c>
      <c r="L67" s="444">
        <f t="shared" si="14"/>
        <v>3</v>
      </c>
      <c r="M67" s="444">
        <v>2</v>
      </c>
      <c r="N67" s="193">
        <v>1</v>
      </c>
      <c r="O67" s="195">
        <v>35</v>
      </c>
      <c r="P67" s="195">
        <v>3</v>
      </c>
      <c r="Q67" s="1035">
        <v>31</v>
      </c>
      <c r="R67" s="193">
        <v>31</v>
      </c>
      <c r="S67" s="193">
        <v>0</v>
      </c>
      <c r="T67" s="193">
        <v>0</v>
      </c>
      <c r="U67" s="197">
        <v>0</v>
      </c>
      <c r="V67" s="531">
        <v>31</v>
      </c>
      <c r="W67" s="197">
        <v>27</v>
      </c>
      <c r="X67" s="459">
        <v>4</v>
      </c>
      <c r="Y67" s="193">
        <v>154.97999999999999</v>
      </c>
      <c r="Z67" s="193" t="s">
        <v>529</v>
      </c>
      <c r="AA67" s="193"/>
      <c r="AB67" s="193"/>
      <c r="AC67" s="193"/>
      <c r="AD67" s="193"/>
      <c r="AE67" s="193"/>
      <c r="AF67" s="193"/>
      <c r="AG67" s="193"/>
      <c r="AH67" s="193"/>
      <c r="AI67" s="193"/>
      <c r="AJ67" s="193">
        <v>1</v>
      </c>
      <c r="AK67" s="198" t="s">
        <v>19</v>
      </c>
      <c r="AL67" s="193" t="s">
        <v>287</v>
      </c>
      <c r="AM67" s="199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  <c r="EG67" s="866"/>
      <c r="EH67" s="866"/>
      <c r="EI67" s="866"/>
      <c r="EJ67" s="866"/>
    </row>
    <row r="68" spans="1:140" s="32" customFormat="1" ht="24.95" customHeight="1">
      <c r="A68" s="863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1167" t="s">
        <v>979</v>
      </c>
      <c r="H68" s="1246" t="s">
        <v>1234</v>
      </c>
      <c r="I68" s="444" t="s">
        <v>1233</v>
      </c>
      <c r="J68" s="1247" t="s">
        <v>530</v>
      </c>
      <c r="K68" s="1204">
        <v>1</v>
      </c>
      <c r="L68" s="444">
        <v>2</v>
      </c>
      <c r="M68" s="444">
        <v>2</v>
      </c>
      <c r="N68" s="193">
        <v>0</v>
      </c>
      <c r="O68" s="202">
        <v>19</v>
      </c>
      <c r="P68" s="202">
        <v>1</v>
      </c>
      <c r="Q68" s="196">
        <v>19</v>
      </c>
      <c r="R68" s="1040">
        <v>19</v>
      </c>
      <c r="S68" s="1040">
        <v>0</v>
      </c>
      <c r="T68" s="1040">
        <v>0</v>
      </c>
      <c r="U68" s="1041">
        <v>0</v>
      </c>
      <c r="V68" s="197">
        <v>19</v>
      </c>
      <c r="W68" s="1041">
        <v>19</v>
      </c>
      <c r="X68" s="1041">
        <v>0</v>
      </c>
      <c r="Y68" s="193">
        <v>144</v>
      </c>
      <c r="Z68" s="193" t="s">
        <v>867</v>
      </c>
      <c r="AA68" s="193"/>
      <c r="AB68" s="193"/>
      <c r="AC68" s="193"/>
      <c r="AD68" s="193"/>
      <c r="AE68" s="193"/>
      <c r="AF68" s="193"/>
      <c r="AG68" s="193"/>
      <c r="AH68" s="193"/>
      <c r="AI68" s="193"/>
      <c r="AJ68" s="193">
        <v>1</v>
      </c>
      <c r="AK68" s="198" t="s">
        <v>19</v>
      </c>
      <c r="AL68" s="193" t="s">
        <v>286</v>
      </c>
      <c r="AM68" s="201" t="s">
        <v>921</v>
      </c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  <c r="EG68" s="866"/>
      <c r="EH68" s="866"/>
      <c r="EI68" s="866"/>
      <c r="EJ68" s="866"/>
    </row>
    <row r="69" spans="1:140" s="13" customFormat="1" ht="24.95" customHeight="1">
      <c r="A69" s="21"/>
      <c r="B69" s="69" t="s">
        <v>283</v>
      </c>
      <c r="C69" s="70">
        <v>42</v>
      </c>
      <c r="D69" s="53"/>
      <c r="E69" s="53"/>
      <c r="F69" s="71" t="s">
        <v>436</v>
      </c>
      <c r="G69" s="1169"/>
      <c r="H69" s="1249"/>
      <c r="I69" s="1019"/>
      <c r="J69" s="1250"/>
      <c r="K69" s="1205">
        <f>SUM(K70:K111)</f>
        <v>30</v>
      </c>
      <c r="L69" s="613">
        <f>SUM(L70:L111)</f>
        <v>98</v>
      </c>
      <c r="M69" s="613">
        <f>SUM(M70:M111)</f>
        <v>49</v>
      </c>
      <c r="N69" s="51">
        <f>SUM(N70:N111)</f>
        <v>49</v>
      </c>
      <c r="O69" s="51">
        <f>SUM(O70:O111)</f>
        <v>1136</v>
      </c>
      <c r="P69" s="51"/>
      <c r="Q69" s="51">
        <f>SUM(Q70:Q111)</f>
        <v>1065</v>
      </c>
      <c r="R69" s="51">
        <f>SUM(R70:R111)</f>
        <v>805</v>
      </c>
      <c r="S69" s="51">
        <f t="shared" ref="S69:X69" si="15">SUM(S70:S111)</f>
        <v>205</v>
      </c>
      <c r="T69" s="51">
        <f t="shared" si="15"/>
        <v>53</v>
      </c>
      <c r="U69" s="51">
        <f t="shared" si="15"/>
        <v>2</v>
      </c>
      <c r="V69" s="51">
        <f t="shared" si="15"/>
        <v>1065</v>
      </c>
      <c r="W69" s="51">
        <f t="shared" si="15"/>
        <v>958</v>
      </c>
      <c r="X69" s="51">
        <f t="shared" si="15"/>
        <v>107</v>
      </c>
      <c r="Y69" s="51"/>
      <c r="Z69" s="51"/>
      <c r="AA69" s="51">
        <f>SUM(AA70:AA111)</f>
        <v>2</v>
      </c>
      <c r="AB69" s="51">
        <f t="shared" ref="AB69:AJ69" si="16">SUM(AB70:AB109)</f>
        <v>5</v>
      </c>
      <c r="AC69" s="51">
        <f t="shared" si="16"/>
        <v>8</v>
      </c>
      <c r="AD69" s="51">
        <f t="shared" si="16"/>
        <v>2</v>
      </c>
      <c r="AE69" s="51">
        <f t="shared" si="16"/>
        <v>2</v>
      </c>
      <c r="AF69" s="51">
        <f t="shared" si="16"/>
        <v>4</v>
      </c>
      <c r="AG69" s="51">
        <f t="shared" si="16"/>
        <v>1</v>
      </c>
      <c r="AH69" s="51">
        <f t="shared" si="16"/>
        <v>5</v>
      </c>
      <c r="AI69" s="1334">
        <v>0</v>
      </c>
      <c r="AJ69" s="51">
        <f t="shared" si="16"/>
        <v>40</v>
      </c>
      <c r="AK69" s="51"/>
      <c r="AL69" s="51"/>
      <c r="AM69" s="51"/>
      <c r="AN69" s="58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</row>
    <row r="70" spans="1:140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1170" t="s">
        <v>560</v>
      </c>
      <c r="H70" s="1256" t="s">
        <v>1203</v>
      </c>
      <c r="I70" s="1206" t="s">
        <v>1203</v>
      </c>
      <c r="J70" s="1252"/>
      <c r="K70" s="1206">
        <v>1</v>
      </c>
      <c r="L70" s="616">
        <f>SUM(M70:N70)</f>
        <v>2</v>
      </c>
      <c r="M70" s="616">
        <v>0</v>
      </c>
      <c r="N70" s="1042">
        <v>2</v>
      </c>
      <c r="O70" s="1029">
        <v>19</v>
      </c>
      <c r="P70" s="1029">
        <v>1</v>
      </c>
      <c r="Q70" s="615">
        <f>R70+S70+T70+U70</f>
        <v>18</v>
      </c>
      <c r="R70" s="616">
        <v>10</v>
      </c>
      <c r="S70" s="616">
        <v>6</v>
      </c>
      <c r="T70" s="616">
        <v>2</v>
      </c>
      <c r="U70" s="617">
        <v>0</v>
      </c>
      <c r="V70" s="618">
        <f>W70+X70</f>
        <v>18</v>
      </c>
      <c r="W70" s="617">
        <v>18</v>
      </c>
      <c r="X70" s="617">
        <v>0</v>
      </c>
      <c r="Y70" s="1042">
        <v>60.8</v>
      </c>
      <c r="Z70" s="1043" t="s">
        <v>561</v>
      </c>
      <c r="AA70" s="1044"/>
      <c r="AB70" s="1044"/>
      <c r="AC70" s="1044"/>
      <c r="AD70" s="1044"/>
      <c r="AE70" s="1044"/>
      <c r="AF70" s="1044"/>
      <c r="AG70" s="1044"/>
      <c r="AH70" s="1044"/>
      <c r="AI70" s="1044"/>
      <c r="AJ70" s="1044">
        <v>1</v>
      </c>
      <c r="AK70" s="1045" t="s">
        <v>19</v>
      </c>
      <c r="AL70" s="1046" t="s">
        <v>285</v>
      </c>
      <c r="AM70" s="1047"/>
    </row>
    <row r="71" spans="1:140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1171" t="s">
        <v>563</v>
      </c>
      <c r="H71" s="1258" t="s">
        <v>1203</v>
      </c>
      <c r="I71" s="1206" t="s">
        <v>1203</v>
      </c>
      <c r="J71" s="1252"/>
      <c r="K71" s="1206">
        <v>1</v>
      </c>
      <c r="L71" s="582">
        <f t="shared" ref="L71:L74" si="17">SUM(M71:N71)</f>
        <v>3</v>
      </c>
      <c r="M71" s="616">
        <v>1</v>
      </c>
      <c r="N71" s="1042">
        <v>2</v>
      </c>
      <c r="O71" s="195">
        <v>35</v>
      </c>
      <c r="P71" s="195">
        <v>3</v>
      </c>
      <c r="Q71" s="615">
        <f>R71+S71+T71+U71</f>
        <v>33</v>
      </c>
      <c r="R71" s="582">
        <v>27</v>
      </c>
      <c r="S71" s="582">
        <v>4</v>
      </c>
      <c r="T71" s="582">
        <v>2</v>
      </c>
      <c r="U71" s="583">
        <v>0</v>
      </c>
      <c r="V71" s="618">
        <f t="shared" ref="V71:V111" si="18">W71+X71</f>
        <v>33</v>
      </c>
      <c r="W71" s="583">
        <v>29</v>
      </c>
      <c r="X71" s="617">
        <v>4</v>
      </c>
      <c r="Y71" s="1023">
        <v>153.31</v>
      </c>
      <c r="Z71" s="1048" t="s">
        <v>564</v>
      </c>
      <c r="AA71" s="1049"/>
      <c r="AB71" s="1049"/>
      <c r="AC71" s="1049"/>
      <c r="AD71" s="1049"/>
      <c r="AE71" s="1049"/>
      <c r="AF71" s="1049"/>
      <c r="AG71" s="1049">
        <v>1</v>
      </c>
      <c r="AH71" s="1049"/>
      <c r="AI71" s="1049"/>
      <c r="AJ71" s="1022">
        <v>1</v>
      </c>
      <c r="AK71" s="1050" t="s">
        <v>19</v>
      </c>
      <c r="AL71" s="1051" t="s">
        <v>286</v>
      </c>
      <c r="AM71" s="1052"/>
    </row>
    <row r="72" spans="1:140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1171" t="s">
        <v>566</v>
      </c>
      <c r="H72" s="1251" t="s">
        <v>1203</v>
      </c>
      <c r="I72" s="1206" t="s">
        <v>1203</v>
      </c>
      <c r="J72" s="1252"/>
      <c r="K72" s="1206"/>
      <c r="L72" s="582">
        <f t="shared" si="17"/>
        <v>2</v>
      </c>
      <c r="M72" s="616">
        <v>0</v>
      </c>
      <c r="N72" s="1042">
        <v>2</v>
      </c>
      <c r="O72" s="195">
        <v>25</v>
      </c>
      <c r="P72" s="195">
        <v>2</v>
      </c>
      <c r="Q72" s="615">
        <f t="shared" ref="Q72:Q111" si="19">R72+S72+T72+U72</f>
        <v>23</v>
      </c>
      <c r="R72" s="582">
        <v>19</v>
      </c>
      <c r="S72" s="582">
        <v>4</v>
      </c>
      <c r="T72" s="582">
        <v>0</v>
      </c>
      <c r="U72" s="609">
        <v>0</v>
      </c>
      <c r="V72" s="618">
        <f t="shared" si="18"/>
        <v>23</v>
      </c>
      <c r="W72" s="583">
        <v>17</v>
      </c>
      <c r="X72" s="617">
        <v>6</v>
      </c>
      <c r="Y72" s="1023">
        <v>108.95</v>
      </c>
      <c r="Z72" s="1053" t="s">
        <v>567</v>
      </c>
      <c r="AA72" s="1050"/>
      <c r="AB72" s="1050"/>
      <c r="AC72" s="1050"/>
      <c r="AD72" s="1050"/>
      <c r="AE72" s="1050"/>
      <c r="AF72" s="1050"/>
      <c r="AG72" s="1050"/>
      <c r="AH72" s="1050"/>
      <c r="AI72" s="1050"/>
      <c r="AJ72" s="1022">
        <v>1</v>
      </c>
      <c r="AK72" s="1050" t="s">
        <v>19</v>
      </c>
      <c r="AL72" s="1054" t="s">
        <v>289</v>
      </c>
      <c r="AM72" s="1055" t="s">
        <v>568</v>
      </c>
    </row>
    <row r="73" spans="1:140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1171" t="s">
        <v>573</v>
      </c>
      <c r="H73" s="1251" t="s">
        <v>1203</v>
      </c>
      <c r="I73" s="1206" t="s">
        <v>1203</v>
      </c>
      <c r="J73" s="1252" t="s">
        <v>1229</v>
      </c>
      <c r="K73" s="1206">
        <v>1</v>
      </c>
      <c r="L73" s="582">
        <f t="shared" si="17"/>
        <v>2</v>
      </c>
      <c r="M73" s="616">
        <v>1</v>
      </c>
      <c r="N73" s="1042">
        <v>1</v>
      </c>
      <c r="O73" s="195">
        <v>19</v>
      </c>
      <c r="P73" s="195">
        <v>1</v>
      </c>
      <c r="Q73" s="615">
        <f t="shared" si="19"/>
        <v>17</v>
      </c>
      <c r="R73" s="582">
        <v>9</v>
      </c>
      <c r="S73" s="582">
        <v>6</v>
      </c>
      <c r="T73" s="582">
        <v>2</v>
      </c>
      <c r="U73" s="583">
        <v>0</v>
      </c>
      <c r="V73" s="618">
        <f t="shared" si="18"/>
        <v>17</v>
      </c>
      <c r="W73" s="583">
        <v>17</v>
      </c>
      <c r="X73" s="617">
        <v>0</v>
      </c>
      <c r="Y73" s="1023">
        <v>135.5</v>
      </c>
      <c r="Z73" s="1056" t="s">
        <v>574</v>
      </c>
      <c r="AA73" s="1022"/>
      <c r="AB73" s="1022"/>
      <c r="AC73" s="1022"/>
      <c r="AD73" s="1022"/>
      <c r="AE73" s="1022"/>
      <c r="AF73" s="1022"/>
      <c r="AG73" s="1022"/>
      <c r="AH73" s="1022">
        <v>1</v>
      </c>
      <c r="AI73" s="1022"/>
      <c r="AJ73" s="1022">
        <v>1</v>
      </c>
      <c r="AK73" s="1050" t="s">
        <v>19</v>
      </c>
      <c r="AL73" s="1057" t="s">
        <v>286</v>
      </c>
      <c r="AM73" s="1052"/>
      <c r="AN73" s="881"/>
    </row>
    <row r="74" spans="1:140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1171" t="s">
        <v>577</v>
      </c>
      <c r="H74" s="1251" t="s">
        <v>1203</v>
      </c>
      <c r="I74" s="1206" t="s">
        <v>1203</v>
      </c>
      <c r="J74" s="1252"/>
      <c r="K74" s="1206">
        <v>1</v>
      </c>
      <c r="L74" s="582">
        <f t="shared" si="17"/>
        <v>3</v>
      </c>
      <c r="M74" s="616">
        <v>3</v>
      </c>
      <c r="N74" s="1042">
        <v>0</v>
      </c>
      <c r="O74" s="195">
        <v>35</v>
      </c>
      <c r="P74" s="195">
        <v>3</v>
      </c>
      <c r="Q74" s="615">
        <f t="shared" si="19"/>
        <v>31</v>
      </c>
      <c r="R74" s="582">
        <v>19</v>
      </c>
      <c r="S74" s="582">
        <v>10</v>
      </c>
      <c r="T74" s="582">
        <v>2</v>
      </c>
      <c r="U74" s="583">
        <v>0</v>
      </c>
      <c r="V74" s="618">
        <f t="shared" si="18"/>
        <v>31</v>
      </c>
      <c r="W74" s="583">
        <v>29</v>
      </c>
      <c r="X74" s="617">
        <v>2</v>
      </c>
      <c r="Y74" s="1023">
        <v>202</v>
      </c>
      <c r="Z74" s="1056" t="s">
        <v>578</v>
      </c>
      <c r="AA74" s="1022"/>
      <c r="AB74" s="1022"/>
      <c r="AC74" s="1022"/>
      <c r="AD74" s="1022"/>
      <c r="AE74" s="1022"/>
      <c r="AF74" s="1022"/>
      <c r="AG74" s="1022"/>
      <c r="AH74" s="1022"/>
      <c r="AI74" s="1022"/>
      <c r="AJ74" s="1022">
        <v>1</v>
      </c>
      <c r="AK74" s="1050" t="s">
        <v>19</v>
      </c>
      <c r="AL74" s="1058" t="s">
        <v>451</v>
      </c>
      <c r="AM74" s="1059" t="s">
        <v>1055</v>
      </c>
    </row>
    <row r="75" spans="1:140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1171" t="s">
        <v>1056</v>
      </c>
      <c r="H75" s="1251" t="s">
        <v>1203</v>
      </c>
      <c r="I75" s="1206" t="s">
        <v>1203</v>
      </c>
      <c r="J75" s="1252"/>
      <c r="K75" s="1206"/>
      <c r="L75" s="582">
        <f t="shared" ref="L75:L95" si="20">SUM(M75:N75)</f>
        <v>2</v>
      </c>
      <c r="M75" s="616">
        <v>1</v>
      </c>
      <c r="N75" s="1042">
        <v>1</v>
      </c>
      <c r="O75" s="195">
        <v>19</v>
      </c>
      <c r="P75" s="195">
        <v>1</v>
      </c>
      <c r="Q75" s="615">
        <f t="shared" si="19"/>
        <v>14</v>
      </c>
      <c r="R75" s="582">
        <v>4</v>
      </c>
      <c r="S75" s="582">
        <v>3</v>
      </c>
      <c r="T75" s="582">
        <v>7</v>
      </c>
      <c r="U75" s="609">
        <v>0</v>
      </c>
      <c r="V75" s="618">
        <f t="shared" si="18"/>
        <v>14</v>
      </c>
      <c r="W75" s="583">
        <v>14</v>
      </c>
      <c r="X75" s="617">
        <v>0</v>
      </c>
      <c r="Y75" s="1023">
        <v>178.99</v>
      </c>
      <c r="Z75" s="1056" t="s">
        <v>586</v>
      </c>
      <c r="AA75" s="1022"/>
      <c r="AB75" s="1022"/>
      <c r="AC75" s="1022"/>
      <c r="AD75" s="1022">
        <v>1</v>
      </c>
      <c r="AE75" s="1022"/>
      <c r="AF75" s="1022"/>
      <c r="AG75" s="1022"/>
      <c r="AH75" s="1022"/>
      <c r="AI75" s="1022"/>
      <c r="AJ75" s="1022">
        <v>1</v>
      </c>
      <c r="AK75" s="1050" t="s">
        <v>19</v>
      </c>
      <c r="AL75" s="1060" t="s">
        <v>286</v>
      </c>
      <c r="AM75" s="1052" t="s">
        <v>1057</v>
      </c>
      <c r="AN75" s="883"/>
    </row>
    <row r="76" spans="1:140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1171" t="s">
        <v>583</v>
      </c>
      <c r="H76" s="1251" t="s">
        <v>1203</v>
      </c>
      <c r="I76" s="1206" t="s">
        <v>1203</v>
      </c>
      <c r="J76" s="1252"/>
      <c r="K76" s="1206">
        <v>1</v>
      </c>
      <c r="L76" s="582">
        <f t="shared" si="20"/>
        <v>2</v>
      </c>
      <c r="M76" s="616">
        <v>1</v>
      </c>
      <c r="N76" s="1042">
        <v>1</v>
      </c>
      <c r="O76" s="195">
        <v>29</v>
      </c>
      <c r="P76" s="195">
        <v>2</v>
      </c>
      <c r="Q76" s="615">
        <f t="shared" si="19"/>
        <v>28</v>
      </c>
      <c r="R76" s="582">
        <v>20</v>
      </c>
      <c r="S76" s="582">
        <v>6</v>
      </c>
      <c r="T76" s="582">
        <v>2</v>
      </c>
      <c r="U76" s="609">
        <v>0</v>
      </c>
      <c r="V76" s="618">
        <f t="shared" si="18"/>
        <v>28</v>
      </c>
      <c r="W76" s="583">
        <v>26</v>
      </c>
      <c r="X76" s="617">
        <v>2</v>
      </c>
      <c r="Y76" s="1023">
        <v>110.88</v>
      </c>
      <c r="Z76" s="1056" t="s">
        <v>584</v>
      </c>
      <c r="AA76" s="1022"/>
      <c r="AB76" s="1022"/>
      <c r="AC76" s="1022"/>
      <c r="AD76" s="1022"/>
      <c r="AE76" s="1022"/>
      <c r="AF76" s="1022">
        <v>1</v>
      </c>
      <c r="AG76" s="1022"/>
      <c r="AH76" s="1022"/>
      <c r="AI76" s="1022"/>
      <c r="AJ76" s="1022">
        <v>1</v>
      </c>
      <c r="AK76" s="1050" t="s">
        <v>19</v>
      </c>
      <c r="AL76" s="1051" t="s">
        <v>286</v>
      </c>
      <c r="AM76" s="1052"/>
    </row>
    <row r="77" spans="1:140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1171" t="s">
        <v>588</v>
      </c>
      <c r="H77" s="1251" t="s">
        <v>1199</v>
      </c>
      <c r="I77" s="1206" t="s">
        <v>1203</v>
      </c>
      <c r="J77" s="1252"/>
      <c r="K77" s="1206">
        <v>1</v>
      </c>
      <c r="L77" s="582">
        <f t="shared" si="20"/>
        <v>2</v>
      </c>
      <c r="M77" s="616">
        <v>2</v>
      </c>
      <c r="N77" s="1042">
        <v>0</v>
      </c>
      <c r="O77" s="195">
        <v>29</v>
      </c>
      <c r="P77" s="195">
        <v>2</v>
      </c>
      <c r="Q77" s="615">
        <f t="shared" si="19"/>
        <v>28</v>
      </c>
      <c r="R77" s="582">
        <v>19</v>
      </c>
      <c r="S77" s="582">
        <v>9</v>
      </c>
      <c r="T77" s="582">
        <v>0</v>
      </c>
      <c r="U77" s="583">
        <v>0</v>
      </c>
      <c r="V77" s="618">
        <f t="shared" si="18"/>
        <v>28</v>
      </c>
      <c r="W77" s="583">
        <v>26</v>
      </c>
      <c r="X77" s="617">
        <v>2</v>
      </c>
      <c r="Y77" s="1023">
        <v>99.44</v>
      </c>
      <c r="Z77" s="1048" t="s">
        <v>1060</v>
      </c>
      <c r="AA77" s="1049"/>
      <c r="AB77" s="1049">
        <v>1</v>
      </c>
      <c r="AC77" s="1049"/>
      <c r="AD77" s="1049"/>
      <c r="AE77" s="1049"/>
      <c r="AF77" s="1049">
        <v>1</v>
      </c>
      <c r="AG77" s="1049"/>
      <c r="AH77" s="1022"/>
      <c r="AI77" s="1022"/>
      <c r="AJ77" s="1022">
        <v>1</v>
      </c>
      <c r="AK77" s="1061" t="s">
        <v>501</v>
      </c>
      <c r="AL77" s="1062" t="s">
        <v>286</v>
      </c>
      <c r="AM77" s="1052" t="s">
        <v>1061</v>
      </c>
    </row>
    <row r="78" spans="1:140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1171" t="s">
        <v>591</v>
      </c>
      <c r="H78" s="1251" t="s">
        <v>1203</v>
      </c>
      <c r="I78" s="1206" t="s">
        <v>1203</v>
      </c>
      <c r="J78" s="1252"/>
      <c r="K78" s="1206"/>
      <c r="L78" s="582">
        <f t="shared" si="20"/>
        <v>3</v>
      </c>
      <c r="M78" s="616">
        <v>1</v>
      </c>
      <c r="N78" s="1042">
        <v>2</v>
      </c>
      <c r="O78" s="195">
        <v>35</v>
      </c>
      <c r="P78" s="195">
        <v>3</v>
      </c>
      <c r="Q78" s="615">
        <f t="shared" si="19"/>
        <v>31</v>
      </c>
      <c r="R78" s="582">
        <v>19</v>
      </c>
      <c r="S78" s="582">
        <v>9</v>
      </c>
      <c r="T78" s="582">
        <v>3</v>
      </c>
      <c r="U78" s="609">
        <v>0</v>
      </c>
      <c r="V78" s="618">
        <f t="shared" si="18"/>
        <v>31</v>
      </c>
      <c r="W78" s="583">
        <v>25</v>
      </c>
      <c r="X78" s="617">
        <v>6</v>
      </c>
      <c r="Y78" s="1023">
        <v>144.56</v>
      </c>
      <c r="Z78" s="1056" t="s">
        <v>592</v>
      </c>
      <c r="AA78" s="1022"/>
      <c r="AB78" s="1022"/>
      <c r="AC78" s="1022"/>
      <c r="AD78" s="1022"/>
      <c r="AE78" s="1022"/>
      <c r="AF78" s="1022"/>
      <c r="AG78" s="1022"/>
      <c r="AH78" s="1022"/>
      <c r="AI78" s="1022"/>
      <c r="AJ78" s="1022">
        <v>1</v>
      </c>
      <c r="AK78" s="1050" t="s">
        <v>19</v>
      </c>
      <c r="AL78" s="1062" t="s">
        <v>286</v>
      </c>
      <c r="AM78" s="1052"/>
      <c r="AN78" s="881"/>
    </row>
    <row r="79" spans="1:140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1171" t="s">
        <v>594</v>
      </c>
      <c r="H79" s="1251" t="s">
        <v>1203</v>
      </c>
      <c r="I79" s="1206" t="s">
        <v>1203</v>
      </c>
      <c r="J79" s="1252"/>
      <c r="K79" s="1206">
        <v>1</v>
      </c>
      <c r="L79" s="582">
        <f t="shared" si="20"/>
        <v>2</v>
      </c>
      <c r="M79" s="616">
        <v>1</v>
      </c>
      <c r="N79" s="1042">
        <v>1</v>
      </c>
      <c r="O79" s="195">
        <v>19</v>
      </c>
      <c r="P79" s="195">
        <v>1</v>
      </c>
      <c r="Q79" s="615">
        <f t="shared" si="19"/>
        <v>19</v>
      </c>
      <c r="R79" s="582">
        <v>16</v>
      </c>
      <c r="S79" s="582">
        <v>3</v>
      </c>
      <c r="T79" s="582">
        <v>0</v>
      </c>
      <c r="U79" s="609">
        <v>0</v>
      </c>
      <c r="V79" s="618">
        <f t="shared" si="18"/>
        <v>19</v>
      </c>
      <c r="W79" s="583">
        <v>15</v>
      </c>
      <c r="X79" s="617">
        <v>4</v>
      </c>
      <c r="Y79" s="1023">
        <v>106.2</v>
      </c>
      <c r="Z79" s="1048" t="s">
        <v>595</v>
      </c>
      <c r="AA79" s="1049"/>
      <c r="AB79" s="1049"/>
      <c r="AC79" s="1049">
        <v>1</v>
      </c>
      <c r="AD79" s="1049"/>
      <c r="AE79" s="1049"/>
      <c r="AF79" s="1049"/>
      <c r="AG79" s="1049"/>
      <c r="AH79" s="1049"/>
      <c r="AI79" s="1049"/>
      <c r="AJ79" s="1022">
        <v>1</v>
      </c>
      <c r="AK79" s="1050" t="s">
        <v>501</v>
      </c>
      <c r="AL79" s="1063" t="s">
        <v>286</v>
      </c>
      <c r="AM79" s="1064" t="s">
        <v>1063</v>
      </c>
    </row>
    <row r="80" spans="1:140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1171" t="s">
        <v>597</v>
      </c>
      <c r="H80" s="1251" t="s">
        <v>1199</v>
      </c>
      <c r="I80" s="1206" t="s">
        <v>1203</v>
      </c>
      <c r="J80" s="1252"/>
      <c r="K80" s="1206">
        <v>1</v>
      </c>
      <c r="L80" s="582">
        <f t="shared" si="20"/>
        <v>2</v>
      </c>
      <c r="M80" s="616">
        <v>1</v>
      </c>
      <c r="N80" s="1042">
        <v>1</v>
      </c>
      <c r="O80" s="195">
        <v>19</v>
      </c>
      <c r="P80" s="195">
        <v>1</v>
      </c>
      <c r="Q80" s="615">
        <f t="shared" si="19"/>
        <v>17</v>
      </c>
      <c r="R80" s="582">
        <v>17</v>
      </c>
      <c r="S80" s="582">
        <v>0</v>
      </c>
      <c r="T80" s="582">
        <v>0</v>
      </c>
      <c r="U80" s="583">
        <v>0</v>
      </c>
      <c r="V80" s="618">
        <f t="shared" si="18"/>
        <v>17</v>
      </c>
      <c r="W80" s="583">
        <v>13</v>
      </c>
      <c r="X80" s="617">
        <v>4</v>
      </c>
      <c r="Y80" s="1023">
        <v>131</v>
      </c>
      <c r="Z80" s="1056" t="s">
        <v>57</v>
      </c>
      <c r="AA80" s="1022"/>
      <c r="AB80" s="1022"/>
      <c r="AC80" s="1022"/>
      <c r="AD80" s="1022"/>
      <c r="AE80" s="1022"/>
      <c r="AF80" s="1022">
        <v>1</v>
      </c>
      <c r="AG80" s="1022"/>
      <c r="AH80" s="1022"/>
      <c r="AI80" s="1022"/>
      <c r="AJ80" s="1022">
        <v>1</v>
      </c>
      <c r="AK80" s="1050" t="s">
        <v>19</v>
      </c>
      <c r="AL80" s="1065" t="s">
        <v>286</v>
      </c>
      <c r="AM80" s="1052"/>
    </row>
    <row r="81" spans="1:140" s="841" customFormat="1" ht="24.95" customHeight="1">
      <c r="A81" s="879">
        <v>12</v>
      </c>
      <c r="B81" s="690" t="s">
        <v>229</v>
      </c>
      <c r="C81" s="690" t="s">
        <v>247</v>
      </c>
      <c r="D81" s="669" t="s">
        <v>39</v>
      </c>
      <c r="E81" s="669" t="s">
        <v>274</v>
      </c>
      <c r="F81" s="884" t="s">
        <v>1120</v>
      </c>
      <c r="G81" s="1171" t="s">
        <v>598</v>
      </c>
      <c r="H81" s="1251" t="s">
        <v>1203</v>
      </c>
      <c r="I81" s="1206" t="s">
        <v>1203</v>
      </c>
      <c r="J81" s="1252"/>
      <c r="K81" s="1206">
        <v>1</v>
      </c>
      <c r="L81" s="582">
        <f t="shared" si="20"/>
        <v>2</v>
      </c>
      <c r="M81" s="616">
        <v>1</v>
      </c>
      <c r="N81" s="1042">
        <v>1</v>
      </c>
      <c r="O81" s="195">
        <v>25</v>
      </c>
      <c r="P81" s="195">
        <v>2</v>
      </c>
      <c r="Q81" s="615">
        <f t="shared" si="19"/>
        <v>24</v>
      </c>
      <c r="R81" s="582">
        <v>18</v>
      </c>
      <c r="S81" s="582">
        <v>6</v>
      </c>
      <c r="T81" s="582">
        <v>0</v>
      </c>
      <c r="U81" s="609">
        <v>0</v>
      </c>
      <c r="V81" s="618">
        <f t="shared" si="18"/>
        <v>24</v>
      </c>
      <c r="W81" s="583">
        <v>24</v>
      </c>
      <c r="X81" s="617">
        <v>0</v>
      </c>
      <c r="Y81" s="1023">
        <v>110.86</v>
      </c>
      <c r="Z81" s="1048" t="s">
        <v>599</v>
      </c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22">
        <v>1</v>
      </c>
      <c r="AK81" s="1050" t="s">
        <v>19</v>
      </c>
      <c r="AL81" s="1066" t="s">
        <v>286</v>
      </c>
      <c r="AM81" s="1052"/>
    </row>
    <row r="82" spans="1:140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1171" t="s">
        <v>601</v>
      </c>
      <c r="H82" s="1251" t="s">
        <v>1203</v>
      </c>
      <c r="I82" s="1206" t="s">
        <v>1203</v>
      </c>
      <c r="J82" s="1252"/>
      <c r="K82" s="1206">
        <v>1</v>
      </c>
      <c r="L82" s="582">
        <f t="shared" si="20"/>
        <v>3</v>
      </c>
      <c r="M82" s="616">
        <v>2</v>
      </c>
      <c r="N82" s="1042">
        <v>1</v>
      </c>
      <c r="O82" s="195">
        <v>35</v>
      </c>
      <c r="P82" s="195">
        <v>3</v>
      </c>
      <c r="Q82" s="615">
        <f t="shared" si="19"/>
        <v>34</v>
      </c>
      <c r="R82" s="582">
        <v>26</v>
      </c>
      <c r="S82" s="582">
        <v>8</v>
      </c>
      <c r="T82" s="582">
        <v>0</v>
      </c>
      <c r="U82" s="583">
        <v>0</v>
      </c>
      <c r="V82" s="618">
        <f t="shared" si="18"/>
        <v>34</v>
      </c>
      <c r="W82" s="583">
        <v>31</v>
      </c>
      <c r="X82" s="617">
        <v>3</v>
      </c>
      <c r="Y82" s="1023">
        <v>118</v>
      </c>
      <c r="Z82" s="1048" t="s">
        <v>599</v>
      </c>
      <c r="AA82" s="1049"/>
      <c r="AB82" s="1049"/>
      <c r="AC82" s="1049"/>
      <c r="AD82" s="1049"/>
      <c r="AE82" s="1049"/>
      <c r="AF82" s="1049"/>
      <c r="AG82" s="1049"/>
      <c r="AH82" s="1049"/>
      <c r="AI82" s="1049"/>
      <c r="AJ82" s="1022">
        <v>1</v>
      </c>
      <c r="AK82" s="1050" t="s">
        <v>19</v>
      </c>
      <c r="AL82" s="1066" t="s">
        <v>286</v>
      </c>
      <c r="AM82" s="1052"/>
    </row>
    <row r="83" spans="1:140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669" t="s">
        <v>312</v>
      </c>
      <c r="F83" s="874" t="s">
        <v>1064</v>
      </c>
      <c r="G83" s="1171" t="s">
        <v>980</v>
      </c>
      <c r="H83" s="1251" t="s">
        <v>1199</v>
      </c>
      <c r="I83" s="1206" t="s">
        <v>1203</v>
      </c>
      <c r="J83" s="1252"/>
      <c r="K83" s="1206"/>
      <c r="L83" s="582">
        <f t="shared" si="20"/>
        <v>3</v>
      </c>
      <c r="M83" s="616">
        <v>2</v>
      </c>
      <c r="N83" s="1042">
        <v>1</v>
      </c>
      <c r="O83" s="195">
        <v>35</v>
      </c>
      <c r="P83" s="195">
        <v>3</v>
      </c>
      <c r="Q83" s="615">
        <f t="shared" si="19"/>
        <v>30</v>
      </c>
      <c r="R83" s="761">
        <v>27</v>
      </c>
      <c r="S83" s="761">
        <v>3</v>
      </c>
      <c r="T83" s="582">
        <v>0</v>
      </c>
      <c r="U83" s="609">
        <v>0</v>
      </c>
      <c r="V83" s="618">
        <f t="shared" si="18"/>
        <v>30</v>
      </c>
      <c r="W83" s="735">
        <v>28</v>
      </c>
      <c r="X83" s="617">
        <v>2</v>
      </c>
      <c r="Y83" s="1023">
        <v>207.69</v>
      </c>
      <c r="Z83" s="1056" t="s">
        <v>602</v>
      </c>
      <c r="AA83" s="1022"/>
      <c r="AB83" s="1022"/>
      <c r="AC83" s="1022">
        <v>1</v>
      </c>
      <c r="AD83" s="1022"/>
      <c r="AE83" s="1022"/>
      <c r="AF83" s="1022"/>
      <c r="AG83" s="1022"/>
      <c r="AH83" s="1022"/>
      <c r="AI83" s="1022"/>
      <c r="AJ83" s="1022">
        <v>1</v>
      </c>
      <c r="AK83" s="1050" t="s">
        <v>501</v>
      </c>
      <c r="AL83" s="1062" t="s">
        <v>287</v>
      </c>
      <c r="AM83" s="1064" t="s">
        <v>1063</v>
      </c>
    </row>
    <row r="84" spans="1:140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1171" t="s">
        <v>604</v>
      </c>
      <c r="H84" s="1251" t="s">
        <v>1199</v>
      </c>
      <c r="I84" s="1206" t="s">
        <v>1203</v>
      </c>
      <c r="J84" s="1252"/>
      <c r="K84" s="1206">
        <v>1</v>
      </c>
      <c r="L84" s="582">
        <f t="shared" si="20"/>
        <v>2</v>
      </c>
      <c r="M84" s="616">
        <v>0</v>
      </c>
      <c r="N84" s="1042">
        <v>2</v>
      </c>
      <c r="O84" s="195">
        <v>29</v>
      </c>
      <c r="P84" s="195">
        <v>2</v>
      </c>
      <c r="Q84" s="615">
        <f t="shared" si="19"/>
        <v>29</v>
      </c>
      <c r="R84" s="582">
        <v>25</v>
      </c>
      <c r="S84" s="582">
        <v>3</v>
      </c>
      <c r="T84" s="582">
        <v>1</v>
      </c>
      <c r="U84" s="583">
        <v>0</v>
      </c>
      <c r="V84" s="618">
        <f t="shared" si="18"/>
        <v>29</v>
      </c>
      <c r="W84" s="583">
        <v>27</v>
      </c>
      <c r="X84" s="617">
        <v>2</v>
      </c>
      <c r="Y84" s="1023">
        <v>128.42500000000001</v>
      </c>
      <c r="Z84" s="1056" t="s">
        <v>605</v>
      </c>
      <c r="AA84" s="1022"/>
      <c r="AB84" s="1022"/>
      <c r="AC84" s="1022"/>
      <c r="AD84" s="1022"/>
      <c r="AE84" s="1022"/>
      <c r="AF84" s="1022"/>
      <c r="AG84" s="1022"/>
      <c r="AH84" s="1022"/>
      <c r="AI84" s="1022"/>
      <c r="AJ84" s="1022">
        <v>1</v>
      </c>
      <c r="AK84" s="1050" t="s">
        <v>19</v>
      </c>
      <c r="AL84" s="1067" t="s">
        <v>286</v>
      </c>
      <c r="AM84" s="1064" t="s">
        <v>1063</v>
      </c>
      <c r="AN84" s="881"/>
    </row>
    <row r="85" spans="1:140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1171" t="s">
        <v>607</v>
      </c>
      <c r="H85" s="1251" t="s">
        <v>1203</v>
      </c>
      <c r="I85" s="1206" t="s">
        <v>1203</v>
      </c>
      <c r="J85" s="1252" t="s">
        <v>1230</v>
      </c>
      <c r="K85" s="1206">
        <v>1</v>
      </c>
      <c r="L85" s="582">
        <f t="shared" si="20"/>
        <v>2</v>
      </c>
      <c r="M85" s="616">
        <v>0</v>
      </c>
      <c r="N85" s="1042">
        <v>2</v>
      </c>
      <c r="O85" s="195">
        <v>29</v>
      </c>
      <c r="P85" s="195">
        <v>2</v>
      </c>
      <c r="Q85" s="615">
        <f t="shared" si="19"/>
        <v>24</v>
      </c>
      <c r="R85" s="582">
        <v>16</v>
      </c>
      <c r="S85" s="582">
        <v>7</v>
      </c>
      <c r="T85" s="582">
        <v>1</v>
      </c>
      <c r="U85" s="609">
        <v>0</v>
      </c>
      <c r="V85" s="618">
        <f t="shared" si="18"/>
        <v>24</v>
      </c>
      <c r="W85" s="583">
        <v>24</v>
      </c>
      <c r="X85" s="617">
        <v>0</v>
      </c>
      <c r="Y85" s="1023">
        <v>100.8</v>
      </c>
      <c r="Z85" s="1056" t="s">
        <v>608</v>
      </c>
      <c r="AA85" s="1022"/>
      <c r="AB85" s="1022"/>
      <c r="AC85" s="1022"/>
      <c r="AD85" s="1022"/>
      <c r="AE85" s="1022"/>
      <c r="AF85" s="1022"/>
      <c r="AG85" s="1022"/>
      <c r="AH85" s="1022">
        <v>1</v>
      </c>
      <c r="AI85" s="1022"/>
      <c r="AJ85" s="1022">
        <v>1</v>
      </c>
      <c r="AK85" s="1050" t="s">
        <v>19</v>
      </c>
      <c r="AL85" s="1065" t="s">
        <v>286</v>
      </c>
      <c r="AM85" s="1052"/>
    </row>
    <row r="86" spans="1:140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1171" t="s">
        <v>610</v>
      </c>
      <c r="H86" s="1251" t="s">
        <v>1203</v>
      </c>
      <c r="I86" s="1206" t="s">
        <v>1203</v>
      </c>
      <c r="J86" s="1252"/>
      <c r="K86" s="1206">
        <v>1</v>
      </c>
      <c r="L86" s="582">
        <f t="shared" si="20"/>
        <v>2</v>
      </c>
      <c r="M86" s="616">
        <v>1</v>
      </c>
      <c r="N86" s="1042">
        <v>1</v>
      </c>
      <c r="O86" s="195">
        <v>19</v>
      </c>
      <c r="P86" s="195">
        <v>1</v>
      </c>
      <c r="Q86" s="615">
        <f t="shared" si="19"/>
        <v>16</v>
      </c>
      <c r="R86" s="582">
        <v>13</v>
      </c>
      <c r="S86" s="582">
        <v>2</v>
      </c>
      <c r="T86" s="582">
        <v>1</v>
      </c>
      <c r="U86" s="583">
        <v>0</v>
      </c>
      <c r="V86" s="618">
        <f t="shared" si="18"/>
        <v>16</v>
      </c>
      <c r="W86" s="583">
        <v>14</v>
      </c>
      <c r="X86" s="617">
        <v>2</v>
      </c>
      <c r="Y86" s="1023">
        <v>106.5</v>
      </c>
      <c r="Z86" s="1056" t="s">
        <v>611</v>
      </c>
      <c r="AA86" s="1022"/>
      <c r="AB86" s="1022"/>
      <c r="AC86" s="1022"/>
      <c r="AD86" s="1022"/>
      <c r="AE86" s="1022"/>
      <c r="AF86" s="1022"/>
      <c r="AG86" s="1022"/>
      <c r="AH86" s="1022"/>
      <c r="AI86" s="1022"/>
      <c r="AJ86" s="1022">
        <v>1</v>
      </c>
      <c r="AK86" s="1050" t="s">
        <v>19</v>
      </c>
      <c r="AL86" s="1065" t="s">
        <v>286</v>
      </c>
      <c r="AM86" s="1052"/>
    </row>
    <row r="87" spans="1:140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1172" t="s">
        <v>1068</v>
      </c>
      <c r="H87" s="1253" t="s">
        <v>1199</v>
      </c>
      <c r="I87" s="1206" t="s">
        <v>1203</v>
      </c>
      <c r="J87" s="1254"/>
      <c r="K87" s="1206">
        <v>1</v>
      </c>
      <c r="L87" s="582">
        <f t="shared" si="20"/>
        <v>2</v>
      </c>
      <c r="M87" s="616">
        <v>1</v>
      </c>
      <c r="N87" s="1042">
        <v>1</v>
      </c>
      <c r="O87" s="1068">
        <v>25</v>
      </c>
      <c r="P87" s="1068">
        <v>2</v>
      </c>
      <c r="Q87" s="615">
        <f t="shared" si="19"/>
        <v>24</v>
      </c>
      <c r="R87" s="578">
        <v>22</v>
      </c>
      <c r="S87" s="582">
        <v>2</v>
      </c>
      <c r="T87" s="578">
        <v>0</v>
      </c>
      <c r="U87" s="579">
        <v>0</v>
      </c>
      <c r="V87" s="618">
        <f t="shared" si="18"/>
        <v>24</v>
      </c>
      <c r="W87" s="579">
        <v>21</v>
      </c>
      <c r="X87" s="617">
        <v>3</v>
      </c>
      <c r="Y87" s="1023">
        <v>110</v>
      </c>
      <c r="Z87" s="1048" t="s">
        <v>1069</v>
      </c>
      <c r="AA87" s="1049"/>
      <c r="AB87" s="1049"/>
      <c r="AC87" s="1049">
        <v>1</v>
      </c>
      <c r="AD87" s="1049"/>
      <c r="AE87" s="1049"/>
      <c r="AF87" s="1049"/>
      <c r="AG87" s="1049"/>
      <c r="AH87" s="1049"/>
      <c r="AI87" s="1049"/>
      <c r="AJ87" s="1022">
        <v>1</v>
      </c>
      <c r="AK87" s="1050" t="s">
        <v>501</v>
      </c>
      <c r="AL87" s="1069" t="s">
        <v>286</v>
      </c>
      <c r="AM87" s="1052" t="s">
        <v>1061</v>
      </c>
      <c r="AN87" s="881"/>
    </row>
    <row r="88" spans="1:140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1171" t="s">
        <v>614</v>
      </c>
      <c r="H88" s="1251" t="s">
        <v>1203</v>
      </c>
      <c r="I88" s="1206" t="s">
        <v>1203</v>
      </c>
      <c r="J88" s="1252"/>
      <c r="K88" s="1206">
        <v>1</v>
      </c>
      <c r="L88" s="582">
        <f t="shared" si="20"/>
        <v>2</v>
      </c>
      <c r="M88" s="616">
        <v>0</v>
      </c>
      <c r="N88" s="1042">
        <v>2</v>
      </c>
      <c r="O88" s="195">
        <v>19</v>
      </c>
      <c r="P88" s="195">
        <v>1</v>
      </c>
      <c r="Q88" s="615">
        <f t="shared" si="19"/>
        <v>17</v>
      </c>
      <c r="R88" s="582">
        <v>17</v>
      </c>
      <c r="S88" s="582">
        <v>0</v>
      </c>
      <c r="T88" s="582">
        <v>0</v>
      </c>
      <c r="U88" s="609">
        <v>0</v>
      </c>
      <c r="V88" s="618">
        <f t="shared" si="18"/>
        <v>17</v>
      </c>
      <c r="W88" s="583">
        <v>12</v>
      </c>
      <c r="X88" s="617">
        <v>5</v>
      </c>
      <c r="Y88" s="1023">
        <v>151.19999999999999</v>
      </c>
      <c r="Z88" s="1056" t="s">
        <v>615</v>
      </c>
      <c r="AA88" s="1022"/>
      <c r="AB88" s="1022"/>
      <c r="AC88" s="1022"/>
      <c r="AD88" s="1022"/>
      <c r="AE88" s="1022"/>
      <c r="AF88" s="1022"/>
      <c r="AG88" s="1022"/>
      <c r="AH88" s="1022"/>
      <c r="AI88" s="1022"/>
      <c r="AJ88" s="1022">
        <v>1</v>
      </c>
      <c r="AK88" s="1050" t="s">
        <v>19</v>
      </c>
      <c r="AL88" s="1066" t="s">
        <v>286</v>
      </c>
      <c r="AM88" s="1052"/>
    </row>
    <row r="89" spans="1:140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1173" t="s">
        <v>981</v>
      </c>
      <c r="H89" s="1251" t="s">
        <v>1203</v>
      </c>
      <c r="I89" s="1206" t="s">
        <v>1203</v>
      </c>
      <c r="J89" s="1255" t="s">
        <v>1231</v>
      </c>
      <c r="K89" s="1206">
        <v>1</v>
      </c>
      <c r="L89" s="631">
        <f t="shared" si="20"/>
        <v>2</v>
      </c>
      <c r="M89" s="616">
        <v>1</v>
      </c>
      <c r="N89" s="1042">
        <v>1</v>
      </c>
      <c r="O89" s="1070">
        <v>19</v>
      </c>
      <c r="P89" s="1070">
        <v>1</v>
      </c>
      <c r="Q89" s="615">
        <f t="shared" si="19"/>
        <v>19</v>
      </c>
      <c r="R89" s="624">
        <v>17</v>
      </c>
      <c r="S89" s="624">
        <v>2</v>
      </c>
      <c r="T89" s="582">
        <v>0</v>
      </c>
      <c r="U89" s="625">
        <v>0</v>
      </c>
      <c r="V89" s="618">
        <f t="shared" si="18"/>
        <v>19</v>
      </c>
      <c r="W89" s="583">
        <v>19</v>
      </c>
      <c r="X89" s="617">
        <v>0</v>
      </c>
      <c r="Y89" s="1071">
        <v>82.65</v>
      </c>
      <c r="Z89" s="1072" t="s">
        <v>660</v>
      </c>
      <c r="AA89" s="1071"/>
      <c r="AB89" s="1071"/>
      <c r="AC89" s="1071"/>
      <c r="AD89" s="1071"/>
      <c r="AE89" s="1071"/>
      <c r="AF89" s="1071"/>
      <c r="AG89" s="1071"/>
      <c r="AH89" s="1022">
        <v>1</v>
      </c>
      <c r="AI89" s="1071"/>
      <c r="AJ89" s="1071">
        <v>1</v>
      </c>
      <c r="AK89" s="1073" t="s">
        <v>19</v>
      </c>
      <c r="AL89" s="1071" t="s">
        <v>438</v>
      </c>
      <c r="AM89" s="1074"/>
    </row>
    <row r="90" spans="1:140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1171" t="s">
        <v>617</v>
      </c>
      <c r="H90" s="1251" t="s">
        <v>1203</v>
      </c>
      <c r="I90" s="1206" t="s">
        <v>1203</v>
      </c>
      <c r="J90" s="1257"/>
      <c r="K90" s="1207">
        <v>1</v>
      </c>
      <c r="L90" s="582">
        <f t="shared" si="20"/>
        <v>2</v>
      </c>
      <c r="M90" s="582">
        <v>1</v>
      </c>
      <c r="N90" s="1023">
        <v>1</v>
      </c>
      <c r="O90" s="195">
        <v>23</v>
      </c>
      <c r="P90" s="195">
        <v>2</v>
      </c>
      <c r="Q90" s="755">
        <f t="shared" si="19"/>
        <v>23</v>
      </c>
      <c r="R90" s="582">
        <v>19</v>
      </c>
      <c r="S90" s="582">
        <v>3</v>
      </c>
      <c r="T90" s="582">
        <v>0</v>
      </c>
      <c r="U90" s="583">
        <v>1</v>
      </c>
      <c r="V90" s="579">
        <f t="shared" si="18"/>
        <v>23</v>
      </c>
      <c r="W90" s="583">
        <v>22</v>
      </c>
      <c r="X90" s="583">
        <v>1</v>
      </c>
      <c r="Y90" s="1023">
        <v>116.7</v>
      </c>
      <c r="Z90" s="1056" t="s">
        <v>618</v>
      </c>
      <c r="AA90" s="1022"/>
      <c r="AB90" s="1022"/>
      <c r="AC90" s="1022"/>
      <c r="AD90" s="1022"/>
      <c r="AE90" s="1022"/>
      <c r="AF90" s="1022"/>
      <c r="AG90" s="1022"/>
      <c r="AH90" s="1022"/>
      <c r="AI90" s="1022"/>
      <c r="AJ90" s="1022">
        <v>1</v>
      </c>
      <c r="AK90" s="1050" t="s">
        <v>19</v>
      </c>
      <c r="AL90" s="1075" t="s">
        <v>286</v>
      </c>
      <c r="AM90" s="1052" t="s">
        <v>1063</v>
      </c>
    </row>
    <row r="91" spans="1:140" s="841" customFormat="1" ht="24.95" customHeight="1">
      <c r="A91" s="879">
        <v>22</v>
      </c>
      <c r="B91" s="668" t="s">
        <v>229</v>
      </c>
      <c r="C91" s="668" t="s">
        <v>261</v>
      </c>
      <c r="D91" s="885" t="s">
        <v>262</v>
      </c>
      <c r="E91" s="885" t="s">
        <v>262</v>
      </c>
      <c r="F91" s="886" t="s">
        <v>1072</v>
      </c>
      <c r="G91" s="1171" t="s">
        <v>619</v>
      </c>
      <c r="H91" s="1251" t="s">
        <v>1203</v>
      </c>
      <c r="I91" s="1206" t="s">
        <v>1203</v>
      </c>
      <c r="J91" s="1257"/>
      <c r="K91" s="1207">
        <v>1</v>
      </c>
      <c r="L91" s="582">
        <f t="shared" si="20"/>
        <v>2</v>
      </c>
      <c r="M91" s="582">
        <v>0</v>
      </c>
      <c r="N91" s="1023">
        <v>2</v>
      </c>
      <c r="O91" s="195">
        <v>29</v>
      </c>
      <c r="P91" s="195">
        <v>2</v>
      </c>
      <c r="Q91" s="755">
        <f t="shared" si="19"/>
        <v>28</v>
      </c>
      <c r="R91" s="761">
        <v>20</v>
      </c>
      <c r="S91" s="582">
        <v>4</v>
      </c>
      <c r="T91" s="582">
        <v>4</v>
      </c>
      <c r="U91" s="583">
        <v>0</v>
      </c>
      <c r="V91" s="1003">
        <f t="shared" si="18"/>
        <v>28</v>
      </c>
      <c r="W91" s="735">
        <v>24</v>
      </c>
      <c r="X91" s="583">
        <v>4</v>
      </c>
      <c r="Y91" s="1023">
        <v>91.9</v>
      </c>
      <c r="Z91" s="1056" t="s">
        <v>620</v>
      </c>
      <c r="AA91" s="1022"/>
      <c r="AB91" s="1022"/>
      <c r="AC91" s="1022"/>
      <c r="AD91" s="1022"/>
      <c r="AE91" s="1022"/>
      <c r="AF91" s="1022"/>
      <c r="AG91" s="1022"/>
      <c r="AH91" s="1022"/>
      <c r="AI91" s="1022"/>
      <c r="AJ91" s="1022">
        <v>1</v>
      </c>
      <c r="AK91" s="1050" t="s">
        <v>19</v>
      </c>
      <c r="AL91" s="1076" t="s">
        <v>286</v>
      </c>
      <c r="AM91" s="1052" t="s">
        <v>1073</v>
      </c>
    </row>
    <row r="92" spans="1:140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669" t="s">
        <v>263</v>
      </c>
      <c r="F92" s="1332" t="s">
        <v>1225</v>
      </c>
      <c r="G92" s="1170" t="s">
        <v>621</v>
      </c>
      <c r="H92" s="1251" t="s">
        <v>1203</v>
      </c>
      <c r="I92" s="1206" t="s">
        <v>1203</v>
      </c>
      <c r="J92" s="1252"/>
      <c r="K92" s="1206">
        <v>1</v>
      </c>
      <c r="L92" s="616">
        <f t="shared" si="20"/>
        <v>3</v>
      </c>
      <c r="M92" s="616">
        <v>2</v>
      </c>
      <c r="N92" s="1042">
        <v>1</v>
      </c>
      <c r="O92" s="1029">
        <v>32</v>
      </c>
      <c r="P92" s="1029">
        <v>3</v>
      </c>
      <c r="Q92" s="615">
        <f t="shared" si="19"/>
        <v>32</v>
      </c>
      <c r="R92" s="616">
        <v>18</v>
      </c>
      <c r="S92" s="616">
        <v>10</v>
      </c>
      <c r="T92" s="616">
        <v>4</v>
      </c>
      <c r="U92" s="627">
        <v>0</v>
      </c>
      <c r="V92" s="618">
        <f t="shared" si="18"/>
        <v>32</v>
      </c>
      <c r="W92" s="617">
        <v>28</v>
      </c>
      <c r="X92" s="617">
        <v>4</v>
      </c>
      <c r="Y92" s="1042">
        <v>215.08</v>
      </c>
      <c r="Z92" s="1077" t="s">
        <v>1060</v>
      </c>
      <c r="AA92" s="1078"/>
      <c r="AB92" s="1078">
        <v>1</v>
      </c>
      <c r="AC92" s="1078">
        <v>1</v>
      </c>
      <c r="AD92" s="1078"/>
      <c r="AE92" s="1078"/>
      <c r="AF92" s="1078"/>
      <c r="AG92" s="1078"/>
      <c r="AH92" s="1078"/>
      <c r="AI92" s="1078"/>
      <c r="AJ92" s="1044">
        <v>1</v>
      </c>
      <c r="AK92" s="1061" t="s">
        <v>501</v>
      </c>
      <c r="AL92" s="1079" t="s">
        <v>286</v>
      </c>
      <c r="AM92" s="1080" t="s">
        <v>1224</v>
      </c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  <c r="EG92" s="878"/>
      <c r="EH92" s="878"/>
      <c r="EI92" s="878"/>
      <c r="EJ92" s="878"/>
    </row>
    <row r="93" spans="1:140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1171" t="s">
        <v>622</v>
      </c>
      <c r="H93" s="1251" t="s">
        <v>1203</v>
      </c>
      <c r="I93" s="1206" t="s">
        <v>1203</v>
      </c>
      <c r="J93" s="1252"/>
      <c r="K93" s="1206">
        <v>1</v>
      </c>
      <c r="L93" s="582">
        <f t="shared" si="20"/>
        <v>2</v>
      </c>
      <c r="M93" s="616">
        <v>0</v>
      </c>
      <c r="N93" s="1042">
        <v>2</v>
      </c>
      <c r="O93" s="195">
        <v>19</v>
      </c>
      <c r="P93" s="195">
        <v>1</v>
      </c>
      <c r="Q93" s="615">
        <f t="shared" si="19"/>
        <v>18</v>
      </c>
      <c r="R93" s="582">
        <v>11</v>
      </c>
      <c r="S93" s="582">
        <v>5</v>
      </c>
      <c r="T93" s="582">
        <v>2</v>
      </c>
      <c r="U93" s="609">
        <v>0</v>
      </c>
      <c r="V93" s="618">
        <f t="shared" si="18"/>
        <v>18</v>
      </c>
      <c r="W93" s="583">
        <v>17</v>
      </c>
      <c r="X93" s="617">
        <v>1</v>
      </c>
      <c r="Y93" s="1023">
        <v>172.9</v>
      </c>
      <c r="Z93" s="1081" t="s">
        <v>623</v>
      </c>
      <c r="AA93" s="1082"/>
      <c r="AB93" s="1082"/>
      <c r="AC93" s="1082"/>
      <c r="AD93" s="1082"/>
      <c r="AE93" s="1082"/>
      <c r="AF93" s="1082"/>
      <c r="AG93" s="1082"/>
      <c r="AH93" s="1082"/>
      <c r="AI93" s="1082"/>
      <c r="AJ93" s="1022">
        <v>1</v>
      </c>
      <c r="AK93" s="1050" t="s">
        <v>19</v>
      </c>
      <c r="AL93" s="1083" t="s">
        <v>286</v>
      </c>
      <c r="AM93" s="1052"/>
    </row>
    <row r="94" spans="1:140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1171" t="s">
        <v>624</v>
      </c>
      <c r="H94" s="1251" t="s">
        <v>1203</v>
      </c>
      <c r="I94" s="1206" t="s">
        <v>1203</v>
      </c>
      <c r="J94" s="1252"/>
      <c r="K94" s="1206">
        <v>1</v>
      </c>
      <c r="L94" s="582">
        <f t="shared" si="20"/>
        <v>2</v>
      </c>
      <c r="M94" s="616">
        <v>0</v>
      </c>
      <c r="N94" s="1042">
        <v>2</v>
      </c>
      <c r="O94" s="195">
        <v>19</v>
      </c>
      <c r="P94" s="195">
        <v>1</v>
      </c>
      <c r="Q94" s="615">
        <f t="shared" si="19"/>
        <v>19</v>
      </c>
      <c r="R94" s="582">
        <v>16</v>
      </c>
      <c r="S94" s="582">
        <v>3</v>
      </c>
      <c r="T94" s="582">
        <v>0</v>
      </c>
      <c r="U94" s="583">
        <v>0</v>
      </c>
      <c r="V94" s="618">
        <f t="shared" si="18"/>
        <v>19</v>
      </c>
      <c r="W94" s="583">
        <v>18</v>
      </c>
      <c r="X94" s="617">
        <v>1</v>
      </c>
      <c r="Y94" s="1023">
        <v>78.680000000000007</v>
      </c>
      <c r="Z94" s="1056" t="s">
        <v>625</v>
      </c>
      <c r="AA94" s="1022"/>
      <c r="AB94" s="1022"/>
      <c r="AC94" s="1022"/>
      <c r="AD94" s="1022"/>
      <c r="AE94" s="1022"/>
      <c r="AF94" s="1022"/>
      <c r="AG94" s="1022"/>
      <c r="AH94" s="1022"/>
      <c r="AI94" s="1022"/>
      <c r="AJ94" s="1022">
        <v>1</v>
      </c>
      <c r="AK94" s="1050" t="s">
        <v>19</v>
      </c>
      <c r="AL94" s="1062" t="s">
        <v>285</v>
      </c>
      <c r="AM94" s="1052"/>
    </row>
    <row r="95" spans="1:140" s="841" customFormat="1" ht="24.95" customHeight="1">
      <c r="A95" s="879">
        <v>26</v>
      </c>
      <c r="B95" s="668" t="s">
        <v>229</v>
      </c>
      <c r="C95" s="668" t="s">
        <v>265</v>
      </c>
      <c r="D95" s="669" t="s">
        <v>266</v>
      </c>
      <c r="E95" s="669" t="s">
        <v>1079</v>
      </c>
      <c r="F95" s="874" t="s">
        <v>1080</v>
      </c>
      <c r="G95" s="1171" t="s">
        <v>626</v>
      </c>
      <c r="H95" s="1251" t="s">
        <v>1203</v>
      </c>
      <c r="I95" s="1206" t="s">
        <v>1203</v>
      </c>
      <c r="J95" s="1252"/>
      <c r="K95" s="1206">
        <v>1</v>
      </c>
      <c r="L95" s="582">
        <f t="shared" si="20"/>
        <v>3</v>
      </c>
      <c r="M95" s="616">
        <v>2</v>
      </c>
      <c r="N95" s="1042">
        <v>1</v>
      </c>
      <c r="O95" s="195">
        <v>34</v>
      </c>
      <c r="P95" s="195">
        <v>3</v>
      </c>
      <c r="Q95" s="615">
        <f t="shared" si="19"/>
        <v>34</v>
      </c>
      <c r="R95" s="582">
        <v>24</v>
      </c>
      <c r="S95" s="582">
        <v>9</v>
      </c>
      <c r="T95" s="582">
        <v>1</v>
      </c>
      <c r="U95" s="583">
        <v>0</v>
      </c>
      <c r="V95" s="618">
        <f t="shared" si="18"/>
        <v>34</v>
      </c>
      <c r="W95" s="583">
        <v>28</v>
      </c>
      <c r="X95" s="617">
        <v>6</v>
      </c>
      <c r="Y95" s="1023">
        <v>119.83</v>
      </c>
      <c r="Z95" s="1056" t="s">
        <v>627</v>
      </c>
      <c r="AA95" s="1022"/>
      <c r="AB95" s="1022"/>
      <c r="AC95" s="1022"/>
      <c r="AD95" s="1022"/>
      <c r="AE95" s="1022">
        <v>1</v>
      </c>
      <c r="AF95" s="1022"/>
      <c r="AG95" s="1022"/>
      <c r="AH95" s="1022"/>
      <c r="AI95" s="1022"/>
      <c r="AJ95" s="1022">
        <v>1</v>
      </c>
      <c r="AK95" s="1050" t="s">
        <v>19</v>
      </c>
      <c r="AL95" s="1062" t="s">
        <v>287</v>
      </c>
      <c r="AM95" s="1052"/>
    </row>
    <row r="96" spans="1:140" s="841" customFormat="1" ht="24.95" customHeight="1">
      <c r="A96" s="879">
        <v>27</v>
      </c>
      <c r="B96" s="668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1170" t="s">
        <v>631</v>
      </c>
      <c r="H96" s="1251" t="s">
        <v>1203</v>
      </c>
      <c r="I96" s="1206" t="s">
        <v>1203</v>
      </c>
      <c r="J96" s="1252"/>
      <c r="K96" s="1206"/>
      <c r="L96" s="582">
        <f>SUM(M96:N96)</f>
        <v>2</v>
      </c>
      <c r="M96" s="616">
        <v>2</v>
      </c>
      <c r="N96" s="1042">
        <v>0</v>
      </c>
      <c r="O96" s="195">
        <v>25</v>
      </c>
      <c r="P96" s="195">
        <v>2</v>
      </c>
      <c r="Q96" s="615">
        <f t="shared" si="19"/>
        <v>29</v>
      </c>
      <c r="R96" s="582">
        <v>28</v>
      </c>
      <c r="S96" s="582">
        <v>1</v>
      </c>
      <c r="T96" s="582">
        <v>0</v>
      </c>
      <c r="U96" s="583">
        <v>0</v>
      </c>
      <c r="V96" s="618">
        <f t="shared" si="18"/>
        <v>29</v>
      </c>
      <c r="W96" s="583">
        <v>20</v>
      </c>
      <c r="X96" s="617">
        <v>9</v>
      </c>
      <c r="Y96" s="1023">
        <v>148.74</v>
      </c>
      <c r="Z96" s="1056" t="s">
        <v>1104</v>
      </c>
      <c r="AA96" s="1022"/>
      <c r="AB96" s="1022"/>
      <c r="AC96" s="1022"/>
      <c r="AD96" s="1022"/>
      <c r="AE96" s="1022"/>
      <c r="AF96" s="1022"/>
      <c r="AG96" s="1022"/>
      <c r="AH96" s="1022"/>
      <c r="AI96" s="1022"/>
      <c r="AJ96" s="1022">
        <v>1</v>
      </c>
      <c r="AK96" s="1050" t="s">
        <v>19</v>
      </c>
      <c r="AL96" s="1076" t="s">
        <v>286</v>
      </c>
      <c r="AM96" s="1064" t="s">
        <v>1063</v>
      </c>
    </row>
    <row r="97" spans="1:40" s="841" customFormat="1" ht="24.95" customHeight="1">
      <c r="A97" s="879">
        <v>28</v>
      </c>
      <c r="B97" s="668" t="s">
        <v>229</v>
      </c>
      <c r="C97" s="668" t="s">
        <v>269</v>
      </c>
      <c r="D97" s="669" t="s">
        <v>270</v>
      </c>
      <c r="E97" s="669" t="s">
        <v>270</v>
      </c>
      <c r="F97" s="874" t="s">
        <v>633</v>
      </c>
      <c r="G97" s="1171" t="s">
        <v>634</v>
      </c>
      <c r="H97" s="1251" t="s">
        <v>1203</v>
      </c>
      <c r="I97" s="1206" t="s">
        <v>1203</v>
      </c>
      <c r="J97" s="1257"/>
      <c r="K97" s="1208"/>
      <c r="L97" s="582">
        <f t="shared" ref="L97:L110" si="21">SUM(M97:N97)</f>
        <v>2</v>
      </c>
      <c r="M97" s="616">
        <v>1</v>
      </c>
      <c r="N97" s="1042">
        <v>1</v>
      </c>
      <c r="O97" s="195">
        <v>27</v>
      </c>
      <c r="P97" s="1068">
        <v>1</v>
      </c>
      <c r="Q97" s="615">
        <f t="shared" si="19"/>
        <v>19</v>
      </c>
      <c r="R97" s="578">
        <v>19</v>
      </c>
      <c r="S97" s="578">
        <v>0</v>
      </c>
      <c r="T97" s="578">
        <v>0</v>
      </c>
      <c r="U97" s="1330">
        <v>0</v>
      </c>
      <c r="V97" s="618">
        <f t="shared" si="18"/>
        <v>19</v>
      </c>
      <c r="W97" s="579">
        <v>19</v>
      </c>
      <c r="X97" s="1330">
        <v>0</v>
      </c>
      <c r="Y97" s="1022">
        <v>92.6</v>
      </c>
      <c r="Z97" s="1056" t="s">
        <v>1110</v>
      </c>
      <c r="AA97" s="1022"/>
      <c r="AB97" s="1022"/>
      <c r="AC97" s="1022"/>
      <c r="AD97" s="1022"/>
      <c r="AE97" s="1022"/>
      <c r="AF97" s="1022"/>
      <c r="AG97" s="1022"/>
      <c r="AH97" s="1022"/>
      <c r="AI97" s="1022"/>
      <c r="AJ97" s="1022">
        <v>1</v>
      </c>
      <c r="AK97" s="1050" t="s">
        <v>19</v>
      </c>
      <c r="AL97" s="1084" t="s">
        <v>286</v>
      </c>
      <c r="AM97" s="1052"/>
    </row>
    <row r="98" spans="1:40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1171" t="s">
        <v>571</v>
      </c>
      <c r="H98" s="1251" t="s">
        <v>1203</v>
      </c>
      <c r="I98" s="1206" t="s">
        <v>1203</v>
      </c>
      <c r="J98" s="1252"/>
      <c r="K98" s="1206"/>
      <c r="L98" s="582">
        <f t="shared" si="21"/>
        <v>2</v>
      </c>
      <c r="M98" s="616">
        <v>1</v>
      </c>
      <c r="N98" s="1042">
        <v>1</v>
      </c>
      <c r="O98" s="195">
        <v>19</v>
      </c>
      <c r="P98" s="195">
        <v>2</v>
      </c>
      <c r="Q98" s="615">
        <f t="shared" si="19"/>
        <v>23</v>
      </c>
      <c r="R98" s="582">
        <v>16</v>
      </c>
      <c r="S98" s="582">
        <v>7</v>
      </c>
      <c r="T98" s="582">
        <v>0</v>
      </c>
      <c r="U98" s="609">
        <v>0</v>
      </c>
      <c r="V98" s="618">
        <f t="shared" si="18"/>
        <v>23</v>
      </c>
      <c r="W98" s="583">
        <v>17</v>
      </c>
      <c r="X98" s="617">
        <v>6</v>
      </c>
      <c r="Y98" s="1023">
        <v>104</v>
      </c>
      <c r="Z98" s="1056" t="s">
        <v>632</v>
      </c>
      <c r="AA98" s="1022"/>
      <c r="AB98" s="1022">
        <v>1</v>
      </c>
      <c r="AC98" s="1022"/>
      <c r="AD98" s="1022"/>
      <c r="AE98" s="1022"/>
      <c r="AF98" s="1022"/>
      <c r="AG98" s="1022"/>
      <c r="AH98" s="1022"/>
      <c r="AI98" s="1022"/>
      <c r="AJ98" s="1022">
        <v>1</v>
      </c>
      <c r="AK98" s="1050" t="s">
        <v>501</v>
      </c>
      <c r="AL98" s="1069" t="s">
        <v>286</v>
      </c>
      <c r="AM98" s="1052" t="s">
        <v>1085</v>
      </c>
    </row>
    <row r="99" spans="1:40" s="841" customFormat="1" ht="24.95" customHeight="1">
      <c r="A99" s="879">
        <v>30</v>
      </c>
      <c r="B99" s="668" t="s">
        <v>229</v>
      </c>
      <c r="C99" s="668" t="s">
        <v>930</v>
      </c>
      <c r="D99" s="669" t="s">
        <v>307</v>
      </c>
      <c r="E99" s="669" t="s">
        <v>1086</v>
      </c>
      <c r="F99" s="880" t="s">
        <v>579</v>
      </c>
      <c r="G99" s="1171" t="s">
        <v>580</v>
      </c>
      <c r="H99" s="1251" t="s">
        <v>1203</v>
      </c>
      <c r="I99" s="1206" t="s">
        <v>1203</v>
      </c>
      <c r="J99" s="1252"/>
      <c r="K99" s="1206">
        <v>1</v>
      </c>
      <c r="L99" s="582">
        <v>3</v>
      </c>
      <c r="M99" s="616">
        <v>2</v>
      </c>
      <c r="N99" s="1042">
        <v>1</v>
      </c>
      <c r="O99" s="195">
        <v>35</v>
      </c>
      <c r="P99" s="195">
        <v>2</v>
      </c>
      <c r="Q99" s="615">
        <f t="shared" si="19"/>
        <v>23</v>
      </c>
      <c r="R99" s="582">
        <v>17</v>
      </c>
      <c r="S99" s="582">
        <v>6</v>
      </c>
      <c r="T99" s="582">
        <v>0</v>
      </c>
      <c r="U99" s="583">
        <v>0</v>
      </c>
      <c r="V99" s="618">
        <f t="shared" si="18"/>
        <v>23</v>
      </c>
      <c r="W99" s="583">
        <v>19</v>
      </c>
      <c r="X99" s="617">
        <v>4</v>
      </c>
      <c r="Y99" s="1023">
        <v>125.96</v>
      </c>
      <c r="Z99" s="1056" t="s">
        <v>635</v>
      </c>
      <c r="AA99" s="1022"/>
      <c r="AB99" s="1022"/>
      <c r="AC99" s="1022">
        <v>1</v>
      </c>
      <c r="AD99" s="1022"/>
      <c r="AE99" s="1022"/>
      <c r="AF99" s="1022"/>
      <c r="AG99" s="1022"/>
      <c r="AH99" s="1022"/>
      <c r="AI99" s="1022"/>
      <c r="AJ99" s="1022">
        <v>1</v>
      </c>
      <c r="AK99" s="1050" t="s">
        <v>501</v>
      </c>
      <c r="AL99" s="1054" t="s">
        <v>287</v>
      </c>
      <c r="AM99" s="1085" t="s">
        <v>1087</v>
      </c>
    </row>
    <row r="100" spans="1:40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1171" t="s">
        <v>637</v>
      </c>
      <c r="H100" s="1251" t="s">
        <v>1203</v>
      </c>
      <c r="I100" s="1206" t="s">
        <v>1203</v>
      </c>
      <c r="J100" s="1252"/>
      <c r="K100" s="1206">
        <v>1</v>
      </c>
      <c r="L100" s="582">
        <f t="shared" si="21"/>
        <v>2</v>
      </c>
      <c r="M100" s="616">
        <v>1</v>
      </c>
      <c r="N100" s="1042">
        <v>1</v>
      </c>
      <c r="O100" s="195">
        <v>15</v>
      </c>
      <c r="P100" s="195">
        <v>1</v>
      </c>
      <c r="Q100" s="615">
        <f t="shared" si="19"/>
        <v>19</v>
      </c>
      <c r="R100" s="582">
        <v>17</v>
      </c>
      <c r="S100" s="582">
        <v>2</v>
      </c>
      <c r="T100" s="582">
        <v>0</v>
      </c>
      <c r="U100" s="583">
        <v>0</v>
      </c>
      <c r="V100" s="618">
        <f t="shared" si="18"/>
        <v>19</v>
      </c>
      <c r="W100" s="583">
        <v>14</v>
      </c>
      <c r="X100" s="617">
        <v>5</v>
      </c>
      <c r="Y100" s="1023">
        <v>104.5</v>
      </c>
      <c r="Z100" s="1056" t="s">
        <v>1084</v>
      </c>
      <c r="AA100" s="1022"/>
      <c r="AB100" s="1022"/>
      <c r="AC100" s="1022"/>
      <c r="AD100" s="1022"/>
      <c r="AE100" s="1022"/>
      <c r="AF100" s="1022"/>
      <c r="AG100" s="1022"/>
      <c r="AH100" s="1022"/>
      <c r="AI100" s="1022"/>
      <c r="AJ100" s="1022">
        <v>1</v>
      </c>
      <c r="AK100" s="1050" t="s">
        <v>19</v>
      </c>
      <c r="AL100" s="1084" t="s">
        <v>287</v>
      </c>
      <c r="AM100" s="1052"/>
    </row>
    <row r="101" spans="1:40" s="841" customFormat="1" ht="24.95" customHeight="1">
      <c r="A101" s="879">
        <v>32</v>
      </c>
      <c r="B101" s="668" t="s">
        <v>229</v>
      </c>
      <c r="C101" s="668" t="s">
        <v>273</v>
      </c>
      <c r="D101" s="669" t="s">
        <v>274</v>
      </c>
      <c r="E101" s="669" t="s">
        <v>639</v>
      </c>
      <c r="F101" s="874" t="s">
        <v>1088</v>
      </c>
      <c r="G101" s="1171" t="s">
        <v>640</v>
      </c>
      <c r="H101" s="1251" t="s">
        <v>1203</v>
      </c>
      <c r="I101" s="1206" t="s">
        <v>1203</v>
      </c>
      <c r="J101" s="1252"/>
      <c r="K101" s="1206"/>
      <c r="L101" s="582">
        <f t="shared" si="21"/>
        <v>3</v>
      </c>
      <c r="M101" s="616">
        <v>2</v>
      </c>
      <c r="N101" s="1042">
        <v>1</v>
      </c>
      <c r="O101" s="195">
        <v>38</v>
      </c>
      <c r="P101" s="195">
        <v>3</v>
      </c>
      <c r="Q101" s="615">
        <f t="shared" si="19"/>
        <v>35</v>
      </c>
      <c r="R101" s="582">
        <v>27</v>
      </c>
      <c r="S101" s="582">
        <v>7</v>
      </c>
      <c r="T101" s="582">
        <v>1</v>
      </c>
      <c r="U101" s="583">
        <v>0</v>
      </c>
      <c r="V101" s="618">
        <f t="shared" si="18"/>
        <v>35</v>
      </c>
      <c r="W101" s="583">
        <v>35</v>
      </c>
      <c r="X101" s="617">
        <v>0</v>
      </c>
      <c r="Y101" s="1023">
        <v>258.7</v>
      </c>
      <c r="Z101" s="1056" t="s">
        <v>581</v>
      </c>
      <c r="AA101" s="1022"/>
      <c r="AB101" s="1022"/>
      <c r="AC101" s="1022"/>
      <c r="AD101" s="1022"/>
      <c r="AE101" s="1022"/>
      <c r="AF101" s="1022"/>
      <c r="AG101" s="1022"/>
      <c r="AH101" s="1022"/>
      <c r="AI101" s="1022"/>
      <c r="AJ101" s="1022">
        <v>1</v>
      </c>
      <c r="AK101" s="1050" t="s">
        <v>19</v>
      </c>
      <c r="AL101" s="1086" t="s">
        <v>287</v>
      </c>
      <c r="AM101" s="1052"/>
    </row>
    <row r="102" spans="1:40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1171" t="s">
        <v>643</v>
      </c>
      <c r="H102" s="1251" t="s">
        <v>1199</v>
      </c>
      <c r="I102" s="1206" t="s">
        <v>1203</v>
      </c>
      <c r="J102" s="1252"/>
      <c r="K102" s="1206">
        <v>1</v>
      </c>
      <c r="L102" s="582">
        <f t="shared" si="21"/>
        <v>2</v>
      </c>
      <c r="M102" s="616">
        <v>1</v>
      </c>
      <c r="N102" s="1042">
        <v>1</v>
      </c>
      <c r="O102" s="195">
        <v>18</v>
      </c>
      <c r="P102" s="195">
        <v>1</v>
      </c>
      <c r="Q102" s="615">
        <f t="shared" si="19"/>
        <v>15</v>
      </c>
      <c r="R102" s="582">
        <v>11</v>
      </c>
      <c r="S102" s="582">
        <v>3</v>
      </c>
      <c r="T102" s="582">
        <v>1</v>
      </c>
      <c r="U102" s="609">
        <v>0</v>
      </c>
      <c r="V102" s="618">
        <f t="shared" si="18"/>
        <v>15</v>
      </c>
      <c r="W102" s="583">
        <v>15</v>
      </c>
      <c r="X102" s="617">
        <v>0</v>
      </c>
      <c r="Y102" s="1023">
        <v>95.59</v>
      </c>
      <c r="Z102" s="1056" t="s">
        <v>638</v>
      </c>
      <c r="AA102" s="1022"/>
      <c r="AB102" s="1022"/>
      <c r="AC102" s="1022">
        <v>1</v>
      </c>
      <c r="AD102" s="1022"/>
      <c r="AE102" s="1022"/>
      <c r="AF102" s="1022"/>
      <c r="AG102" s="1022"/>
      <c r="AH102" s="1022"/>
      <c r="AI102" s="1022"/>
      <c r="AJ102" s="1022">
        <v>1</v>
      </c>
      <c r="AK102" s="1050" t="s">
        <v>501</v>
      </c>
      <c r="AL102" s="1087" t="s">
        <v>452</v>
      </c>
      <c r="AM102" s="1052"/>
    </row>
    <row r="103" spans="1:40" s="841" customFormat="1" ht="24.95" customHeight="1">
      <c r="A103" s="879">
        <v>34</v>
      </c>
      <c r="B103" s="668" t="s">
        <v>229</v>
      </c>
      <c r="C103" s="668" t="s">
        <v>275</v>
      </c>
      <c r="D103" s="669" t="s">
        <v>276</v>
      </c>
      <c r="E103" s="669" t="s">
        <v>276</v>
      </c>
      <c r="F103" s="874" t="s">
        <v>1090</v>
      </c>
      <c r="G103" s="1171" t="s">
        <v>645</v>
      </c>
      <c r="H103" s="1251" t="s">
        <v>1203</v>
      </c>
      <c r="I103" s="1206" t="s">
        <v>1203</v>
      </c>
      <c r="J103" s="1252"/>
      <c r="K103" s="1206">
        <v>1</v>
      </c>
      <c r="L103" s="582">
        <f t="shared" si="21"/>
        <v>3</v>
      </c>
      <c r="M103" s="616">
        <v>2</v>
      </c>
      <c r="N103" s="1042">
        <v>1</v>
      </c>
      <c r="O103" s="195">
        <v>33</v>
      </c>
      <c r="P103" s="195">
        <v>3</v>
      </c>
      <c r="Q103" s="615">
        <f t="shared" si="19"/>
        <v>36</v>
      </c>
      <c r="R103" s="761">
        <v>24</v>
      </c>
      <c r="S103" s="761">
        <v>6</v>
      </c>
      <c r="T103" s="582">
        <v>6</v>
      </c>
      <c r="U103" s="583">
        <v>0</v>
      </c>
      <c r="V103" s="618">
        <f t="shared" si="18"/>
        <v>36</v>
      </c>
      <c r="W103" s="583">
        <v>36</v>
      </c>
      <c r="X103" s="617">
        <v>0</v>
      </c>
      <c r="Y103" s="1023">
        <v>181.5</v>
      </c>
      <c r="Z103" s="1056" t="s">
        <v>641</v>
      </c>
      <c r="AA103" s="1022"/>
      <c r="AB103" s="1022"/>
      <c r="AC103" s="1022"/>
      <c r="AD103" s="1022"/>
      <c r="AE103" s="1022">
        <v>1</v>
      </c>
      <c r="AF103" s="1022"/>
      <c r="AG103" s="1022"/>
      <c r="AH103" s="1022"/>
      <c r="AI103" s="1022"/>
      <c r="AJ103" s="1022">
        <v>1</v>
      </c>
      <c r="AK103" s="1050" t="s">
        <v>19</v>
      </c>
      <c r="AL103" s="1088" t="s">
        <v>287</v>
      </c>
      <c r="AM103" s="1064" t="s">
        <v>1063</v>
      </c>
    </row>
    <row r="104" spans="1:40" s="841" customFormat="1" ht="24.95" customHeight="1">
      <c r="A104" s="879">
        <v>35</v>
      </c>
      <c r="B104" s="668" t="s">
        <v>229</v>
      </c>
      <c r="C104" s="668" t="s">
        <v>277</v>
      </c>
      <c r="D104" s="669" t="s">
        <v>311</v>
      </c>
      <c r="E104" s="669" t="s">
        <v>1091</v>
      </c>
      <c r="F104" s="874" t="s">
        <v>1092</v>
      </c>
      <c r="G104" s="1171" t="s">
        <v>647</v>
      </c>
      <c r="H104" s="1251" t="s">
        <v>1199</v>
      </c>
      <c r="I104" s="1206" t="s">
        <v>1203</v>
      </c>
      <c r="J104" s="1252"/>
      <c r="K104" s="1206"/>
      <c r="L104" s="582">
        <f t="shared" si="21"/>
        <v>3</v>
      </c>
      <c r="M104" s="616">
        <v>2</v>
      </c>
      <c r="N104" s="1042">
        <v>1</v>
      </c>
      <c r="O104" s="195">
        <v>39</v>
      </c>
      <c r="P104" s="195">
        <v>1</v>
      </c>
      <c r="Q104" s="615">
        <f t="shared" si="19"/>
        <v>15</v>
      </c>
      <c r="R104" s="582">
        <v>11</v>
      </c>
      <c r="S104" s="582">
        <v>1</v>
      </c>
      <c r="T104" s="582">
        <v>3</v>
      </c>
      <c r="U104" s="609">
        <v>0</v>
      </c>
      <c r="V104" s="618">
        <f t="shared" si="18"/>
        <v>15</v>
      </c>
      <c r="W104" s="583">
        <v>15</v>
      </c>
      <c r="X104" s="617">
        <v>0</v>
      </c>
      <c r="Y104" s="1023">
        <v>180.36</v>
      </c>
      <c r="Z104" s="1056" t="s">
        <v>644</v>
      </c>
      <c r="AA104" s="1022"/>
      <c r="AB104" s="1022"/>
      <c r="AC104" s="1022">
        <v>1</v>
      </c>
      <c r="AD104" s="1022"/>
      <c r="AE104" s="1022"/>
      <c r="AF104" s="1022"/>
      <c r="AG104" s="1022"/>
      <c r="AH104" s="1022"/>
      <c r="AI104" s="1022"/>
      <c r="AJ104" s="1022">
        <v>1</v>
      </c>
      <c r="AK104" s="1050" t="s">
        <v>501</v>
      </c>
      <c r="AL104" s="1089" t="s">
        <v>287</v>
      </c>
      <c r="AM104" s="1052"/>
    </row>
    <row r="105" spans="1:40" s="841" customFormat="1" ht="24.95" customHeight="1">
      <c r="A105" s="879">
        <v>36</v>
      </c>
      <c r="B105" s="668" t="s">
        <v>229</v>
      </c>
      <c r="C105" s="668" t="s">
        <v>278</v>
      </c>
      <c r="D105" s="669" t="s">
        <v>279</v>
      </c>
      <c r="E105" s="669" t="s">
        <v>279</v>
      </c>
      <c r="F105" s="880" t="s">
        <v>649</v>
      </c>
      <c r="G105" s="1171" t="s">
        <v>650</v>
      </c>
      <c r="H105" s="1251" t="s">
        <v>1203</v>
      </c>
      <c r="I105" s="1206" t="s">
        <v>1203</v>
      </c>
      <c r="J105" s="1252"/>
      <c r="K105" s="1206"/>
      <c r="L105" s="582">
        <f t="shared" si="21"/>
        <v>3</v>
      </c>
      <c r="M105" s="616">
        <v>2</v>
      </c>
      <c r="N105" s="1042">
        <v>1</v>
      </c>
      <c r="O105" s="195">
        <v>34</v>
      </c>
      <c r="P105" s="195">
        <v>3</v>
      </c>
      <c r="Q105" s="615">
        <f t="shared" si="19"/>
        <v>30</v>
      </c>
      <c r="R105" s="582">
        <v>19</v>
      </c>
      <c r="S105" s="582">
        <v>9</v>
      </c>
      <c r="T105" s="582">
        <v>2</v>
      </c>
      <c r="U105" s="609">
        <v>0</v>
      </c>
      <c r="V105" s="618">
        <f t="shared" si="18"/>
        <v>30</v>
      </c>
      <c r="W105" s="583">
        <v>24</v>
      </c>
      <c r="X105" s="617">
        <v>6</v>
      </c>
      <c r="Y105" s="1023">
        <v>149.59</v>
      </c>
      <c r="Z105" s="1056" t="s">
        <v>646</v>
      </c>
      <c r="AA105" s="1022"/>
      <c r="AB105" s="1022"/>
      <c r="AC105" s="1022"/>
      <c r="AD105" s="1022"/>
      <c r="AE105" s="1022"/>
      <c r="AF105" s="1022">
        <v>1</v>
      </c>
      <c r="AG105" s="1022"/>
      <c r="AH105" s="1022"/>
      <c r="AI105" s="1022"/>
      <c r="AJ105" s="1022">
        <v>1</v>
      </c>
      <c r="AK105" s="1050" t="s">
        <v>19</v>
      </c>
      <c r="AL105" s="1090" t="s">
        <v>286</v>
      </c>
      <c r="AM105" s="1064" t="s">
        <v>1063</v>
      </c>
    </row>
    <row r="106" spans="1:40" s="841" customFormat="1" ht="24.95" customHeight="1">
      <c r="A106" s="879">
        <v>37</v>
      </c>
      <c r="B106" s="668" t="s">
        <v>229</v>
      </c>
      <c r="C106" s="668" t="s">
        <v>936</v>
      </c>
      <c r="D106" s="669" t="s">
        <v>280</v>
      </c>
      <c r="E106" s="669" t="s">
        <v>1093</v>
      </c>
      <c r="F106" s="880" t="s">
        <v>652</v>
      </c>
      <c r="G106" s="1171" t="s">
        <v>653</v>
      </c>
      <c r="H106" s="1251" t="s">
        <v>1203</v>
      </c>
      <c r="I106" s="1206" t="s">
        <v>1203</v>
      </c>
      <c r="J106" s="1252"/>
      <c r="K106" s="1206"/>
      <c r="L106" s="582">
        <f t="shared" si="21"/>
        <v>2</v>
      </c>
      <c r="M106" s="616">
        <v>1</v>
      </c>
      <c r="N106" s="1042">
        <v>1</v>
      </c>
      <c r="O106" s="195">
        <v>27</v>
      </c>
      <c r="P106" s="195">
        <v>3</v>
      </c>
      <c r="Q106" s="615">
        <f t="shared" si="19"/>
        <v>35</v>
      </c>
      <c r="R106" s="582">
        <v>35</v>
      </c>
      <c r="S106" s="582">
        <v>0</v>
      </c>
      <c r="T106" s="582">
        <v>0</v>
      </c>
      <c r="U106" s="583">
        <v>0</v>
      </c>
      <c r="V106" s="618">
        <f t="shared" si="18"/>
        <v>35</v>
      </c>
      <c r="W106" s="583">
        <v>33</v>
      </c>
      <c r="X106" s="617">
        <v>2</v>
      </c>
      <c r="Y106" s="1023">
        <v>193.04</v>
      </c>
      <c r="Z106" s="1056" t="s">
        <v>648</v>
      </c>
      <c r="AA106" s="1049"/>
      <c r="AB106" s="1049"/>
      <c r="AC106" s="1049"/>
      <c r="AD106" s="1049"/>
      <c r="AE106" s="1049"/>
      <c r="AF106" s="1049"/>
      <c r="AG106" s="1049"/>
      <c r="AH106" s="1049"/>
      <c r="AI106" s="1049"/>
      <c r="AJ106" s="1022">
        <v>1</v>
      </c>
      <c r="AK106" s="1050" t="s">
        <v>19</v>
      </c>
      <c r="AL106" s="1091" t="s">
        <v>286</v>
      </c>
      <c r="AM106" s="1052" t="s">
        <v>1173</v>
      </c>
    </row>
    <row r="107" spans="1:40" s="841" customFormat="1" ht="24.95" customHeight="1">
      <c r="A107" s="879">
        <v>38</v>
      </c>
      <c r="B107" s="668" t="s">
        <v>229</v>
      </c>
      <c r="C107" s="668" t="s">
        <v>453</v>
      </c>
      <c r="D107" s="669" t="s">
        <v>281</v>
      </c>
      <c r="E107" s="669" t="s">
        <v>281</v>
      </c>
      <c r="F107" s="880" t="s">
        <v>654</v>
      </c>
      <c r="G107" s="1171" t="s">
        <v>655</v>
      </c>
      <c r="H107" s="1251" t="s">
        <v>1203</v>
      </c>
      <c r="I107" s="1206" t="s">
        <v>1203</v>
      </c>
      <c r="J107" s="1252" t="s">
        <v>1212</v>
      </c>
      <c r="K107" s="1206">
        <v>1</v>
      </c>
      <c r="L107" s="582">
        <f t="shared" si="21"/>
        <v>3</v>
      </c>
      <c r="M107" s="616">
        <v>0</v>
      </c>
      <c r="N107" s="1042">
        <v>3</v>
      </c>
      <c r="O107" s="195">
        <v>35</v>
      </c>
      <c r="P107" s="195">
        <v>3</v>
      </c>
      <c r="Q107" s="615">
        <f t="shared" si="19"/>
        <v>32</v>
      </c>
      <c r="R107" s="582">
        <v>23</v>
      </c>
      <c r="S107" s="582">
        <v>8</v>
      </c>
      <c r="T107" s="582">
        <v>0</v>
      </c>
      <c r="U107" s="609">
        <v>1</v>
      </c>
      <c r="V107" s="618">
        <f t="shared" si="18"/>
        <v>32</v>
      </c>
      <c r="W107" s="583">
        <v>28</v>
      </c>
      <c r="X107" s="617">
        <v>4</v>
      </c>
      <c r="Y107" s="1023">
        <v>109.18</v>
      </c>
      <c r="Z107" s="1056" t="s">
        <v>651</v>
      </c>
      <c r="AA107" s="1022"/>
      <c r="AB107" s="1022"/>
      <c r="AC107" s="1022"/>
      <c r="AD107" s="1022"/>
      <c r="AE107" s="1022"/>
      <c r="AF107" s="1022"/>
      <c r="AG107" s="1022"/>
      <c r="AH107" s="1022">
        <v>1</v>
      </c>
      <c r="AI107" s="1022"/>
      <c r="AJ107" s="1022">
        <v>1</v>
      </c>
      <c r="AK107" s="1050" t="s">
        <v>19</v>
      </c>
      <c r="AL107" s="1091" t="s">
        <v>286</v>
      </c>
      <c r="AM107" s="1064" t="s">
        <v>1063</v>
      </c>
    </row>
    <row r="108" spans="1:40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1174" t="s">
        <v>569</v>
      </c>
      <c r="H108" s="1251" t="s">
        <v>1203</v>
      </c>
      <c r="I108" s="1206" t="s">
        <v>1203</v>
      </c>
      <c r="J108" s="1252"/>
      <c r="K108" s="1206">
        <v>1</v>
      </c>
      <c r="L108" s="582">
        <f t="shared" si="21"/>
        <v>2</v>
      </c>
      <c r="M108" s="661">
        <v>2</v>
      </c>
      <c r="N108" s="1092">
        <v>0</v>
      </c>
      <c r="O108" s="1093">
        <v>29</v>
      </c>
      <c r="P108" s="195">
        <v>2</v>
      </c>
      <c r="Q108" s="615">
        <f t="shared" si="19"/>
        <v>26</v>
      </c>
      <c r="R108" s="761">
        <v>26</v>
      </c>
      <c r="S108" s="582">
        <v>0</v>
      </c>
      <c r="T108" s="582">
        <v>0</v>
      </c>
      <c r="U108" s="583">
        <v>0</v>
      </c>
      <c r="V108" s="618">
        <f t="shared" si="18"/>
        <v>26</v>
      </c>
      <c r="W108" s="735">
        <v>25</v>
      </c>
      <c r="X108" s="617">
        <v>1</v>
      </c>
      <c r="Y108" s="1023">
        <v>86.7</v>
      </c>
      <c r="Z108" s="1048" t="s">
        <v>599</v>
      </c>
      <c r="AA108" s="1094"/>
      <c r="AB108" s="1094">
        <v>1</v>
      </c>
      <c r="AC108" s="1094">
        <v>1</v>
      </c>
      <c r="AD108" s="1094">
        <v>1</v>
      </c>
      <c r="AE108" s="1094"/>
      <c r="AF108" s="1094"/>
      <c r="AG108" s="1094"/>
      <c r="AH108" s="1094"/>
      <c r="AI108" s="1094"/>
      <c r="AJ108" s="1071">
        <v>1</v>
      </c>
      <c r="AK108" s="1095" t="s">
        <v>501</v>
      </c>
      <c r="AL108" s="1096" t="s">
        <v>286</v>
      </c>
      <c r="AM108" s="1097" t="s">
        <v>1099</v>
      </c>
    </row>
    <row r="109" spans="1:40" s="32" customFormat="1" ht="24.95" customHeight="1">
      <c r="A109" s="879">
        <v>40</v>
      </c>
      <c r="B109" s="894" t="s">
        <v>229</v>
      </c>
      <c r="C109" s="668" t="s">
        <v>316</v>
      </c>
      <c r="D109" s="671" t="s">
        <v>1100</v>
      </c>
      <c r="E109" s="671" t="s">
        <v>282</v>
      </c>
      <c r="F109" s="895" t="s">
        <v>657</v>
      </c>
      <c r="G109" s="1168" t="s">
        <v>658</v>
      </c>
      <c r="H109" s="1251" t="s">
        <v>1199</v>
      </c>
      <c r="I109" s="1206" t="s">
        <v>1203</v>
      </c>
      <c r="J109" s="1259" t="s">
        <v>1216</v>
      </c>
      <c r="K109" s="1206">
        <v>1</v>
      </c>
      <c r="L109" s="582">
        <f t="shared" si="21"/>
        <v>3</v>
      </c>
      <c r="M109" s="582">
        <v>1</v>
      </c>
      <c r="N109" s="1023">
        <v>2</v>
      </c>
      <c r="O109" s="202">
        <v>40</v>
      </c>
      <c r="P109" s="195">
        <v>3</v>
      </c>
      <c r="Q109" s="615">
        <f t="shared" si="19"/>
        <v>32</v>
      </c>
      <c r="R109" s="582">
        <v>20</v>
      </c>
      <c r="S109" s="582">
        <v>11</v>
      </c>
      <c r="T109" s="582">
        <v>1</v>
      </c>
      <c r="U109" s="609">
        <v>0</v>
      </c>
      <c r="V109" s="618">
        <f t="shared" si="18"/>
        <v>32</v>
      </c>
      <c r="W109" s="583">
        <v>32</v>
      </c>
      <c r="X109" s="617">
        <v>0</v>
      </c>
      <c r="Y109" s="1023">
        <v>258.3</v>
      </c>
      <c r="Z109" s="1056" t="s">
        <v>656</v>
      </c>
      <c r="AA109" s="1022"/>
      <c r="AB109" s="1022">
        <v>1</v>
      </c>
      <c r="AC109" s="1022"/>
      <c r="AD109" s="1022"/>
      <c r="AE109" s="1022"/>
      <c r="AF109" s="1022"/>
      <c r="AG109" s="1022"/>
      <c r="AH109" s="1022">
        <v>1</v>
      </c>
      <c r="AI109" s="1022"/>
      <c r="AJ109" s="1022">
        <v>1</v>
      </c>
      <c r="AK109" s="1050" t="s">
        <v>501</v>
      </c>
      <c r="AL109" s="1098" t="s">
        <v>287</v>
      </c>
      <c r="AM109" s="1052" t="s">
        <v>1085</v>
      </c>
    </row>
    <row r="110" spans="1:40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1175" t="s">
        <v>628</v>
      </c>
      <c r="H110" s="1261" t="s">
        <v>1203</v>
      </c>
      <c r="I110" s="957" t="s">
        <v>1203</v>
      </c>
      <c r="J110" s="1260"/>
      <c r="K110" s="1209">
        <v>1</v>
      </c>
      <c r="L110" s="940">
        <f t="shared" si="21"/>
        <v>2</v>
      </c>
      <c r="M110" s="941">
        <v>2</v>
      </c>
      <c r="N110" s="1099">
        <v>0</v>
      </c>
      <c r="O110" s="1100">
        <v>29</v>
      </c>
      <c r="P110" s="1101">
        <v>2</v>
      </c>
      <c r="Q110" s="630">
        <f t="shared" si="19"/>
        <v>29</v>
      </c>
      <c r="R110" s="631">
        <v>24</v>
      </c>
      <c r="S110" s="631">
        <v>4</v>
      </c>
      <c r="T110" s="631">
        <v>1</v>
      </c>
      <c r="U110" s="632">
        <v>0</v>
      </c>
      <c r="V110" s="633">
        <f t="shared" si="18"/>
        <v>29</v>
      </c>
      <c r="W110" s="1331">
        <v>27</v>
      </c>
      <c r="X110" s="893">
        <v>2</v>
      </c>
      <c r="Y110" s="1102">
        <v>148.74</v>
      </c>
      <c r="Z110" s="1103" t="s">
        <v>1104</v>
      </c>
      <c r="AA110" s="1104">
        <v>1</v>
      </c>
      <c r="AB110" s="1104"/>
      <c r="AC110" s="1104"/>
      <c r="AD110" s="1104"/>
      <c r="AE110" s="1104"/>
      <c r="AF110" s="1104"/>
      <c r="AG110" s="1104"/>
      <c r="AH110" s="1104"/>
      <c r="AI110" s="1104"/>
      <c r="AJ110" s="1105"/>
      <c r="AK110" s="1106" t="s">
        <v>19</v>
      </c>
      <c r="AL110" s="1107" t="s">
        <v>286</v>
      </c>
      <c r="AM110" s="1108" t="s">
        <v>1105</v>
      </c>
    </row>
    <row r="111" spans="1:40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1176" t="s">
        <v>1109</v>
      </c>
      <c r="H111" s="1261" t="s">
        <v>1203</v>
      </c>
      <c r="I111" s="1337" t="s">
        <v>1203</v>
      </c>
      <c r="J111" s="1262"/>
      <c r="K111" s="1210"/>
      <c r="L111" s="944">
        <v>2</v>
      </c>
      <c r="M111" s="944">
        <v>2</v>
      </c>
      <c r="N111" s="1109">
        <v>0</v>
      </c>
      <c r="O111" s="1110">
        <v>19</v>
      </c>
      <c r="P111" s="1111">
        <v>3</v>
      </c>
      <c r="Q111" s="755">
        <f t="shared" si="19"/>
        <v>37</v>
      </c>
      <c r="R111" s="444">
        <v>20</v>
      </c>
      <c r="S111" s="444">
        <v>13</v>
      </c>
      <c r="T111" s="444">
        <v>4</v>
      </c>
      <c r="U111" s="606">
        <v>0</v>
      </c>
      <c r="V111" s="579">
        <f t="shared" si="18"/>
        <v>37</v>
      </c>
      <c r="W111" s="606">
        <v>33</v>
      </c>
      <c r="X111" s="583">
        <v>4</v>
      </c>
      <c r="Y111" s="1109">
        <v>92.6</v>
      </c>
      <c r="Z111" s="1112" t="s">
        <v>1110</v>
      </c>
      <c r="AA111" s="1113">
        <v>1</v>
      </c>
      <c r="AB111" s="1113"/>
      <c r="AC111" s="1113"/>
      <c r="AD111" s="1113"/>
      <c r="AE111" s="1113"/>
      <c r="AF111" s="1113"/>
      <c r="AG111" s="1113"/>
      <c r="AH111" s="1113"/>
      <c r="AI111" s="1113"/>
      <c r="AJ111" s="1113"/>
      <c r="AK111" s="1114" t="s">
        <v>19</v>
      </c>
      <c r="AL111" s="1115" t="s">
        <v>286</v>
      </c>
      <c r="AM111" s="1116" t="s">
        <v>1111</v>
      </c>
    </row>
    <row r="112" spans="1:40" s="32" customFormat="1" ht="24.95" customHeight="1" thickBot="1">
      <c r="A112" s="899"/>
      <c r="B112" s="634" t="s">
        <v>283</v>
      </c>
      <c r="C112" s="900">
        <v>33</v>
      </c>
      <c r="D112" s="900"/>
      <c r="E112" s="900"/>
      <c r="F112" s="901"/>
      <c r="G112" s="1177"/>
      <c r="H112" s="1263"/>
      <c r="I112" s="1020"/>
      <c r="J112" s="1264"/>
      <c r="K112" s="1211">
        <f>SUM(K113:K145)</f>
        <v>33</v>
      </c>
      <c r="L112" s="634">
        <f t="shared" ref="L112:AJ112" si="22">SUM(L113:L145)</f>
        <v>78</v>
      </c>
      <c r="M112" s="634">
        <f t="shared" si="22"/>
        <v>28</v>
      </c>
      <c r="N112" s="204">
        <f t="shared" si="22"/>
        <v>50</v>
      </c>
      <c r="O112" s="204">
        <f>SUM(O113:O145)</f>
        <v>898</v>
      </c>
      <c r="P112" s="204"/>
      <c r="Q112" s="204">
        <f t="shared" si="22"/>
        <v>842</v>
      </c>
      <c r="R112" s="204">
        <f>SUM(R113:R145)</f>
        <v>598</v>
      </c>
      <c r="S112" s="204">
        <f t="shared" si="22"/>
        <v>194</v>
      </c>
      <c r="T112" s="204">
        <f t="shared" si="22"/>
        <v>41</v>
      </c>
      <c r="U112" s="204">
        <f t="shared" si="22"/>
        <v>9</v>
      </c>
      <c r="V112" s="204">
        <f t="shared" si="22"/>
        <v>842</v>
      </c>
      <c r="W112" s="204">
        <f t="shared" si="22"/>
        <v>684</v>
      </c>
      <c r="X112" s="204">
        <f t="shared" si="22"/>
        <v>158</v>
      </c>
      <c r="Y112" s="204"/>
      <c r="Z112" s="204"/>
      <c r="AA112" s="204">
        <f t="shared" si="22"/>
        <v>0</v>
      </c>
      <c r="AB112" s="204">
        <f t="shared" si="22"/>
        <v>15</v>
      </c>
      <c r="AC112" s="204">
        <f t="shared" si="22"/>
        <v>14</v>
      </c>
      <c r="AD112" s="204">
        <f t="shared" si="22"/>
        <v>1</v>
      </c>
      <c r="AE112" s="204">
        <f t="shared" si="22"/>
        <v>0</v>
      </c>
      <c r="AF112" s="204">
        <f t="shared" si="22"/>
        <v>8</v>
      </c>
      <c r="AG112" s="204">
        <f t="shared" si="22"/>
        <v>2</v>
      </c>
      <c r="AH112" s="204">
        <f t="shared" si="22"/>
        <v>4</v>
      </c>
      <c r="AI112" s="1335">
        <v>0</v>
      </c>
      <c r="AJ112" s="204">
        <f t="shared" si="22"/>
        <v>33</v>
      </c>
      <c r="AK112" s="204"/>
      <c r="AL112" s="204"/>
      <c r="AM112" s="207"/>
      <c r="AN112" s="3"/>
    </row>
    <row r="113" spans="1:39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1178" t="s">
        <v>662</v>
      </c>
      <c r="H113" s="1320" t="s">
        <v>1202</v>
      </c>
      <c r="I113" s="1321" t="s">
        <v>1202</v>
      </c>
      <c r="J113" s="1310"/>
      <c r="K113" s="1212">
        <v>2</v>
      </c>
      <c r="L113" s="279">
        <f>SUM(M113:N113)</f>
        <v>2</v>
      </c>
      <c r="M113" s="279">
        <v>1</v>
      </c>
      <c r="N113" s="135">
        <v>1</v>
      </c>
      <c r="O113" s="162">
        <v>19</v>
      </c>
      <c r="P113" s="162">
        <v>1</v>
      </c>
      <c r="Q113" s="86">
        <v>16</v>
      </c>
      <c r="R113" s="132">
        <v>15</v>
      </c>
      <c r="S113" s="132">
        <v>1</v>
      </c>
      <c r="T113" s="132">
        <v>0</v>
      </c>
      <c r="U113" s="143">
        <v>0</v>
      </c>
      <c r="V113" s="143">
        <v>16</v>
      </c>
      <c r="W113" s="143">
        <v>14</v>
      </c>
      <c r="X113" s="143">
        <v>2</v>
      </c>
      <c r="Y113" s="111">
        <v>157.1</v>
      </c>
      <c r="Z113" s="210" t="s">
        <v>116</v>
      </c>
      <c r="AA113" s="210"/>
      <c r="AB113" s="210"/>
      <c r="AC113" s="210"/>
      <c r="AD113" s="210"/>
      <c r="AE113" s="211"/>
      <c r="AF113" s="210"/>
      <c r="AG113" s="210"/>
      <c r="AH113" s="210"/>
      <c r="AI113" s="210"/>
      <c r="AJ113" s="132">
        <v>1</v>
      </c>
      <c r="AK113" s="209" t="s">
        <v>19</v>
      </c>
      <c r="AL113" s="132" t="s">
        <v>286</v>
      </c>
      <c r="AM113" s="212" t="s">
        <v>944</v>
      </c>
    </row>
    <row r="114" spans="1:39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1179" t="s">
        <v>117</v>
      </c>
      <c r="H114" s="1312" t="s">
        <v>1203</v>
      </c>
      <c r="I114" s="638" t="s">
        <v>1203</v>
      </c>
      <c r="J114" s="1311"/>
      <c r="K114" s="1212">
        <v>1</v>
      </c>
      <c r="L114" s="279">
        <f t="shared" ref="L114:L145" si="23">SUM(M114:N114)</f>
        <v>2</v>
      </c>
      <c r="M114" s="279">
        <v>1</v>
      </c>
      <c r="N114" s="135">
        <v>1</v>
      </c>
      <c r="O114" s="162">
        <v>19</v>
      </c>
      <c r="P114" s="162">
        <v>1</v>
      </c>
      <c r="Q114" s="86">
        <v>19</v>
      </c>
      <c r="R114" s="1117">
        <v>15</v>
      </c>
      <c r="S114" s="132">
        <v>1</v>
      </c>
      <c r="T114" s="132">
        <v>0</v>
      </c>
      <c r="U114" s="143">
        <v>3</v>
      </c>
      <c r="V114" s="143">
        <v>19</v>
      </c>
      <c r="W114" s="1118">
        <v>18</v>
      </c>
      <c r="X114" s="143">
        <v>1</v>
      </c>
      <c r="Y114" s="111">
        <v>174.29</v>
      </c>
      <c r="Z114" s="210" t="s">
        <v>118</v>
      </c>
      <c r="AA114" s="210"/>
      <c r="AB114" s="210"/>
      <c r="AC114" s="210">
        <v>1</v>
      </c>
      <c r="AD114" s="1"/>
      <c r="AE114" s="211"/>
      <c r="AF114" s="210"/>
      <c r="AG114" s="210"/>
      <c r="AH114" s="210"/>
      <c r="AI114" s="210"/>
      <c r="AJ114" s="132">
        <v>1</v>
      </c>
      <c r="AK114" s="209" t="s">
        <v>666</v>
      </c>
      <c r="AL114" s="132" t="s">
        <v>287</v>
      </c>
      <c r="AM114" s="212" t="s">
        <v>986</v>
      </c>
    </row>
    <row r="115" spans="1:39" s="32" customFormat="1" ht="24.95" customHeight="1">
      <c r="A115" s="838">
        <v>3</v>
      </c>
      <c r="B115" s="274" t="s">
        <v>112</v>
      </c>
      <c r="C115" s="1348" t="s">
        <v>119</v>
      </c>
      <c r="D115" s="638" t="s">
        <v>120</v>
      </c>
      <c r="E115" s="638" t="s">
        <v>120</v>
      </c>
      <c r="F115" s="283" t="s">
        <v>667</v>
      </c>
      <c r="G115" s="1179" t="s">
        <v>668</v>
      </c>
      <c r="H115" s="1312" t="s">
        <v>1204</v>
      </c>
      <c r="I115" s="638" t="s">
        <v>1204</v>
      </c>
      <c r="J115" s="1313"/>
      <c r="K115" s="1212">
        <v>2</v>
      </c>
      <c r="L115" s="279">
        <f t="shared" si="23"/>
        <v>2</v>
      </c>
      <c r="M115" s="279">
        <v>1</v>
      </c>
      <c r="N115" s="135">
        <v>1</v>
      </c>
      <c r="O115" s="1347">
        <v>25</v>
      </c>
      <c r="P115" s="162">
        <v>2</v>
      </c>
      <c r="Q115" s="86">
        <v>20</v>
      </c>
      <c r="R115" s="132">
        <v>14</v>
      </c>
      <c r="S115" s="132">
        <v>6</v>
      </c>
      <c r="T115" s="132">
        <v>0</v>
      </c>
      <c r="U115" s="143">
        <v>0</v>
      </c>
      <c r="V115" s="143">
        <v>20</v>
      </c>
      <c r="W115" s="143">
        <v>16</v>
      </c>
      <c r="X115" s="143">
        <v>4</v>
      </c>
      <c r="Y115" s="111">
        <v>101.4</v>
      </c>
      <c r="Z115" s="210" t="s">
        <v>669</v>
      </c>
      <c r="AA115" s="210"/>
      <c r="AB115" s="210"/>
      <c r="AC115" s="210"/>
      <c r="AD115" s="210"/>
      <c r="AE115" s="211"/>
      <c r="AF115" s="210">
        <v>1</v>
      </c>
      <c r="AG115" s="210"/>
      <c r="AH115" s="210"/>
      <c r="AI115" s="210"/>
      <c r="AJ115" s="132">
        <v>1</v>
      </c>
      <c r="AK115" s="135" t="s">
        <v>19</v>
      </c>
      <c r="AL115" s="132" t="s">
        <v>286</v>
      </c>
      <c r="AM115" s="212" t="s">
        <v>944</v>
      </c>
    </row>
    <row r="116" spans="1:39" s="32" customFormat="1" ht="24.95" customHeight="1">
      <c r="A116" s="838">
        <v>4</v>
      </c>
      <c r="B116" s="274" t="s">
        <v>112</v>
      </c>
      <c r="C116" s="593" t="s">
        <v>990</v>
      </c>
      <c r="D116" s="638" t="s">
        <v>991</v>
      </c>
      <c r="E116" s="638" t="s">
        <v>992</v>
      </c>
      <c r="F116" s="283" t="s">
        <v>993</v>
      </c>
      <c r="G116" s="1179" t="s">
        <v>711</v>
      </c>
      <c r="H116" s="1312" t="s">
        <v>1199</v>
      </c>
      <c r="I116" s="638" t="s">
        <v>1199</v>
      </c>
      <c r="J116" s="1313"/>
      <c r="K116" s="1212">
        <v>2</v>
      </c>
      <c r="L116" s="135">
        <f t="shared" si="23"/>
        <v>3</v>
      </c>
      <c r="M116" s="135">
        <v>2</v>
      </c>
      <c r="N116" s="135">
        <v>1</v>
      </c>
      <c r="O116" s="162">
        <v>33</v>
      </c>
      <c r="P116" s="162">
        <v>3</v>
      </c>
      <c r="Q116" s="86">
        <v>33</v>
      </c>
      <c r="R116" s="1117">
        <v>28</v>
      </c>
      <c r="S116" s="1117">
        <v>5</v>
      </c>
      <c r="T116" s="132">
        <v>0</v>
      </c>
      <c r="U116" s="171">
        <v>0</v>
      </c>
      <c r="V116" s="143">
        <v>33</v>
      </c>
      <c r="W116" s="1118">
        <v>25</v>
      </c>
      <c r="X116" s="1118">
        <v>8</v>
      </c>
      <c r="Y116" s="111">
        <v>114.66</v>
      </c>
      <c r="Z116" s="210" t="s">
        <v>994</v>
      </c>
      <c r="AA116" s="210"/>
      <c r="AB116" s="210">
        <v>1</v>
      </c>
      <c r="AC116" s="210">
        <v>1</v>
      </c>
      <c r="AD116" s="210"/>
      <c r="AE116" s="211"/>
      <c r="AF116" s="210"/>
      <c r="AG116" s="210"/>
      <c r="AH116" s="210"/>
      <c r="AI116" s="210"/>
      <c r="AJ116" s="132">
        <v>1</v>
      </c>
      <c r="AK116" s="209" t="s">
        <v>995</v>
      </c>
      <c r="AL116" s="132" t="s">
        <v>286</v>
      </c>
      <c r="AM116" s="1119" t="s">
        <v>943</v>
      </c>
    </row>
    <row r="117" spans="1:39" s="32" customFormat="1" ht="24.95" customHeight="1">
      <c r="A117" s="838">
        <v>5</v>
      </c>
      <c r="B117" s="274" t="s">
        <v>112</v>
      </c>
      <c r="C117" s="717" t="s">
        <v>996</v>
      </c>
      <c r="D117" s="638" t="s">
        <v>991</v>
      </c>
      <c r="E117" s="638" t="s">
        <v>154</v>
      </c>
      <c r="F117" s="283" t="s">
        <v>730</v>
      </c>
      <c r="G117" s="1179" t="s">
        <v>731</v>
      </c>
      <c r="H117" s="1312" t="s">
        <v>1200</v>
      </c>
      <c r="I117" s="638" t="s">
        <v>1200</v>
      </c>
      <c r="J117" s="1313" t="s">
        <v>1205</v>
      </c>
      <c r="K117" s="1212">
        <v>2</v>
      </c>
      <c r="L117" s="279">
        <f t="shared" si="23"/>
        <v>3</v>
      </c>
      <c r="M117" s="279">
        <v>1</v>
      </c>
      <c r="N117" s="135">
        <v>2</v>
      </c>
      <c r="O117" s="162">
        <v>31</v>
      </c>
      <c r="P117" s="162">
        <v>3</v>
      </c>
      <c r="Q117" s="86">
        <v>31</v>
      </c>
      <c r="R117" s="132">
        <v>19</v>
      </c>
      <c r="S117" s="132">
        <v>8</v>
      </c>
      <c r="T117" s="132">
        <v>4</v>
      </c>
      <c r="U117" s="143">
        <v>0</v>
      </c>
      <c r="V117" s="143">
        <v>31</v>
      </c>
      <c r="W117" s="143">
        <v>26</v>
      </c>
      <c r="X117" s="143">
        <v>5</v>
      </c>
      <c r="Y117" s="111">
        <v>93.6</v>
      </c>
      <c r="Z117" s="210" t="s">
        <v>994</v>
      </c>
      <c r="AA117" s="210"/>
      <c r="AB117" s="210">
        <v>1</v>
      </c>
      <c r="AC117" s="210">
        <v>1</v>
      </c>
      <c r="AD117" s="210"/>
      <c r="AE117" s="211"/>
      <c r="AF117" s="210"/>
      <c r="AG117" s="210"/>
      <c r="AH117" s="210"/>
      <c r="AI117" s="210"/>
      <c r="AJ117" s="132">
        <v>1</v>
      </c>
      <c r="AK117" s="209" t="s">
        <v>995</v>
      </c>
      <c r="AL117" s="132" t="s">
        <v>286</v>
      </c>
      <c r="AM117" s="1119" t="s">
        <v>944</v>
      </c>
    </row>
    <row r="118" spans="1:39" s="32" customFormat="1" ht="24.95" customHeight="1">
      <c r="A118" s="838">
        <v>6</v>
      </c>
      <c r="B118" s="274" t="s">
        <v>112</v>
      </c>
      <c r="C118" s="717" t="s">
        <v>997</v>
      </c>
      <c r="D118" s="638" t="s">
        <v>991</v>
      </c>
      <c r="E118" s="638" t="s">
        <v>155</v>
      </c>
      <c r="F118" s="283" t="s">
        <v>732</v>
      </c>
      <c r="G118" s="1179" t="s">
        <v>733</v>
      </c>
      <c r="H118" s="1312" t="s">
        <v>1206</v>
      </c>
      <c r="I118" s="638" t="s">
        <v>1206</v>
      </c>
      <c r="J118" s="1313"/>
      <c r="K118" s="1213">
        <v>1</v>
      </c>
      <c r="L118" s="279">
        <f t="shared" si="23"/>
        <v>2</v>
      </c>
      <c r="M118" s="279">
        <v>1</v>
      </c>
      <c r="N118" s="135">
        <v>1</v>
      </c>
      <c r="O118" s="162">
        <v>29</v>
      </c>
      <c r="P118" s="162">
        <v>2</v>
      </c>
      <c r="Q118" s="86">
        <v>25</v>
      </c>
      <c r="R118" s="1117">
        <v>16</v>
      </c>
      <c r="S118" s="1117">
        <v>8</v>
      </c>
      <c r="T118" s="1117">
        <v>1</v>
      </c>
      <c r="U118" s="143">
        <v>0</v>
      </c>
      <c r="V118" s="143">
        <v>25</v>
      </c>
      <c r="W118" s="1118">
        <v>20</v>
      </c>
      <c r="X118" s="1118">
        <v>5</v>
      </c>
      <c r="Y118" s="111">
        <v>118.56</v>
      </c>
      <c r="Z118" s="210" t="s">
        <v>994</v>
      </c>
      <c r="AA118" s="210"/>
      <c r="AB118" s="210">
        <v>1</v>
      </c>
      <c r="AC118" s="210">
        <v>1</v>
      </c>
      <c r="AD118" s="210"/>
      <c r="AE118" s="211"/>
      <c r="AF118" s="210"/>
      <c r="AG118" s="210"/>
      <c r="AH118" s="210"/>
      <c r="AI118" s="210"/>
      <c r="AJ118" s="132">
        <v>1</v>
      </c>
      <c r="AK118" s="135" t="s">
        <v>995</v>
      </c>
      <c r="AL118" s="132" t="s">
        <v>286</v>
      </c>
      <c r="AM118" s="212" t="s">
        <v>948</v>
      </c>
    </row>
    <row r="119" spans="1:39" s="32" customFormat="1" ht="24.95" customHeight="1">
      <c r="A119" s="838">
        <v>7</v>
      </c>
      <c r="B119" s="274" t="s">
        <v>112</v>
      </c>
      <c r="C119" s="717" t="s">
        <v>998</v>
      </c>
      <c r="D119" s="638" t="s">
        <v>999</v>
      </c>
      <c r="E119" s="638" t="s">
        <v>1000</v>
      </c>
      <c r="F119" s="283" t="s">
        <v>685</v>
      </c>
      <c r="G119" s="1179" t="s">
        <v>686</v>
      </c>
      <c r="H119" s="1312" t="s">
        <v>1200</v>
      </c>
      <c r="I119" s="638" t="s">
        <v>1207</v>
      </c>
      <c r="J119" s="1313" t="s">
        <v>1208</v>
      </c>
      <c r="K119" s="1212">
        <v>1</v>
      </c>
      <c r="L119" s="279">
        <f t="shared" si="23"/>
        <v>3</v>
      </c>
      <c r="M119" s="279">
        <v>1</v>
      </c>
      <c r="N119" s="135">
        <v>2</v>
      </c>
      <c r="O119" s="162">
        <v>32</v>
      </c>
      <c r="P119" s="162">
        <v>3</v>
      </c>
      <c r="Q119" s="86">
        <v>32</v>
      </c>
      <c r="R119" s="132">
        <v>32</v>
      </c>
      <c r="S119" s="132">
        <v>0</v>
      </c>
      <c r="T119" s="132">
        <v>0</v>
      </c>
      <c r="U119" s="143">
        <v>0</v>
      </c>
      <c r="V119" s="143">
        <v>32</v>
      </c>
      <c r="W119" s="143">
        <v>22</v>
      </c>
      <c r="X119" s="143">
        <v>10</v>
      </c>
      <c r="Y119" s="111">
        <v>170.02</v>
      </c>
      <c r="Z119" s="210" t="s">
        <v>1001</v>
      </c>
      <c r="AA119" s="210"/>
      <c r="AB119" s="210">
        <v>1</v>
      </c>
      <c r="AC119" s="210"/>
      <c r="AD119" s="210"/>
      <c r="AE119" s="211"/>
      <c r="AF119" s="210"/>
      <c r="AG119" s="210"/>
      <c r="AH119" s="210"/>
      <c r="AI119" s="210"/>
      <c r="AJ119" s="132">
        <v>1</v>
      </c>
      <c r="AK119" s="209" t="s">
        <v>1002</v>
      </c>
      <c r="AL119" s="132" t="s">
        <v>286</v>
      </c>
      <c r="AM119" s="212" t="s">
        <v>943</v>
      </c>
    </row>
    <row r="120" spans="1:39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1179" t="s">
        <v>671</v>
      </c>
      <c r="H120" s="1312" t="s">
        <v>1199</v>
      </c>
      <c r="I120" s="638" t="s">
        <v>1199</v>
      </c>
      <c r="J120" s="1313" t="s">
        <v>1209</v>
      </c>
      <c r="K120" s="1212">
        <v>1</v>
      </c>
      <c r="L120" s="279">
        <f t="shared" si="23"/>
        <v>2</v>
      </c>
      <c r="M120" s="279">
        <v>1</v>
      </c>
      <c r="N120" s="135">
        <v>1</v>
      </c>
      <c r="O120" s="162">
        <v>19</v>
      </c>
      <c r="P120" s="162">
        <v>1</v>
      </c>
      <c r="Q120" s="86">
        <v>19</v>
      </c>
      <c r="R120" s="132">
        <v>17</v>
      </c>
      <c r="S120" s="132">
        <v>2</v>
      </c>
      <c r="T120" s="132">
        <v>0</v>
      </c>
      <c r="U120" s="171">
        <v>0</v>
      </c>
      <c r="V120" s="143">
        <v>19</v>
      </c>
      <c r="W120" s="143">
        <v>16</v>
      </c>
      <c r="X120" s="143">
        <v>3</v>
      </c>
      <c r="Y120" s="111">
        <v>130.19999999999999</v>
      </c>
      <c r="Z120" s="210" t="s">
        <v>317</v>
      </c>
      <c r="AA120" s="210"/>
      <c r="AB120" s="210"/>
      <c r="AC120" s="210"/>
      <c r="AD120" s="210"/>
      <c r="AE120" s="211"/>
      <c r="AF120" s="210"/>
      <c r="AG120" s="210"/>
      <c r="AH120" s="210"/>
      <c r="AI120" s="210"/>
      <c r="AJ120" s="132">
        <v>1</v>
      </c>
      <c r="AK120" s="135" t="s">
        <v>19</v>
      </c>
      <c r="AL120" s="132" t="s">
        <v>286</v>
      </c>
      <c r="AM120" s="212" t="s">
        <v>986</v>
      </c>
    </row>
    <row r="121" spans="1:39" s="32" customFormat="1" ht="24.95" customHeight="1">
      <c r="A121" s="838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1179" t="s">
        <v>673</v>
      </c>
      <c r="H121" s="1312" t="s">
        <v>1210</v>
      </c>
      <c r="I121" s="638" t="s">
        <v>1211</v>
      </c>
      <c r="J121" s="1313" t="s">
        <v>1212</v>
      </c>
      <c r="K121" s="1212">
        <v>3</v>
      </c>
      <c r="L121" s="279">
        <f t="shared" si="23"/>
        <v>3</v>
      </c>
      <c r="M121" s="279">
        <v>0</v>
      </c>
      <c r="N121" s="135">
        <v>3</v>
      </c>
      <c r="O121" s="162">
        <v>35</v>
      </c>
      <c r="P121" s="162">
        <v>3</v>
      </c>
      <c r="Q121" s="86">
        <v>34</v>
      </c>
      <c r="R121" s="132">
        <v>25</v>
      </c>
      <c r="S121" s="132">
        <v>7</v>
      </c>
      <c r="T121" s="132">
        <v>2</v>
      </c>
      <c r="U121" s="143">
        <v>0</v>
      </c>
      <c r="V121" s="143">
        <v>34</v>
      </c>
      <c r="W121" s="132">
        <v>28</v>
      </c>
      <c r="X121" s="132">
        <v>6</v>
      </c>
      <c r="Y121" s="111">
        <v>205.69</v>
      </c>
      <c r="Z121" s="210" t="s">
        <v>674</v>
      </c>
      <c r="AA121" s="210"/>
      <c r="AB121" s="210"/>
      <c r="AC121" s="210"/>
      <c r="AD121" s="210"/>
      <c r="AE121" s="211"/>
      <c r="AF121" s="210">
        <v>1</v>
      </c>
      <c r="AG121" s="210"/>
      <c r="AH121" s="210">
        <v>1</v>
      </c>
      <c r="AI121" s="210"/>
      <c r="AJ121" s="132">
        <v>1</v>
      </c>
      <c r="AK121" s="209" t="s">
        <v>19</v>
      </c>
      <c r="AL121" s="132" t="s">
        <v>287</v>
      </c>
      <c r="AM121" s="1119" t="s">
        <v>945</v>
      </c>
    </row>
    <row r="122" spans="1:39" s="32" customFormat="1" ht="24.95" customHeight="1">
      <c r="A122" s="838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1179" t="s">
        <v>680</v>
      </c>
      <c r="H122" s="1312" t="s">
        <v>1213</v>
      </c>
      <c r="I122" s="638" t="s">
        <v>1199</v>
      </c>
      <c r="J122" s="1313" t="s">
        <v>1214</v>
      </c>
      <c r="K122" s="1212">
        <v>1</v>
      </c>
      <c r="L122" s="279">
        <f t="shared" si="23"/>
        <v>3</v>
      </c>
      <c r="M122" s="279">
        <v>1</v>
      </c>
      <c r="N122" s="135">
        <v>2</v>
      </c>
      <c r="O122" s="162">
        <v>35</v>
      </c>
      <c r="P122" s="162">
        <v>3</v>
      </c>
      <c r="Q122" s="86">
        <v>33</v>
      </c>
      <c r="R122" s="132">
        <v>23</v>
      </c>
      <c r="S122" s="132">
        <v>8</v>
      </c>
      <c r="T122" s="132">
        <v>2</v>
      </c>
      <c r="U122" s="143">
        <v>0</v>
      </c>
      <c r="V122" s="143">
        <v>33</v>
      </c>
      <c r="W122" s="143">
        <v>30</v>
      </c>
      <c r="X122" s="143">
        <v>3</v>
      </c>
      <c r="Y122" s="111">
        <v>139.49</v>
      </c>
      <c r="Z122" s="209" t="s">
        <v>126</v>
      </c>
      <c r="AA122" s="210"/>
      <c r="AB122" s="209"/>
      <c r="AC122" s="209"/>
      <c r="AD122" s="209"/>
      <c r="AE122" s="213"/>
      <c r="AF122" s="209">
        <v>1</v>
      </c>
      <c r="AG122" s="209"/>
      <c r="AH122" s="209">
        <v>1</v>
      </c>
      <c r="AI122" s="209"/>
      <c r="AJ122" s="132">
        <v>1</v>
      </c>
      <c r="AK122" s="135" t="s">
        <v>19</v>
      </c>
      <c r="AL122" s="132" t="s">
        <v>286</v>
      </c>
      <c r="AM122" s="212" t="s">
        <v>942</v>
      </c>
    </row>
    <row r="123" spans="1:39" s="32" customFormat="1" ht="24.95" customHeight="1">
      <c r="A123" s="838">
        <v>11</v>
      </c>
      <c r="B123" s="274" t="s">
        <v>112</v>
      </c>
      <c r="C123" s="827" t="s">
        <v>162</v>
      </c>
      <c r="D123" s="279" t="s">
        <v>321</v>
      </c>
      <c r="E123" s="638" t="s">
        <v>163</v>
      </c>
      <c r="F123" s="283" t="s">
        <v>1114</v>
      </c>
      <c r="G123" s="1179" t="s">
        <v>687</v>
      </c>
      <c r="H123" s="1312" t="s">
        <v>1174</v>
      </c>
      <c r="I123" s="638" t="s">
        <v>1174</v>
      </c>
      <c r="J123" s="1313"/>
      <c r="K123" s="1212">
        <v>1</v>
      </c>
      <c r="L123" s="279">
        <f t="shared" si="23"/>
        <v>2</v>
      </c>
      <c r="M123" s="279">
        <v>1</v>
      </c>
      <c r="N123" s="135">
        <v>1</v>
      </c>
      <c r="O123" s="1347">
        <v>25</v>
      </c>
      <c r="P123" s="162">
        <v>2</v>
      </c>
      <c r="Q123" s="86">
        <v>20</v>
      </c>
      <c r="R123" s="132">
        <v>15</v>
      </c>
      <c r="S123" s="132">
        <v>3</v>
      </c>
      <c r="T123" s="132">
        <v>1</v>
      </c>
      <c r="U123" s="143">
        <v>1</v>
      </c>
      <c r="V123" s="143">
        <v>20</v>
      </c>
      <c r="W123" s="1118">
        <v>18</v>
      </c>
      <c r="X123" s="1118">
        <v>2</v>
      </c>
      <c r="Y123" s="111">
        <v>100.348</v>
      </c>
      <c r="Z123" s="209" t="s">
        <v>322</v>
      </c>
      <c r="AA123" s="210"/>
      <c r="AB123" s="209">
        <v>1</v>
      </c>
      <c r="AC123" s="209"/>
      <c r="AD123" s="209"/>
      <c r="AE123" s="213"/>
      <c r="AF123" s="209">
        <v>1</v>
      </c>
      <c r="AG123" s="209"/>
      <c r="AH123" s="209"/>
      <c r="AI123" s="209"/>
      <c r="AJ123" s="132">
        <v>1</v>
      </c>
      <c r="AK123" s="209" t="s">
        <v>19</v>
      </c>
      <c r="AL123" s="132" t="s">
        <v>286</v>
      </c>
      <c r="AM123" s="212" t="s">
        <v>1162</v>
      </c>
    </row>
    <row r="124" spans="1:39" s="841" customFormat="1" ht="24.95" customHeight="1">
      <c r="A124" s="838">
        <v>12</v>
      </c>
      <c r="B124" s="274" t="s">
        <v>112</v>
      </c>
      <c r="C124" s="1348" t="s">
        <v>128</v>
      </c>
      <c r="D124" s="638" t="s">
        <v>129</v>
      </c>
      <c r="E124" s="638" t="s">
        <v>129</v>
      </c>
      <c r="F124" s="283" t="s">
        <v>1003</v>
      </c>
      <c r="G124" s="1179" t="s">
        <v>688</v>
      </c>
      <c r="H124" s="1312" t="s">
        <v>1199</v>
      </c>
      <c r="I124" s="638" t="s">
        <v>1199</v>
      </c>
      <c r="J124" s="1313"/>
      <c r="K124" s="1212">
        <v>0</v>
      </c>
      <c r="L124" s="279">
        <f t="shared" si="23"/>
        <v>2</v>
      </c>
      <c r="M124" s="279">
        <v>1</v>
      </c>
      <c r="N124" s="135">
        <v>1</v>
      </c>
      <c r="O124" s="1347">
        <v>29</v>
      </c>
      <c r="P124" s="162">
        <v>2</v>
      </c>
      <c r="Q124" s="86">
        <v>23</v>
      </c>
      <c r="R124" s="132">
        <v>20</v>
      </c>
      <c r="S124" s="132">
        <v>3</v>
      </c>
      <c r="T124" s="132">
        <v>0</v>
      </c>
      <c r="U124" s="171">
        <v>0</v>
      </c>
      <c r="V124" s="143">
        <v>23</v>
      </c>
      <c r="W124" s="143">
        <v>20</v>
      </c>
      <c r="X124" s="143">
        <v>3</v>
      </c>
      <c r="Y124" s="111">
        <v>170.28</v>
      </c>
      <c r="Z124" s="210" t="s">
        <v>130</v>
      </c>
      <c r="AA124" s="210"/>
      <c r="AB124" s="210"/>
      <c r="AC124" s="210"/>
      <c r="AD124" s="210"/>
      <c r="AE124" s="211"/>
      <c r="AF124" s="210"/>
      <c r="AG124" s="210"/>
      <c r="AH124" s="210"/>
      <c r="AI124" s="210"/>
      <c r="AJ124" s="132">
        <v>1</v>
      </c>
      <c r="AK124" s="209" t="s">
        <v>19</v>
      </c>
      <c r="AL124" s="132" t="s">
        <v>286</v>
      </c>
      <c r="AM124" s="1319" t="s">
        <v>946</v>
      </c>
    </row>
    <row r="125" spans="1:39" s="32" customFormat="1" ht="24.95" customHeight="1">
      <c r="A125" s="838">
        <v>13</v>
      </c>
      <c r="B125" s="274" t="s">
        <v>112</v>
      </c>
      <c r="C125" s="1348" t="s">
        <v>131</v>
      </c>
      <c r="D125" s="638" t="s">
        <v>132</v>
      </c>
      <c r="E125" s="638" t="s">
        <v>132</v>
      </c>
      <c r="F125" s="283" t="s">
        <v>1115</v>
      </c>
      <c r="G125" s="1179" t="s">
        <v>689</v>
      </c>
      <c r="H125" s="1312" t="s">
        <v>1210</v>
      </c>
      <c r="I125" s="638" t="s">
        <v>1200</v>
      </c>
      <c r="J125" s="1313" t="s">
        <v>1209</v>
      </c>
      <c r="K125" s="1212">
        <v>0</v>
      </c>
      <c r="L125" s="279">
        <f t="shared" si="23"/>
        <v>2</v>
      </c>
      <c r="M125" s="279">
        <v>0</v>
      </c>
      <c r="N125" s="135">
        <v>2</v>
      </c>
      <c r="O125" s="1347">
        <v>25</v>
      </c>
      <c r="P125" s="162">
        <v>2</v>
      </c>
      <c r="Q125" s="86">
        <v>23</v>
      </c>
      <c r="R125" s="132">
        <v>11</v>
      </c>
      <c r="S125" s="132">
        <v>9</v>
      </c>
      <c r="T125" s="132">
        <v>2</v>
      </c>
      <c r="U125" s="143">
        <v>1</v>
      </c>
      <c r="V125" s="143">
        <v>23</v>
      </c>
      <c r="W125" s="143">
        <v>22</v>
      </c>
      <c r="X125" s="143">
        <v>1</v>
      </c>
      <c r="Y125" s="111">
        <v>91.83</v>
      </c>
      <c r="Z125" s="210" t="s">
        <v>133</v>
      </c>
      <c r="AA125" s="210"/>
      <c r="AB125" s="210"/>
      <c r="AC125" s="210"/>
      <c r="AD125" s="210"/>
      <c r="AE125" s="211"/>
      <c r="AF125" s="210"/>
      <c r="AG125" s="210"/>
      <c r="AH125" s="210"/>
      <c r="AI125" s="210"/>
      <c r="AJ125" s="132">
        <v>1</v>
      </c>
      <c r="AK125" s="209" t="s">
        <v>19</v>
      </c>
      <c r="AL125" s="132" t="s">
        <v>286</v>
      </c>
      <c r="AM125" s="212" t="s">
        <v>942</v>
      </c>
    </row>
    <row r="126" spans="1:39" s="841" customFormat="1" ht="24.95" customHeight="1">
      <c r="A126" s="838">
        <v>14</v>
      </c>
      <c r="B126" s="575" t="s">
        <v>112</v>
      </c>
      <c r="C126" s="593" t="s">
        <v>134</v>
      </c>
      <c r="D126" s="717" t="s">
        <v>690</v>
      </c>
      <c r="E126" s="717" t="s">
        <v>691</v>
      </c>
      <c r="F126" s="674" t="s">
        <v>692</v>
      </c>
      <c r="G126" s="1180" t="s">
        <v>693</v>
      </c>
      <c r="H126" s="1312" t="s">
        <v>1199</v>
      </c>
      <c r="I126" s="717" t="s">
        <v>1199</v>
      </c>
      <c r="J126" s="1314"/>
      <c r="K126" s="1215">
        <v>1</v>
      </c>
      <c r="L126" s="279">
        <f t="shared" si="23"/>
        <v>2</v>
      </c>
      <c r="M126" s="593">
        <v>1</v>
      </c>
      <c r="N126" s="80">
        <v>1</v>
      </c>
      <c r="O126" s="174">
        <v>19</v>
      </c>
      <c r="P126" s="174">
        <v>1</v>
      </c>
      <c r="Q126" s="86">
        <v>18</v>
      </c>
      <c r="R126" s="132">
        <v>14</v>
      </c>
      <c r="S126" s="132">
        <v>4</v>
      </c>
      <c r="T126" s="132">
        <v>0</v>
      </c>
      <c r="U126" s="143">
        <v>0</v>
      </c>
      <c r="V126" s="143">
        <v>18</v>
      </c>
      <c r="W126" s="143">
        <v>14</v>
      </c>
      <c r="X126" s="143">
        <v>4</v>
      </c>
      <c r="Y126" s="132">
        <v>153.63200000000001</v>
      </c>
      <c r="Z126" s="721" t="s">
        <v>54</v>
      </c>
      <c r="AA126" s="721"/>
      <c r="AB126" s="721"/>
      <c r="AC126" s="721">
        <v>1</v>
      </c>
      <c r="AD126" s="721"/>
      <c r="AE126" s="1120"/>
      <c r="AF126" s="721"/>
      <c r="AG126" s="721"/>
      <c r="AH126" s="721"/>
      <c r="AI126" s="721"/>
      <c r="AJ126" s="132">
        <v>1</v>
      </c>
      <c r="AK126" s="80" t="s">
        <v>315</v>
      </c>
      <c r="AL126" s="132" t="s">
        <v>287</v>
      </c>
      <c r="AM126" s="212" t="s">
        <v>946</v>
      </c>
    </row>
    <row r="127" spans="1:39" s="32" customFormat="1" ht="24.95" customHeight="1">
      <c r="A127" s="838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1179" t="s">
        <v>695</v>
      </c>
      <c r="H127" s="1312" t="s">
        <v>1213</v>
      </c>
      <c r="I127" s="638" t="s">
        <v>1213</v>
      </c>
      <c r="J127" s="1313"/>
      <c r="K127" s="1212">
        <v>5</v>
      </c>
      <c r="L127" s="279">
        <f t="shared" si="23"/>
        <v>2</v>
      </c>
      <c r="M127" s="279">
        <v>0</v>
      </c>
      <c r="N127" s="135">
        <v>2</v>
      </c>
      <c r="O127" s="162">
        <v>29</v>
      </c>
      <c r="P127" s="162">
        <v>2</v>
      </c>
      <c r="Q127" s="86">
        <v>27</v>
      </c>
      <c r="R127" s="132">
        <v>17</v>
      </c>
      <c r="S127" s="132">
        <v>7</v>
      </c>
      <c r="T127" s="132">
        <v>3</v>
      </c>
      <c r="U127" s="143">
        <v>0</v>
      </c>
      <c r="V127" s="143">
        <v>27</v>
      </c>
      <c r="W127" s="143">
        <v>19</v>
      </c>
      <c r="X127" s="143">
        <v>8</v>
      </c>
      <c r="Y127" s="111">
        <v>182.24</v>
      </c>
      <c r="Z127" s="210" t="s">
        <v>166</v>
      </c>
      <c r="AA127" s="210"/>
      <c r="AB127" s="210"/>
      <c r="AC127" s="210"/>
      <c r="AD127" s="210"/>
      <c r="AE127" s="211"/>
      <c r="AF127" s="210"/>
      <c r="AG127" s="210"/>
      <c r="AH127" s="210"/>
      <c r="AI127" s="210"/>
      <c r="AJ127" s="132">
        <v>1</v>
      </c>
      <c r="AK127" s="209" t="s">
        <v>19</v>
      </c>
      <c r="AL127" s="132" t="s">
        <v>285</v>
      </c>
      <c r="AM127" s="212" t="s">
        <v>942</v>
      </c>
    </row>
    <row r="128" spans="1:39" s="32" customFormat="1" ht="24.95" customHeight="1">
      <c r="A128" s="838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1179" t="s">
        <v>698</v>
      </c>
      <c r="H128" s="1312" t="s">
        <v>1215</v>
      </c>
      <c r="I128" s="638" t="s">
        <v>1215</v>
      </c>
      <c r="J128" s="1313" t="s">
        <v>1216</v>
      </c>
      <c r="K128" s="1212">
        <v>0</v>
      </c>
      <c r="L128" s="279">
        <f t="shared" si="23"/>
        <v>3</v>
      </c>
      <c r="M128" s="279">
        <v>2</v>
      </c>
      <c r="N128" s="135">
        <v>1</v>
      </c>
      <c r="O128" s="162">
        <v>39</v>
      </c>
      <c r="P128" s="162">
        <v>3</v>
      </c>
      <c r="Q128" s="86">
        <v>39</v>
      </c>
      <c r="R128" s="132">
        <v>22</v>
      </c>
      <c r="S128" s="132">
        <v>12</v>
      </c>
      <c r="T128" s="132">
        <v>3</v>
      </c>
      <c r="U128" s="143">
        <v>2</v>
      </c>
      <c r="V128" s="143">
        <v>39</v>
      </c>
      <c r="W128" s="143">
        <v>31</v>
      </c>
      <c r="X128" s="143">
        <v>8</v>
      </c>
      <c r="Y128" s="111">
        <v>158.97</v>
      </c>
      <c r="Z128" s="210" t="s">
        <v>699</v>
      </c>
      <c r="AA128" s="210"/>
      <c r="AB128" s="210"/>
      <c r="AC128" s="210"/>
      <c r="AD128" s="210"/>
      <c r="AE128" s="211"/>
      <c r="AF128" s="210">
        <v>1</v>
      </c>
      <c r="AG128" s="210"/>
      <c r="AH128" s="210">
        <v>1</v>
      </c>
      <c r="AI128" s="210"/>
      <c r="AJ128" s="132">
        <v>1</v>
      </c>
      <c r="AK128" s="209" t="s">
        <v>19</v>
      </c>
      <c r="AL128" s="132" t="s">
        <v>287</v>
      </c>
      <c r="AM128" s="1119" t="s">
        <v>947</v>
      </c>
    </row>
    <row r="129" spans="1:39" s="32" customFormat="1" ht="24.95" customHeight="1">
      <c r="A129" s="842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1179" t="s">
        <v>702</v>
      </c>
      <c r="H129" s="1312" t="s">
        <v>1215</v>
      </c>
      <c r="I129" s="638" t="s">
        <v>1215</v>
      </c>
      <c r="J129" s="1313" t="s">
        <v>1201</v>
      </c>
      <c r="K129" s="1212">
        <v>2</v>
      </c>
      <c r="L129" s="279">
        <f t="shared" si="23"/>
        <v>3</v>
      </c>
      <c r="M129" s="279">
        <v>2</v>
      </c>
      <c r="N129" s="135">
        <v>1</v>
      </c>
      <c r="O129" s="162">
        <v>35</v>
      </c>
      <c r="P129" s="162">
        <v>3</v>
      </c>
      <c r="Q129" s="86">
        <v>35</v>
      </c>
      <c r="R129" s="132">
        <v>20</v>
      </c>
      <c r="S129" s="132">
        <v>10</v>
      </c>
      <c r="T129" s="132">
        <v>4</v>
      </c>
      <c r="U129" s="171">
        <v>1</v>
      </c>
      <c r="V129" s="143">
        <v>35</v>
      </c>
      <c r="W129" s="1118">
        <v>23</v>
      </c>
      <c r="X129" s="1118">
        <v>12</v>
      </c>
      <c r="Y129" s="111" t="s">
        <v>137</v>
      </c>
      <c r="Z129" s="210" t="s">
        <v>138</v>
      </c>
      <c r="AA129" s="210"/>
      <c r="AB129" s="210">
        <v>1</v>
      </c>
      <c r="AC129" s="210">
        <v>1</v>
      </c>
      <c r="AD129" s="210"/>
      <c r="AE129" s="211"/>
      <c r="AF129" s="210">
        <v>1</v>
      </c>
      <c r="AG129" s="210"/>
      <c r="AH129" s="210">
        <v>1</v>
      </c>
      <c r="AI129" s="210"/>
      <c r="AJ129" s="132">
        <v>1</v>
      </c>
      <c r="AK129" s="135" t="s">
        <v>666</v>
      </c>
      <c r="AL129" s="132" t="s">
        <v>286</v>
      </c>
      <c r="AM129" s="1119" t="s">
        <v>946</v>
      </c>
    </row>
    <row r="130" spans="1:39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1179" t="s">
        <v>143</v>
      </c>
      <c r="H130" s="1312" t="s">
        <v>1217</v>
      </c>
      <c r="I130" s="638" t="s">
        <v>1217</v>
      </c>
      <c r="J130" s="1313"/>
      <c r="K130" s="1212">
        <v>0</v>
      </c>
      <c r="L130" s="279">
        <f t="shared" si="23"/>
        <v>2</v>
      </c>
      <c r="M130" s="279">
        <v>1</v>
      </c>
      <c r="N130" s="135">
        <v>1</v>
      </c>
      <c r="O130" s="162">
        <v>19</v>
      </c>
      <c r="P130" s="162">
        <v>1</v>
      </c>
      <c r="Q130" s="86">
        <v>19</v>
      </c>
      <c r="R130" s="132">
        <v>8</v>
      </c>
      <c r="S130" s="132">
        <v>7</v>
      </c>
      <c r="T130" s="132">
        <v>4</v>
      </c>
      <c r="U130" s="143">
        <v>0</v>
      </c>
      <c r="V130" s="143">
        <v>19</v>
      </c>
      <c r="W130" s="143">
        <v>16</v>
      </c>
      <c r="X130" s="143">
        <v>3</v>
      </c>
      <c r="Y130" s="215">
        <v>93.79</v>
      </c>
      <c r="Z130" s="210" t="s">
        <v>144</v>
      </c>
      <c r="AA130" s="210"/>
      <c r="AB130" s="210"/>
      <c r="AC130" s="210"/>
      <c r="AD130" s="210"/>
      <c r="AE130" s="211"/>
      <c r="AF130" s="210"/>
      <c r="AG130" s="210">
        <v>1</v>
      </c>
      <c r="AH130" s="210"/>
      <c r="AI130" s="210"/>
      <c r="AJ130" s="132">
        <v>1</v>
      </c>
      <c r="AK130" s="209" t="s">
        <v>19</v>
      </c>
      <c r="AL130" s="132" t="s">
        <v>286</v>
      </c>
      <c r="AM130" s="1119" t="s">
        <v>986</v>
      </c>
    </row>
    <row r="131" spans="1:39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1179" t="s">
        <v>707</v>
      </c>
      <c r="H131" s="1312" t="s">
        <v>1202</v>
      </c>
      <c r="I131" s="638" t="s">
        <v>1202</v>
      </c>
      <c r="J131" s="1313"/>
      <c r="K131" s="1212">
        <v>0</v>
      </c>
      <c r="L131" s="279">
        <f t="shared" si="23"/>
        <v>2</v>
      </c>
      <c r="M131" s="279">
        <v>1</v>
      </c>
      <c r="N131" s="135">
        <v>1</v>
      </c>
      <c r="O131" s="162">
        <v>19</v>
      </c>
      <c r="P131" s="162">
        <v>1</v>
      </c>
      <c r="Q131" s="86">
        <v>19</v>
      </c>
      <c r="R131" s="132">
        <v>18</v>
      </c>
      <c r="S131" s="132">
        <v>1</v>
      </c>
      <c r="T131" s="132">
        <v>0</v>
      </c>
      <c r="U131" s="143">
        <v>0</v>
      </c>
      <c r="V131" s="143">
        <v>19</v>
      </c>
      <c r="W131" s="143">
        <v>16</v>
      </c>
      <c r="X131" s="143">
        <v>3</v>
      </c>
      <c r="Y131" s="111">
        <v>70.98</v>
      </c>
      <c r="Z131" s="210" t="s">
        <v>708</v>
      </c>
      <c r="AA131" s="210"/>
      <c r="AB131" s="210"/>
      <c r="AC131" s="210"/>
      <c r="AD131" s="210"/>
      <c r="AE131" s="211"/>
      <c r="AF131" s="210"/>
      <c r="AG131" s="210"/>
      <c r="AH131" s="210"/>
      <c r="AI131" s="210"/>
      <c r="AJ131" s="132">
        <v>1</v>
      </c>
      <c r="AK131" s="135" t="s">
        <v>19</v>
      </c>
      <c r="AL131" s="132" t="s">
        <v>285</v>
      </c>
      <c r="AM131" s="1319" t="s">
        <v>945</v>
      </c>
    </row>
    <row r="132" spans="1:39" s="32" customFormat="1" ht="24.95" customHeight="1">
      <c r="A132" s="842">
        <v>20</v>
      </c>
      <c r="B132" s="274" t="s">
        <v>112</v>
      </c>
      <c r="C132" s="827" t="s">
        <v>167</v>
      </c>
      <c r="D132" s="279" t="s">
        <v>168</v>
      </c>
      <c r="E132" s="279" t="s">
        <v>168</v>
      </c>
      <c r="F132" s="283" t="s">
        <v>709</v>
      </c>
      <c r="G132" s="1178" t="s">
        <v>710</v>
      </c>
      <c r="H132" s="1315" t="s">
        <v>1199</v>
      </c>
      <c r="I132" s="904" t="s">
        <v>1199</v>
      </c>
      <c r="J132" s="1316"/>
      <c r="K132" s="1212">
        <v>0</v>
      </c>
      <c r="L132" s="279">
        <f t="shared" si="23"/>
        <v>2</v>
      </c>
      <c r="M132" s="279">
        <v>0</v>
      </c>
      <c r="N132" s="135">
        <v>2</v>
      </c>
      <c r="O132" s="1347">
        <v>29</v>
      </c>
      <c r="P132" s="162">
        <v>2</v>
      </c>
      <c r="Q132" s="86">
        <v>24</v>
      </c>
      <c r="R132" s="132">
        <v>13</v>
      </c>
      <c r="S132" s="132">
        <v>10</v>
      </c>
      <c r="T132" s="132">
        <v>1</v>
      </c>
      <c r="U132" s="143">
        <v>0</v>
      </c>
      <c r="V132" s="143">
        <v>24</v>
      </c>
      <c r="W132" s="143">
        <v>19</v>
      </c>
      <c r="X132" s="1118">
        <v>5</v>
      </c>
      <c r="Y132" s="111">
        <v>120.1</v>
      </c>
      <c r="Z132" s="210" t="s">
        <v>169</v>
      </c>
      <c r="AA132" s="210"/>
      <c r="AB132" s="210"/>
      <c r="AC132" s="210"/>
      <c r="AD132" s="210"/>
      <c r="AE132" s="211"/>
      <c r="AF132" s="210"/>
      <c r="AG132" s="210"/>
      <c r="AH132" s="210"/>
      <c r="AI132" s="210"/>
      <c r="AJ132" s="132">
        <v>1</v>
      </c>
      <c r="AK132" s="209" t="s">
        <v>19</v>
      </c>
      <c r="AL132" s="132" t="s">
        <v>286</v>
      </c>
      <c r="AM132" s="1319" t="s">
        <v>942</v>
      </c>
    </row>
    <row r="133" spans="1:39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1179" t="s">
        <v>713</v>
      </c>
      <c r="H133" s="1312" t="s">
        <v>1210</v>
      </c>
      <c r="I133" s="638" t="s">
        <v>1210</v>
      </c>
      <c r="J133" s="1313" t="s">
        <v>1209</v>
      </c>
      <c r="K133" s="1212">
        <v>0</v>
      </c>
      <c r="L133" s="279">
        <f t="shared" si="23"/>
        <v>2</v>
      </c>
      <c r="M133" s="279">
        <v>0</v>
      </c>
      <c r="N133" s="135">
        <v>2</v>
      </c>
      <c r="O133" s="162">
        <v>19</v>
      </c>
      <c r="P133" s="162">
        <v>1</v>
      </c>
      <c r="Q133" s="86">
        <v>16</v>
      </c>
      <c r="R133" s="132">
        <v>7</v>
      </c>
      <c r="S133" s="132">
        <v>9</v>
      </c>
      <c r="T133" s="132">
        <v>0</v>
      </c>
      <c r="U133" s="143">
        <v>0</v>
      </c>
      <c r="V133" s="143">
        <v>16</v>
      </c>
      <c r="W133" s="1118">
        <v>12</v>
      </c>
      <c r="X133" s="143">
        <v>4</v>
      </c>
      <c r="Y133" s="111">
        <v>103.56</v>
      </c>
      <c r="Z133" s="210" t="s">
        <v>148</v>
      </c>
      <c r="AA133" s="210"/>
      <c r="AB133" s="210"/>
      <c r="AC133" s="210"/>
      <c r="AD133" s="210"/>
      <c r="AE133" s="211"/>
      <c r="AF133" s="210"/>
      <c r="AG133" s="210"/>
      <c r="AH133" s="210"/>
      <c r="AI133" s="210"/>
      <c r="AJ133" s="132">
        <v>1</v>
      </c>
      <c r="AK133" s="209" t="s">
        <v>19</v>
      </c>
      <c r="AL133" s="132" t="s">
        <v>289</v>
      </c>
      <c r="AM133" s="1119" t="s">
        <v>943</v>
      </c>
    </row>
    <row r="134" spans="1:39" s="32" customFormat="1" ht="24.95" customHeight="1">
      <c r="A134" s="842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1179" t="s">
        <v>724</v>
      </c>
      <c r="H134" s="1312" t="s">
        <v>1199</v>
      </c>
      <c r="I134" s="638" t="s">
        <v>1212</v>
      </c>
      <c r="J134" s="1313"/>
      <c r="K134" s="1212">
        <v>2</v>
      </c>
      <c r="L134" s="279">
        <f t="shared" si="23"/>
        <v>3</v>
      </c>
      <c r="M134" s="279">
        <v>3</v>
      </c>
      <c r="N134" s="135">
        <v>0</v>
      </c>
      <c r="O134" s="635">
        <v>35</v>
      </c>
      <c r="P134" s="162">
        <v>3</v>
      </c>
      <c r="Q134" s="86">
        <v>32</v>
      </c>
      <c r="R134" s="132">
        <v>18</v>
      </c>
      <c r="S134" s="132">
        <v>13</v>
      </c>
      <c r="T134" s="132">
        <v>1</v>
      </c>
      <c r="U134" s="143">
        <v>0</v>
      </c>
      <c r="V134" s="143">
        <v>32</v>
      </c>
      <c r="W134" s="143">
        <v>27</v>
      </c>
      <c r="X134" s="143">
        <v>5</v>
      </c>
      <c r="Y134" s="111">
        <v>119.85</v>
      </c>
      <c r="Z134" s="210" t="s">
        <v>725</v>
      </c>
      <c r="AA134" s="210"/>
      <c r="AB134" s="210"/>
      <c r="AC134" s="210"/>
      <c r="AD134" s="210"/>
      <c r="AE134" s="211"/>
      <c r="AF134" s="210"/>
      <c r="AG134" s="210"/>
      <c r="AH134" s="210"/>
      <c r="AI134" s="210"/>
      <c r="AJ134" s="132">
        <v>1</v>
      </c>
      <c r="AK134" s="135" t="s">
        <v>19</v>
      </c>
      <c r="AL134" s="132" t="s">
        <v>286</v>
      </c>
      <c r="AM134" s="1119" t="s">
        <v>987</v>
      </c>
    </row>
    <row r="135" spans="1:39" s="32" customFormat="1" ht="24.95" customHeight="1">
      <c r="A135" s="842">
        <v>23</v>
      </c>
      <c r="B135" s="274" t="s">
        <v>112</v>
      </c>
      <c r="C135" s="638" t="s">
        <v>1222</v>
      </c>
      <c r="D135" s="638" t="s">
        <v>1005</v>
      </c>
      <c r="E135" s="638" t="s">
        <v>123</v>
      </c>
      <c r="F135" s="283" t="s">
        <v>677</v>
      </c>
      <c r="G135" s="1179" t="s">
        <v>678</v>
      </c>
      <c r="H135" s="1312" t="s">
        <v>1215</v>
      </c>
      <c r="I135" s="638" t="s">
        <v>1215</v>
      </c>
      <c r="J135" s="1313"/>
      <c r="K135" s="1212">
        <v>0</v>
      </c>
      <c r="L135" s="279">
        <f t="shared" si="23"/>
        <v>2</v>
      </c>
      <c r="M135" s="279">
        <v>0</v>
      </c>
      <c r="N135" s="135">
        <v>2</v>
      </c>
      <c r="O135" s="162">
        <v>29</v>
      </c>
      <c r="P135" s="162">
        <v>2</v>
      </c>
      <c r="Q135" s="86">
        <v>25</v>
      </c>
      <c r="R135" s="1117">
        <v>18</v>
      </c>
      <c r="S135" s="132">
        <v>5</v>
      </c>
      <c r="T135" s="132">
        <v>2</v>
      </c>
      <c r="U135" s="171">
        <v>0</v>
      </c>
      <c r="V135" s="143">
        <v>25</v>
      </c>
      <c r="W135" s="171">
        <v>19</v>
      </c>
      <c r="X135" s="171">
        <v>6</v>
      </c>
      <c r="Y135" s="111">
        <v>159.54</v>
      </c>
      <c r="Z135" s="210" t="s">
        <v>1006</v>
      </c>
      <c r="AA135" s="210"/>
      <c r="AB135" s="210">
        <v>1</v>
      </c>
      <c r="AC135" s="210">
        <v>1</v>
      </c>
      <c r="AD135" s="210"/>
      <c r="AE135" s="211"/>
      <c r="AF135" s="210"/>
      <c r="AG135" s="210"/>
      <c r="AH135" s="210"/>
      <c r="AI135" s="210"/>
      <c r="AJ135" s="132">
        <v>1</v>
      </c>
      <c r="AK135" s="135" t="s">
        <v>501</v>
      </c>
      <c r="AL135" s="132" t="s">
        <v>286</v>
      </c>
      <c r="AM135" s="212" t="s">
        <v>986</v>
      </c>
    </row>
    <row r="136" spans="1:39" s="32" customFormat="1" ht="24.95" customHeight="1">
      <c r="A136" s="842">
        <v>24</v>
      </c>
      <c r="B136" s="274" t="s">
        <v>112</v>
      </c>
      <c r="C136" s="279" t="s">
        <v>1223</v>
      </c>
      <c r="D136" s="638" t="s">
        <v>1005</v>
      </c>
      <c r="E136" s="638" t="s">
        <v>320</v>
      </c>
      <c r="F136" s="283" t="s">
        <v>681</v>
      </c>
      <c r="G136" s="1179" t="s">
        <v>682</v>
      </c>
      <c r="H136" s="1312" t="s">
        <v>1218</v>
      </c>
      <c r="I136" s="638" t="s">
        <v>1218</v>
      </c>
      <c r="J136" s="1313" t="s">
        <v>1209</v>
      </c>
      <c r="K136" s="1212">
        <v>0</v>
      </c>
      <c r="L136" s="279">
        <f t="shared" si="23"/>
        <v>2</v>
      </c>
      <c r="M136" s="279">
        <v>0</v>
      </c>
      <c r="N136" s="135">
        <v>2</v>
      </c>
      <c r="O136" s="162">
        <v>25</v>
      </c>
      <c r="P136" s="162">
        <v>2</v>
      </c>
      <c r="Q136" s="86">
        <v>25</v>
      </c>
      <c r="R136" s="132">
        <v>21</v>
      </c>
      <c r="S136" s="132">
        <v>4</v>
      </c>
      <c r="T136" s="132">
        <v>0</v>
      </c>
      <c r="U136" s="143">
        <v>0</v>
      </c>
      <c r="V136" s="143">
        <v>25</v>
      </c>
      <c r="W136" s="143">
        <v>21</v>
      </c>
      <c r="X136" s="143">
        <v>4</v>
      </c>
      <c r="Y136" s="111">
        <v>107.28</v>
      </c>
      <c r="Z136" s="210" t="s">
        <v>1006</v>
      </c>
      <c r="AA136" s="210"/>
      <c r="AB136" s="210">
        <v>1</v>
      </c>
      <c r="AC136" s="210">
        <v>1</v>
      </c>
      <c r="AD136" s="210"/>
      <c r="AE136" s="211"/>
      <c r="AF136" s="210"/>
      <c r="AG136" s="210">
        <v>1</v>
      </c>
      <c r="AH136" s="210"/>
      <c r="AI136" s="210"/>
      <c r="AJ136" s="111">
        <v>1</v>
      </c>
      <c r="AK136" s="209" t="s">
        <v>501</v>
      </c>
      <c r="AL136" s="132" t="s">
        <v>286</v>
      </c>
      <c r="AM136" s="1119" t="s">
        <v>944</v>
      </c>
    </row>
    <row r="137" spans="1:39" s="32" customFormat="1" ht="24.95" customHeight="1">
      <c r="A137" s="842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1179" t="s">
        <v>727</v>
      </c>
      <c r="H137" s="1312" t="s">
        <v>1178</v>
      </c>
      <c r="I137" s="638" t="s">
        <v>1178</v>
      </c>
      <c r="J137" s="1313"/>
      <c r="K137" s="1212">
        <v>0</v>
      </c>
      <c r="L137" s="279">
        <f t="shared" si="23"/>
        <v>2</v>
      </c>
      <c r="M137" s="279">
        <v>0</v>
      </c>
      <c r="N137" s="135">
        <v>2</v>
      </c>
      <c r="O137" s="162">
        <v>29</v>
      </c>
      <c r="P137" s="162">
        <v>2</v>
      </c>
      <c r="Q137" s="86">
        <v>26</v>
      </c>
      <c r="R137" s="132">
        <v>20</v>
      </c>
      <c r="S137" s="132">
        <v>5</v>
      </c>
      <c r="T137" s="132">
        <v>0</v>
      </c>
      <c r="U137" s="143">
        <v>1</v>
      </c>
      <c r="V137" s="143">
        <v>26</v>
      </c>
      <c r="W137" s="143">
        <v>20</v>
      </c>
      <c r="X137" s="143">
        <v>6</v>
      </c>
      <c r="Y137" s="111">
        <v>106</v>
      </c>
      <c r="Z137" s="111" t="s">
        <v>127</v>
      </c>
      <c r="AA137" s="210"/>
      <c r="AB137" s="111"/>
      <c r="AC137" s="111"/>
      <c r="AD137" s="111"/>
      <c r="AE137" s="217"/>
      <c r="AF137" s="111"/>
      <c r="AG137" s="111"/>
      <c r="AH137" s="111"/>
      <c r="AI137" s="111"/>
      <c r="AJ137" s="111">
        <v>1</v>
      </c>
      <c r="AK137" s="135" t="s">
        <v>19</v>
      </c>
      <c r="AL137" s="132" t="s">
        <v>286</v>
      </c>
      <c r="AM137" s="1119" t="s">
        <v>944</v>
      </c>
    </row>
    <row r="138" spans="1:39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1179" t="s">
        <v>718</v>
      </c>
      <c r="H138" s="1312" t="s">
        <v>1200</v>
      </c>
      <c r="I138" s="638" t="s">
        <v>1200</v>
      </c>
      <c r="J138" s="1313"/>
      <c r="K138" s="1212">
        <v>0</v>
      </c>
      <c r="L138" s="279">
        <f t="shared" si="23"/>
        <v>3</v>
      </c>
      <c r="M138" s="279">
        <v>2</v>
      </c>
      <c r="N138" s="135">
        <v>1</v>
      </c>
      <c r="O138" s="162">
        <v>35</v>
      </c>
      <c r="P138" s="162">
        <v>3</v>
      </c>
      <c r="Q138" s="86">
        <v>29</v>
      </c>
      <c r="R138" s="1117">
        <v>15</v>
      </c>
      <c r="S138" s="1117">
        <v>11</v>
      </c>
      <c r="T138" s="132">
        <v>3</v>
      </c>
      <c r="U138" s="171">
        <v>0</v>
      </c>
      <c r="V138" s="143">
        <v>29</v>
      </c>
      <c r="W138" s="171">
        <v>21</v>
      </c>
      <c r="X138" s="171">
        <v>8</v>
      </c>
      <c r="Y138" s="111">
        <v>130.77000000000001</v>
      </c>
      <c r="Z138" s="210" t="s">
        <v>719</v>
      </c>
      <c r="AA138" s="210"/>
      <c r="AB138" s="210">
        <v>1</v>
      </c>
      <c r="AC138" s="210">
        <v>1</v>
      </c>
      <c r="AD138" s="210"/>
      <c r="AE138" s="211"/>
      <c r="AF138" s="210"/>
      <c r="AG138" s="210"/>
      <c r="AH138" s="210"/>
      <c r="AI138" s="210"/>
      <c r="AJ138" s="111">
        <v>1</v>
      </c>
      <c r="AK138" s="209" t="s">
        <v>720</v>
      </c>
      <c r="AL138" s="132" t="s">
        <v>287</v>
      </c>
      <c r="AM138" s="1119" t="s">
        <v>944</v>
      </c>
    </row>
    <row r="139" spans="1:39" s="32" customFormat="1" ht="24.95" customHeight="1">
      <c r="A139" s="842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1179" t="s">
        <v>676</v>
      </c>
      <c r="H139" s="1312" t="s">
        <v>1218</v>
      </c>
      <c r="I139" s="638" t="s">
        <v>1218</v>
      </c>
      <c r="J139" s="1313"/>
      <c r="K139" s="1212">
        <v>0</v>
      </c>
      <c r="L139" s="279">
        <f t="shared" si="23"/>
        <v>3</v>
      </c>
      <c r="M139" s="279">
        <v>0</v>
      </c>
      <c r="N139" s="135">
        <v>3</v>
      </c>
      <c r="O139" s="162">
        <v>35</v>
      </c>
      <c r="P139" s="162">
        <v>3</v>
      </c>
      <c r="Q139" s="86">
        <v>34</v>
      </c>
      <c r="R139" s="132">
        <v>26</v>
      </c>
      <c r="S139" s="132">
        <v>8</v>
      </c>
      <c r="T139" s="132">
        <v>0</v>
      </c>
      <c r="U139" s="171">
        <v>0</v>
      </c>
      <c r="V139" s="143">
        <v>34</v>
      </c>
      <c r="W139" s="143">
        <v>30</v>
      </c>
      <c r="X139" s="143">
        <v>4</v>
      </c>
      <c r="Y139" s="111">
        <v>164.92</v>
      </c>
      <c r="Z139" s="210" t="s">
        <v>1006</v>
      </c>
      <c r="AA139" s="210"/>
      <c r="AB139" s="210">
        <v>1</v>
      </c>
      <c r="AC139" s="210">
        <v>1</v>
      </c>
      <c r="AD139" s="210">
        <v>1</v>
      </c>
      <c r="AE139" s="211"/>
      <c r="AF139" s="210"/>
      <c r="AG139" s="210"/>
      <c r="AH139" s="210"/>
      <c r="AI139" s="210"/>
      <c r="AJ139" s="111">
        <v>1</v>
      </c>
      <c r="AK139" s="135" t="s">
        <v>501</v>
      </c>
      <c r="AL139" s="132" t="s">
        <v>286</v>
      </c>
      <c r="AM139" s="1119" t="s">
        <v>1124</v>
      </c>
    </row>
    <row r="140" spans="1:39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1181" t="s">
        <v>684</v>
      </c>
      <c r="H140" s="1317" t="s">
        <v>1219</v>
      </c>
      <c r="I140" s="908" t="s">
        <v>1220</v>
      </c>
      <c r="J140" s="1318"/>
      <c r="K140" s="1214">
        <v>2</v>
      </c>
      <c r="L140" s="279">
        <f t="shared" si="23"/>
        <v>2</v>
      </c>
      <c r="M140" s="593">
        <v>1</v>
      </c>
      <c r="N140" s="80">
        <v>1</v>
      </c>
      <c r="O140" s="174">
        <v>19</v>
      </c>
      <c r="P140" s="174">
        <v>1</v>
      </c>
      <c r="Q140" s="86">
        <v>19</v>
      </c>
      <c r="R140" s="132">
        <v>18</v>
      </c>
      <c r="S140" s="132">
        <v>1</v>
      </c>
      <c r="T140" s="132">
        <v>0</v>
      </c>
      <c r="U140" s="171">
        <v>0</v>
      </c>
      <c r="V140" s="143">
        <v>19</v>
      </c>
      <c r="W140" s="143">
        <v>14</v>
      </c>
      <c r="X140" s="143">
        <v>5</v>
      </c>
      <c r="Y140" s="132">
        <v>89.525000000000006</v>
      </c>
      <c r="Z140" s="721" t="s">
        <v>1012</v>
      </c>
      <c r="AA140" s="721"/>
      <c r="AB140" s="721">
        <v>1</v>
      </c>
      <c r="AC140" s="721">
        <v>1</v>
      </c>
      <c r="AD140" s="721"/>
      <c r="AE140" s="1120"/>
      <c r="AF140" s="721"/>
      <c r="AG140" s="721"/>
      <c r="AH140" s="721"/>
      <c r="AI140" s="721"/>
      <c r="AJ140" s="132">
        <v>1</v>
      </c>
      <c r="AK140" s="463" t="s">
        <v>501</v>
      </c>
      <c r="AL140" s="721" t="s">
        <v>286</v>
      </c>
      <c r="AM140" s="212" t="s">
        <v>948</v>
      </c>
    </row>
    <row r="141" spans="1:39" s="32" customFormat="1" ht="24.95" customHeight="1">
      <c r="A141" s="842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1179" t="s">
        <v>703</v>
      </c>
      <c r="H141" s="1312" t="s">
        <v>1215</v>
      </c>
      <c r="I141" s="638" t="s">
        <v>1215</v>
      </c>
      <c r="J141" s="1313"/>
      <c r="K141" s="1212">
        <v>0</v>
      </c>
      <c r="L141" s="279">
        <f t="shared" si="23"/>
        <v>3</v>
      </c>
      <c r="M141" s="279">
        <v>1</v>
      </c>
      <c r="N141" s="135">
        <v>2</v>
      </c>
      <c r="O141" s="162">
        <v>35</v>
      </c>
      <c r="P141" s="162">
        <v>3</v>
      </c>
      <c r="Q141" s="86">
        <v>35</v>
      </c>
      <c r="R141" s="132">
        <v>27</v>
      </c>
      <c r="S141" s="132">
        <v>4</v>
      </c>
      <c r="T141" s="132">
        <v>4</v>
      </c>
      <c r="U141" s="143">
        <v>0</v>
      </c>
      <c r="V141" s="143">
        <v>35</v>
      </c>
      <c r="W141" s="143">
        <v>27</v>
      </c>
      <c r="X141" s="143">
        <v>8</v>
      </c>
      <c r="Y141" s="111">
        <v>118.86</v>
      </c>
      <c r="Z141" s="210" t="s">
        <v>787</v>
      </c>
      <c r="AA141" s="210"/>
      <c r="AB141" s="210">
        <v>1</v>
      </c>
      <c r="AC141" s="210">
        <v>1</v>
      </c>
      <c r="AD141" s="210"/>
      <c r="AE141" s="211"/>
      <c r="AF141" s="210">
        <v>1</v>
      </c>
      <c r="AG141" s="210"/>
      <c r="AH141" s="210"/>
      <c r="AI141" s="210"/>
      <c r="AJ141" s="111">
        <v>1</v>
      </c>
      <c r="AK141" s="209" t="s">
        <v>788</v>
      </c>
      <c r="AL141" s="132" t="s">
        <v>286</v>
      </c>
      <c r="AM141" s="212" t="s">
        <v>944</v>
      </c>
    </row>
    <row r="142" spans="1:39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1180" t="s">
        <v>728</v>
      </c>
      <c r="H142" s="1312" t="s">
        <v>1199</v>
      </c>
      <c r="I142" s="638" t="s">
        <v>1199</v>
      </c>
      <c r="J142" s="1314"/>
      <c r="K142" s="1214">
        <v>1</v>
      </c>
      <c r="L142" s="279">
        <f t="shared" si="23"/>
        <v>2</v>
      </c>
      <c r="M142" s="593">
        <v>0</v>
      </c>
      <c r="N142" s="80">
        <v>2</v>
      </c>
      <c r="O142" s="174">
        <v>19</v>
      </c>
      <c r="P142" s="174">
        <v>1</v>
      </c>
      <c r="Q142" s="86">
        <v>19</v>
      </c>
      <c r="R142" s="132">
        <v>18</v>
      </c>
      <c r="S142" s="132">
        <v>1</v>
      </c>
      <c r="T142" s="132">
        <v>0</v>
      </c>
      <c r="U142" s="171">
        <v>0</v>
      </c>
      <c r="V142" s="143">
        <v>19</v>
      </c>
      <c r="W142" s="143">
        <v>17</v>
      </c>
      <c r="X142" s="143">
        <v>2</v>
      </c>
      <c r="Y142" s="132">
        <v>100.72</v>
      </c>
      <c r="Z142" s="721" t="s">
        <v>1015</v>
      </c>
      <c r="AA142" s="721"/>
      <c r="AB142" s="721">
        <v>1</v>
      </c>
      <c r="AC142" s="721">
        <v>1</v>
      </c>
      <c r="AD142" s="721"/>
      <c r="AE142" s="1120"/>
      <c r="AF142" s="721"/>
      <c r="AG142" s="721"/>
      <c r="AH142" s="721"/>
      <c r="AI142" s="721"/>
      <c r="AJ142" s="132">
        <v>1</v>
      </c>
      <c r="AK142" s="80" t="s">
        <v>1016</v>
      </c>
      <c r="AL142" s="132" t="s">
        <v>287</v>
      </c>
      <c r="AM142" s="212" t="s">
        <v>942</v>
      </c>
    </row>
    <row r="143" spans="1:39" s="32" customFormat="1" ht="24.95" customHeight="1">
      <c r="A143" s="842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1179" t="s">
        <v>729</v>
      </c>
      <c r="H143" s="1312" t="s">
        <v>1178</v>
      </c>
      <c r="I143" s="638" t="s">
        <v>1178</v>
      </c>
      <c r="J143" s="1313"/>
      <c r="K143" s="1213">
        <v>1</v>
      </c>
      <c r="L143" s="279">
        <f t="shared" si="23"/>
        <v>3</v>
      </c>
      <c r="M143" s="279">
        <v>1</v>
      </c>
      <c r="N143" s="135">
        <v>2</v>
      </c>
      <c r="O143" s="162">
        <v>35</v>
      </c>
      <c r="P143" s="162">
        <v>3</v>
      </c>
      <c r="Q143" s="86">
        <v>35</v>
      </c>
      <c r="R143" s="132">
        <v>25</v>
      </c>
      <c r="S143" s="132">
        <v>7</v>
      </c>
      <c r="T143" s="132">
        <v>3</v>
      </c>
      <c r="U143" s="171">
        <v>0</v>
      </c>
      <c r="V143" s="143">
        <v>35</v>
      </c>
      <c r="W143" s="171">
        <v>30</v>
      </c>
      <c r="X143" s="171">
        <v>5</v>
      </c>
      <c r="Y143" s="111">
        <v>132.857</v>
      </c>
      <c r="Z143" s="210" t="s">
        <v>1006</v>
      </c>
      <c r="AA143" s="210"/>
      <c r="AB143" s="210">
        <v>1</v>
      </c>
      <c r="AC143" s="210">
        <v>1</v>
      </c>
      <c r="AD143" s="210"/>
      <c r="AE143" s="211"/>
      <c r="AF143" s="210">
        <v>1</v>
      </c>
      <c r="AG143" s="210"/>
      <c r="AH143" s="210"/>
      <c r="AI143" s="210"/>
      <c r="AJ143" s="111">
        <v>1</v>
      </c>
      <c r="AK143" s="135" t="s">
        <v>1016</v>
      </c>
      <c r="AL143" s="132" t="s">
        <v>286</v>
      </c>
      <c r="AM143" s="1119" t="s">
        <v>947</v>
      </c>
    </row>
    <row r="144" spans="1:39" s="32" customFormat="1" ht="24.95" customHeight="1">
      <c r="A144" s="838">
        <v>32</v>
      </c>
      <c r="B144" s="274" t="s">
        <v>112</v>
      </c>
      <c r="C144" s="638" t="s">
        <v>1145</v>
      </c>
      <c r="D144" s="638" t="s">
        <v>1146</v>
      </c>
      <c r="E144" s="638" t="s">
        <v>1147</v>
      </c>
      <c r="F144" s="283" t="s">
        <v>1117</v>
      </c>
      <c r="G144" s="1179" t="s">
        <v>735</v>
      </c>
      <c r="H144" s="1312" t="s">
        <v>1199</v>
      </c>
      <c r="I144" s="638" t="s">
        <v>1199</v>
      </c>
      <c r="J144" s="1313"/>
      <c r="K144" s="1212">
        <v>2</v>
      </c>
      <c r="L144" s="279">
        <f t="shared" si="23"/>
        <v>2</v>
      </c>
      <c r="M144" s="279">
        <v>0</v>
      </c>
      <c r="N144" s="135">
        <v>2</v>
      </c>
      <c r="O144" s="162">
        <v>19</v>
      </c>
      <c r="P144" s="162">
        <v>1</v>
      </c>
      <c r="Q144" s="86">
        <v>19</v>
      </c>
      <c r="R144" s="132">
        <v>9</v>
      </c>
      <c r="S144" s="132">
        <v>10</v>
      </c>
      <c r="T144" s="132">
        <v>0</v>
      </c>
      <c r="U144" s="143">
        <v>0</v>
      </c>
      <c r="V144" s="143">
        <v>19</v>
      </c>
      <c r="W144" s="143">
        <v>19</v>
      </c>
      <c r="X144" s="143">
        <v>0</v>
      </c>
      <c r="Y144" s="111">
        <v>108.98</v>
      </c>
      <c r="Z144" s="210" t="s">
        <v>158</v>
      </c>
      <c r="AA144" s="210"/>
      <c r="AB144" s="210"/>
      <c r="AC144" s="210"/>
      <c r="AD144" s="210"/>
      <c r="AE144" s="211"/>
      <c r="AF144" s="210"/>
      <c r="AG144" s="210"/>
      <c r="AH144" s="210"/>
      <c r="AI144" s="210"/>
      <c r="AJ144" s="111">
        <v>1</v>
      </c>
      <c r="AK144" s="967" t="s">
        <v>1221</v>
      </c>
      <c r="AL144" s="132" t="s">
        <v>286</v>
      </c>
      <c r="AM144" s="212" t="s">
        <v>986</v>
      </c>
    </row>
    <row r="145" spans="1:40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1179" t="s">
        <v>736</v>
      </c>
      <c r="H145" s="1312" t="s">
        <v>1213</v>
      </c>
      <c r="I145" s="638" t="s">
        <v>1213</v>
      </c>
      <c r="J145" s="1313" t="s">
        <v>1209</v>
      </c>
      <c r="K145" s="1212">
        <v>0</v>
      </c>
      <c r="L145" s="279">
        <f t="shared" si="23"/>
        <v>2</v>
      </c>
      <c r="M145" s="279">
        <v>1</v>
      </c>
      <c r="N145" s="135">
        <v>1</v>
      </c>
      <c r="O145" s="162">
        <v>19</v>
      </c>
      <c r="P145" s="162">
        <v>1</v>
      </c>
      <c r="Q145" s="86">
        <v>19</v>
      </c>
      <c r="R145" s="132">
        <v>14</v>
      </c>
      <c r="S145" s="132">
        <v>4</v>
      </c>
      <c r="T145" s="132">
        <v>1</v>
      </c>
      <c r="U145" s="171">
        <v>0</v>
      </c>
      <c r="V145" s="143">
        <v>19</v>
      </c>
      <c r="W145" s="143">
        <v>14</v>
      </c>
      <c r="X145" s="143">
        <v>5</v>
      </c>
      <c r="Y145" s="111">
        <v>188.76</v>
      </c>
      <c r="Z145" s="210" t="s">
        <v>161</v>
      </c>
      <c r="AA145" s="210"/>
      <c r="AB145" s="210">
        <v>1</v>
      </c>
      <c r="AC145" s="210"/>
      <c r="AD145" s="210"/>
      <c r="AE145" s="211"/>
      <c r="AF145" s="210"/>
      <c r="AG145" s="210"/>
      <c r="AH145" s="210"/>
      <c r="AI145" s="210"/>
      <c r="AJ145" s="111">
        <v>1</v>
      </c>
      <c r="AK145" s="209" t="s">
        <v>19</v>
      </c>
      <c r="AL145" s="132" t="s">
        <v>289</v>
      </c>
      <c r="AM145" s="1119" t="s">
        <v>986</v>
      </c>
    </row>
    <row r="146" spans="1:40" s="32" customFormat="1" ht="24.95" customHeight="1">
      <c r="A146" s="909"/>
      <c r="B146" s="589" t="s">
        <v>283</v>
      </c>
      <c r="C146" s="910">
        <v>24</v>
      </c>
      <c r="D146" s="910"/>
      <c r="E146" s="910"/>
      <c r="F146" s="911"/>
      <c r="G146" s="1182"/>
      <c r="H146" s="1342"/>
      <c r="I146" s="574"/>
      <c r="J146" s="1343"/>
      <c r="K146" s="1195">
        <f>SUM(K147:K169)</f>
        <v>22</v>
      </c>
      <c r="L146" s="589">
        <f>SUM(L147:L170)</f>
        <v>48</v>
      </c>
      <c r="M146" s="589">
        <f t="shared" ref="M146:X146" si="24">SUM(M147:M170)</f>
        <v>14</v>
      </c>
      <c r="N146" s="589">
        <f t="shared" si="24"/>
        <v>34</v>
      </c>
      <c r="O146" s="589">
        <f t="shared" si="24"/>
        <v>582</v>
      </c>
      <c r="P146" s="589"/>
      <c r="Q146" s="589">
        <f t="shared" si="24"/>
        <v>541</v>
      </c>
      <c r="R146" s="589">
        <f t="shared" si="24"/>
        <v>419</v>
      </c>
      <c r="S146" s="589">
        <f t="shared" si="24"/>
        <v>96</v>
      </c>
      <c r="T146" s="589">
        <f t="shared" si="24"/>
        <v>17</v>
      </c>
      <c r="U146" s="589">
        <f t="shared" si="24"/>
        <v>9</v>
      </c>
      <c r="V146" s="589">
        <f t="shared" si="24"/>
        <v>541</v>
      </c>
      <c r="W146" s="589">
        <f t="shared" si="24"/>
        <v>465</v>
      </c>
      <c r="X146" s="589">
        <f t="shared" si="24"/>
        <v>76</v>
      </c>
      <c r="Y146" s="164"/>
      <c r="Z146" s="164"/>
      <c r="AA146" s="164">
        <f t="shared" ref="AA146:AJ146" si="25">SUM(AA147:AA169)</f>
        <v>0</v>
      </c>
      <c r="AB146" s="164">
        <f t="shared" si="25"/>
        <v>0</v>
      </c>
      <c r="AC146" s="164">
        <f t="shared" si="25"/>
        <v>7</v>
      </c>
      <c r="AD146" s="164">
        <f t="shared" si="25"/>
        <v>0</v>
      </c>
      <c r="AE146" s="164">
        <f t="shared" si="25"/>
        <v>0</v>
      </c>
      <c r="AF146" s="164">
        <f t="shared" si="25"/>
        <v>1</v>
      </c>
      <c r="AG146" s="164">
        <f t="shared" si="25"/>
        <v>10</v>
      </c>
      <c r="AH146" s="164">
        <f t="shared" si="25"/>
        <v>7</v>
      </c>
      <c r="AI146" s="164">
        <v>0</v>
      </c>
      <c r="AJ146" s="164">
        <f t="shared" si="25"/>
        <v>23</v>
      </c>
      <c r="AK146" s="164"/>
      <c r="AL146" s="164"/>
      <c r="AM146" s="81"/>
      <c r="AN146" s="3"/>
    </row>
    <row r="147" spans="1:40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575" t="s">
        <v>1148</v>
      </c>
      <c r="F147" s="674" t="s">
        <v>531</v>
      </c>
      <c r="G147" s="1183" t="s">
        <v>175</v>
      </c>
      <c r="H147" s="1340" t="s">
        <v>1178</v>
      </c>
      <c r="I147" s="662" t="s">
        <v>1178</v>
      </c>
      <c r="J147" s="1268" t="s">
        <v>1183</v>
      </c>
      <c r="K147" s="1216">
        <v>1</v>
      </c>
      <c r="L147" s="575">
        <v>2</v>
      </c>
      <c r="M147" s="575">
        <v>1</v>
      </c>
      <c r="N147" s="132">
        <v>1</v>
      </c>
      <c r="O147" s="170">
        <v>29</v>
      </c>
      <c r="P147" s="170">
        <v>2</v>
      </c>
      <c r="Q147" s="237">
        <f>R147+S147+T147</f>
        <v>27</v>
      </c>
      <c r="R147" s="238">
        <v>17</v>
      </c>
      <c r="S147" s="238">
        <v>10</v>
      </c>
      <c r="T147" s="238">
        <v>0</v>
      </c>
      <c r="U147" s="80">
        <v>0</v>
      </c>
      <c r="V147" s="240">
        <f>W147+X147</f>
        <v>27</v>
      </c>
      <c r="W147" s="239">
        <v>24</v>
      </c>
      <c r="X147" s="239">
        <v>3</v>
      </c>
      <c r="Y147" s="220">
        <v>115.35</v>
      </c>
      <c r="Z147" s="221" t="s">
        <v>966</v>
      </c>
      <c r="AA147" s="221"/>
      <c r="AB147" s="221"/>
      <c r="AC147" s="171">
        <v>1</v>
      </c>
      <c r="AD147" s="221"/>
      <c r="AE147" s="221"/>
      <c r="AF147" s="221"/>
      <c r="AG147" s="221"/>
      <c r="AH147" s="80">
        <v>1</v>
      </c>
      <c r="AI147" s="80"/>
      <c r="AJ147" s="132">
        <v>1</v>
      </c>
      <c r="AK147" s="80" t="s">
        <v>882</v>
      </c>
      <c r="AL147" s="132" t="s">
        <v>287</v>
      </c>
      <c r="AM147" s="169" t="s">
        <v>869</v>
      </c>
    </row>
    <row r="148" spans="1:40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1162" t="s">
        <v>177</v>
      </c>
      <c r="H148" s="1240" t="s">
        <v>1184</v>
      </c>
      <c r="I148" s="593" t="s">
        <v>1184</v>
      </c>
      <c r="J148" s="1241"/>
      <c r="K148" s="1199"/>
      <c r="L148" s="575">
        <v>2</v>
      </c>
      <c r="M148" s="575">
        <v>0</v>
      </c>
      <c r="N148" s="132">
        <v>2</v>
      </c>
      <c r="O148" s="170">
        <v>29</v>
      </c>
      <c r="P148" s="170">
        <v>2</v>
      </c>
      <c r="Q148" s="995">
        <v>23</v>
      </c>
      <c r="R148" s="575">
        <v>18</v>
      </c>
      <c r="S148" s="575">
        <v>3</v>
      </c>
      <c r="T148" s="575">
        <v>1</v>
      </c>
      <c r="U148" s="1122">
        <v>1</v>
      </c>
      <c r="V148" s="254">
        <f t="shared" ref="V148:V170" si="26">W148+X148</f>
        <v>23</v>
      </c>
      <c r="W148" s="640">
        <v>16</v>
      </c>
      <c r="X148" s="643">
        <v>7</v>
      </c>
      <c r="Y148" s="222">
        <v>148.83000000000001</v>
      </c>
      <c r="Z148" s="132" t="s">
        <v>544</v>
      </c>
      <c r="AA148" s="132"/>
      <c r="AB148" s="132"/>
      <c r="AC148" s="171">
        <v>1</v>
      </c>
      <c r="AD148" s="132"/>
      <c r="AE148" s="132"/>
      <c r="AF148" s="132"/>
      <c r="AG148" s="132"/>
      <c r="AH148" s="132"/>
      <c r="AI148" s="132"/>
      <c r="AJ148" s="132">
        <v>1</v>
      </c>
      <c r="AK148" s="80" t="s">
        <v>848</v>
      </c>
      <c r="AL148" s="132" t="s">
        <v>286</v>
      </c>
      <c r="AM148" s="133"/>
    </row>
    <row r="149" spans="1:40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1157" t="s">
        <v>179</v>
      </c>
      <c r="H149" s="1232" t="s">
        <v>1174</v>
      </c>
      <c r="I149" s="575" t="s">
        <v>1174</v>
      </c>
      <c r="J149" s="1233"/>
      <c r="K149" s="1196">
        <v>1</v>
      </c>
      <c r="L149" s="575">
        <v>2</v>
      </c>
      <c r="M149" s="575">
        <v>0</v>
      </c>
      <c r="N149" s="132">
        <v>2</v>
      </c>
      <c r="O149" s="170">
        <v>19</v>
      </c>
      <c r="P149" s="170">
        <v>1</v>
      </c>
      <c r="Q149" s="591">
        <f t="shared" ref="Q149:Q170" si="27">R149+S149+T149</f>
        <v>17</v>
      </c>
      <c r="R149" s="593">
        <v>15</v>
      </c>
      <c r="S149" s="593">
        <v>2</v>
      </c>
      <c r="T149" s="593">
        <v>0</v>
      </c>
      <c r="U149" s="1122"/>
      <c r="V149" s="254">
        <f t="shared" si="26"/>
        <v>17</v>
      </c>
      <c r="W149" s="640">
        <v>13</v>
      </c>
      <c r="X149" s="643">
        <v>4</v>
      </c>
      <c r="Y149" s="222">
        <v>75.400000000000006</v>
      </c>
      <c r="Z149" s="80" t="s">
        <v>546</v>
      </c>
      <c r="AA149" s="80"/>
      <c r="AB149" s="80"/>
      <c r="AC149" s="80"/>
      <c r="AD149" s="80"/>
      <c r="AE149" s="80"/>
      <c r="AF149" s="80"/>
      <c r="AG149" s="80"/>
      <c r="AH149" s="80"/>
      <c r="AI149" s="80"/>
      <c r="AJ149" s="132">
        <v>1</v>
      </c>
      <c r="AK149" s="80" t="s">
        <v>325</v>
      </c>
      <c r="AL149" s="132" t="s">
        <v>287</v>
      </c>
      <c r="AM149" s="133"/>
    </row>
    <row r="150" spans="1:40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1162" t="s">
        <v>534</v>
      </c>
      <c r="H150" s="1240" t="s">
        <v>1185</v>
      </c>
      <c r="I150" s="593" t="s">
        <v>1185</v>
      </c>
      <c r="J150" s="1241" t="s">
        <v>1186</v>
      </c>
      <c r="K150" s="1199"/>
      <c r="L150" s="575">
        <v>2</v>
      </c>
      <c r="M150" s="575">
        <v>0</v>
      </c>
      <c r="N150" s="132">
        <v>2</v>
      </c>
      <c r="O150" s="170">
        <v>19</v>
      </c>
      <c r="P150" s="170">
        <v>1</v>
      </c>
      <c r="Q150" s="591">
        <f t="shared" si="27"/>
        <v>16</v>
      </c>
      <c r="R150" s="593">
        <v>14</v>
      </c>
      <c r="S150" s="593">
        <v>2</v>
      </c>
      <c r="T150" s="593">
        <v>0</v>
      </c>
      <c r="U150" s="1122"/>
      <c r="V150" s="254">
        <f t="shared" si="26"/>
        <v>16</v>
      </c>
      <c r="W150" s="640">
        <v>16</v>
      </c>
      <c r="X150" s="643">
        <v>0</v>
      </c>
      <c r="Y150" s="222">
        <v>99.32</v>
      </c>
      <c r="Z150" s="80" t="s">
        <v>967</v>
      </c>
      <c r="AA150" s="80"/>
      <c r="AB150" s="80"/>
      <c r="AC150" s="171">
        <v>1</v>
      </c>
      <c r="AD150" s="80"/>
      <c r="AE150" s="80"/>
      <c r="AF150" s="80">
        <v>1</v>
      </c>
      <c r="AG150" s="80"/>
      <c r="AH150" s="80">
        <v>1</v>
      </c>
      <c r="AI150" s="80"/>
      <c r="AJ150" s="132">
        <v>1</v>
      </c>
      <c r="AK150" s="80" t="s">
        <v>793</v>
      </c>
      <c r="AL150" s="132" t="s">
        <v>286</v>
      </c>
      <c r="AM150" s="133"/>
    </row>
    <row r="151" spans="1:40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1183" t="s">
        <v>183</v>
      </c>
      <c r="H151" s="1267" t="s">
        <v>1187</v>
      </c>
      <c r="I151" s="662" t="s">
        <v>1187</v>
      </c>
      <c r="J151" s="1268"/>
      <c r="K151" s="1216">
        <v>1</v>
      </c>
      <c r="L151" s="575">
        <v>2</v>
      </c>
      <c r="M151" s="575">
        <v>1</v>
      </c>
      <c r="N151" s="132">
        <v>1</v>
      </c>
      <c r="O151" s="170">
        <v>29</v>
      </c>
      <c r="P151" s="170">
        <v>2</v>
      </c>
      <c r="Q151" s="237">
        <f t="shared" si="27"/>
        <v>29</v>
      </c>
      <c r="R151" s="238">
        <v>24</v>
      </c>
      <c r="S151" s="238">
        <v>5</v>
      </c>
      <c r="T151" s="238">
        <v>0</v>
      </c>
      <c r="U151" s="1121"/>
      <c r="V151" s="240">
        <f t="shared" si="26"/>
        <v>29</v>
      </c>
      <c r="W151" s="239">
        <v>29</v>
      </c>
      <c r="X151" s="239">
        <v>0</v>
      </c>
      <c r="Y151" s="220">
        <v>123.12</v>
      </c>
      <c r="Z151" s="221" t="s">
        <v>968</v>
      </c>
      <c r="AA151" s="221"/>
      <c r="AB151" s="221"/>
      <c r="AC151" s="221"/>
      <c r="AD151" s="221"/>
      <c r="AE151" s="221"/>
      <c r="AF151" s="221"/>
      <c r="AG151" s="80">
        <v>1</v>
      </c>
      <c r="AH151" s="221"/>
      <c r="AI151" s="221"/>
      <c r="AJ151" s="132">
        <v>1</v>
      </c>
      <c r="AK151" s="80" t="s">
        <v>19</v>
      </c>
      <c r="AL151" s="132" t="s">
        <v>287</v>
      </c>
      <c r="AM151" s="169"/>
    </row>
    <row r="152" spans="1:40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1162" t="s">
        <v>186</v>
      </c>
      <c r="H152" s="1240" t="s">
        <v>1187</v>
      </c>
      <c r="I152" s="593" t="s">
        <v>1188</v>
      </c>
      <c r="J152" s="1241"/>
      <c r="K152" s="1199"/>
      <c r="L152" s="575">
        <v>2</v>
      </c>
      <c r="M152" s="575">
        <v>1</v>
      </c>
      <c r="N152" s="132">
        <v>1</v>
      </c>
      <c r="O152" s="170">
        <v>19</v>
      </c>
      <c r="P152" s="170">
        <v>1</v>
      </c>
      <c r="Q152" s="591">
        <f t="shared" si="27"/>
        <v>18</v>
      </c>
      <c r="R152" s="593">
        <v>13</v>
      </c>
      <c r="S152" s="593">
        <v>5</v>
      </c>
      <c r="T152" s="593">
        <v>0</v>
      </c>
      <c r="U152" s="1122"/>
      <c r="V152" s="254">
        <f t="shared" si="26"/>
        <v>18</v>
      </c>
      <c r="W152" s="640">
        <v>16</v>
      </c>
      <c r="X152" s="643">
        <v>2</v>
      </c>
      <c r="Y152" s="222">
        <v>227.64</v>
      </c>
      <c r="Z152" s="80" t="s">
        <v>792</v>
      </c>
      <c r="AA152" s="80"/>
      <c r="AB152" s="80"/>
      <c r="AC152" s="80"/>
      <c r="AD152" s="80"/>
      <c r="AE152" s="80"/>
      <c r="AF152" s="80"/>
      <c r="AG152" s="80">
        <v>1</v>
      </c>
      <c r="AH152" s="80"/>
      <c r="AI152" s="80"/>
      <c r="AJ152" s="132">
        <v>1</v>
      </c>
      <c r="AK152" s="80" t="s">
        <v>19</v>
      </c>
      <c r="AL152" s="132" t="s">
        <v>286</v>
      </c>
      <c r="AM152" s="133"/>
    </row>
    <row r="153" spans="1:40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1162" t="s">
        <v>189</v>
      </c>
      <c r="H153" s="1240" t="s">
        <v>1175</v>
      </c>
      <c r="I153" s="593" t="s">
        <v>1189</v>
      </c>
      <c r="J153" s="1241"/>
      <c r="K153" s="1199"/>
      <c r="L153" s="575">
        <v>2</v>
      </c>
      <c r="M153" s="575">
        <v>0</v>
      </c>
      <c r="N153" s="132">
        <v>2</v>
      </c>
      <c r="O153" s="170">
        <v>29</v>
      </c>
      <c r="P153" s="170">
        <v>2</v>
      </c>
      <c r="Q153" s="995">
        <v>28</v>
      </c>
      <c r="R153" s="593">
        <v>18</v>
      </c>
      <c r="S153" s="593">
        <v>2</v>
      </c>
      <c r="T153" s="593">
        <v>0</v>
      </c>
      <c r="U153" s="1122">
        <v>8</v>
      </c>
      <c r="V153" s="254">
        <f t="shared" si="26"/>
        <v>28</v>
      </c>
      <c r="W153" s="640">
        <v>28</v>
      </c>
      <c r="X153" s="643">
        <v>0</v>
      </c>
      <c r="Y153" s="222">
        <v>109.3</v>
      </c>
      <c r="Z153" s="80" t="s">
        <v>967</v>
      </c>
      <c r="AA153" s="80"/>
      <c r="AB153" s="80"/>
      <c r="AC153" s="80"/>
      <c r="AD153" s="80"/>
      <c r="AE153" s="80"/>
      <c r="AF153" s="80"/>
      <c r="AG153" s="80"/>
      <c r="AH153" s="80"/>
      <c r="AI153" s="80"/>
      <c r="AJ153" s="132">
        <v>1</v>
      </c>
      <c r="AK153" s="80" t="s">
        <v>19</v>
      </c>
      <c r="AL153" s="132" t="s">
        <v>285</v>
      </c>
      <c r="AM153" s="133"/>
    </row>
    <row r="154" spans="1:40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1162" t="s">
        <v>194</v>
      </c>
      <c r="H154" s="1240" t="s">
        <v>1190</v>
      </c>
      <c r="I154" s="593" t="s">
        <v>1191</v>
      </c>
      <c r="J154" s="1241"/>
      <c r="K154" s="1199">
        <v>1</v>
      </c>
      <c r="L154" s="575">
        <v>2</v>
      </c>
      <c r="M154" s="575">
        <v>0</v>
      </c>
      <c r="N154" s="132">
        <v>2</v>
      </c>
      <c r="O154" s="170">
        <v>29</v>
      </c>
      <c r="P154" s="170">
        <v>2</v>
      </c>
      <c r="Q154" s="237">
        <f t="shared" si="27"/>
        <v>28</v>
      </c>
      <c r="R154" s="238">
        <v>23</v>
      </c>
      <c r="S154" s="238">
        <v>5</v>
      </c>
      <c r="T154" s="238">
        <v>0</v>
      </c>
      <c r="U154" s="80"/>
      <c r="V154" s="240">
        <f t="shared" si="26"/>
        <v>28</v>
      </c>
      <c r="W154" s="239">
        <v>28</v>
      </c>
      <c r="X154" s="242">
        <v>0</v>
      </c>
      <c r="Y154" s="222">
        <v>141</v>
      </c>
      <c r="Z154" s="80" t="s">
        <v>205</v>
      </c>
      <c r="AA154" s="80"/>
      <c r="AB154" s="80"/>
      <c r="AC154" s="80"/>
      <c r="AD154" s="80"/>
      <c r="AE154" s="80"/>
      <c r="AF154" s="80"/>
      <c r="AG154" s="80">
        <v>1</v>
      </c>
      <c r="AH154" s="80"/>
      <c r="AI154" s="80"/>
      <c r="AJ154" s="132">
        <v>1</v>
      </c>
      <c r="AK154" s="80" t="s">
        <v>19</v>
      </c>
      <c r="AL154" s="132" t="s">
        <v>286</v>
      </c>
      <c r="AM154" s="133"/>
    </row>
    <row r="155" spans="1:40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1162" t="s">
        <v>197</v>
      </c>
      <c r="H155" s="1240" t="s">
        <v>1187</v>
      </c>
      <c r="I155" s="593" t="s">
        <v>1187</v>
      </c>
      <c r="J155" s="1241" t="s">
        <v>1192</v>
      </c>
      <c r="K155" s="1199">
        <v>2</v>
      </c>
      <c r="L155" s="575">
        <v>2</v>
      </c>
      <c r="M155" s="575">
        <v>0</v>
      </c>
      <c r="N155" s="132">
        <v>2</v>
      </c>
      <c r="O155" s="170">
        <v>19</v>
      </c>
      <c r="P155" s="170">
        <v>1</v>
      </c>
      <c r="Q155" s="237">
        <f t="shared" si="27"/>
        <v>19</v>
      </c>
      <c r="R155" s="238">
        <v>19</v>
      </c>
      <c r="S155" s="238">
        <v>0</v>
      </c>
      <c r="T155" s="238">
        <v>0</v>
      </c>
      <c r="U155" s="80"/>
      <c r="V155" s="240">
        <f t="shared" si="26"/>
        <v>19</v>
      </c>
      <c r="W155" s="239">
        <v>14</v>
      </c>
      <c r="X155" s="242">
        <v>5</v>
      </c>
      <c r="Y155" s="222">
        <v>104.69</v>
      </c>
      <c r="Z155" s="80" t="s">
        <v>209</v>
      </c>
      <c r="AA155" s="80"/>
      <c r="AB155" s="80"/>
      <c r="AC155" s="80"/>
      <c r="AD155" s="80"/>
      <c r="AE155" s="80"/>
      <c r="AF155" s="80"/>
      <c r="AG155" s="80">
        <v>1</v>
      </c>
      <c r="AH155" s="80">
        <v>1</v>
      </c>
      <c r="AI155" s="80"/>
      <c r="AJ155" s="132">
        <v>1</v>
      </c>
      <c r="AK155" s="80" t="s">
        <v>19</v>
      </c>
      <c r="AL155" s="132" t="s">
        <v>286</v>
      </c>
      <c r="AM155" s="133"/>
    </row>
    <row r="156" spans="1:40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1162" t="s">
        <v>794</v>
      </c>
      <c r="H156" s="1240" t="s">
        <v>1193</v>
      </c>
      <c r="I156" s="593" t="s">
        <v>1193</v>
      </c>
      <c r="J156" s="1241" t="s">
        <v>1192</v>
      </c>
      <c r="K156" s="1199">
        <v>2</v>
      </c>
      <c r="L156" s="575">
        <v>2</v>
      </c>
      <c r="M156" s="575">
        <v>0</v>
      </c>
      <c r="N156" s="132">
        <v>2</v>
      </c>
      <c r="O156" s="170">
        <v>29</v>
      </c>
      <c r="P156" s="170">
        <v>2</v>
      </c>
      <c r="Q156" s="237">
        <f t="shared" si="27"/>
        <v>29</v>
      </c>
      <c r="R156" s="238">
        <v>24</v>
      </c>
      <c r="S156" s="238">
        <v>4</v>
      </c>
      <c r="T156" s="238">
        <v>1</v>
      </c>
      <c r="U156" s="80"/>
      <c r="V156" s="240">
        <f t="shared" si="26"/>
        <v>29</v>
      </c>
      <c r="W156" s="239">
        <v>24</v>
      </c>
      <c r="X156" s="242">
        <v>5</v>
      </c>
      <c r="Y156" s="222">
        <v>98.26</v>
      </c>
      <c r="Z156" s="80" t="s">
        <v>969</v>
      </c>
      <c r="AA156" s="80"/>
      <c r="AB156" s="80"/>
      <c r="AC156" s="171">
        <v>1</v>
      </c>
      <c r="AD156" s="80"/>
      <c r="AE156" s="80"/>
      <c r="AF156" s="80"/>
      <c r="AG156" s="80"/>
      <c r="AH156" s="80">
        <v>1</v>
      </c>
      <c r="AI156" s="80"/>
      <c r="AJ156" s="132">
        <v>1</v>
      </c>
      <c r="AK156" s="80" t="s">
        <v>882</v>
      </c>
      <c r="AL156" s="132" t="s">
        <v>285</v>
      </c>
      <c r="AM156" s="169" t="s">
        <v>871</v>
      </c>
    </row>
    <row r="157" spans="1:40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1162" t="s">
        <v>200</v>
      </c>
      <c r="H157" s="1240" t="s">
        <v>1187</v>
      </c>
      <c r="I157" s="593" t="s">
        <v>1187</v>
      </c>
      <c r="J157" s="1241"/>
      <c r="K157" s="1199">
        <v>3</v>
      </c>
      <c r="L157" s="575">
        <v>2</v>
      </c>
      <c r="M157" s="575">
        <v>1</v>
      </c>
      <c r="N157" s="132">
        <v>1</v>
      </c>
      <c r="O157" s="170">
        <v>19</v>
      </c>
      <c r="P157" s="170">
        <v>1</v>
      </c>
      <c r="Q157" s="591">
        <f t="shared" si="27"/>
        <v>19</v>
      </c>
      <c r="R157" s="593">
        <v>16</v>
      </c>
      <c r="S157" s="593">
        <v>3</v>
      </c>
      <c r="T157" s="593">
        <v>0</v>
      </c>
      <c r="U157" s="80"/>
      <c r="V157" s="254">
        <f t="shared" si="26"/>
        <v>19</v>
      </c>
      <c r="W157" s="640">
        <v>17</v>
      </c>
      <c r="X157" s="643">
        <v>2</v>
      </c>
      <c r="Y157" s="222">
        <v>102.54</v>
      </c>
      <c r="Z157" s="80" t="s">
        <v>970</v>
      </c>
      <c r="AA157" s="80"/>
      <c r="AB157" s="80"/>
      <c r="AC157" s="80"/>
      <c r="AD157" s="80"/>
      <c r="AE157" s="80"/>
      <c r="AF157" s="80"/>
      <c r="AG157" s="80">
        <v>1</v>
      </c>
      <c r="AH157" s="80"/>
      <c r="AI157" s="80"/>
      <c r="AJ157" s="132">
        <v>1</v>
      </c>
      <c r="AK157" s="80" t="s">
        <v>19</v>
      </c>
      <c r="AL157" s="132" t="s">
        <v>286</v>
      </c>
      <c r="AM157" s="133"/>
    </row>
    <row r="158" spans="1:40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1184" t="s">
        <v>329</v>
      </c>
      <c r="H158" s="1269" t="s">
        <v>1174</v>
      </c>
      <c r="I158" s="647" t="s">
        <v>1174</v>
      </c>
      <c r="J158" s="1270"/>
      <c r="K158" s="1217">
        <v>2</v>
      </c>
      <c r="L158" s="575">
        <v>2</v>
      </c>
      <c r="M158" s="575">
        <v>1</v>
      </c>
      <c r="N158" s="132">
        <v>1</v>
      </c>
      <c r="O158" s="170">
        <v>29</v>
      </c>
      <c r="P158" s="170">
        <v>2</v>
      </c>
      <c r="Q158" s="591">
        <f t="shared" si="27"/>
        <v>28</v>
      </c>
      <c r="R158" s="593">
        <v>22</v>
      </c>
      <c r="S158" s="593">
        <v>5</v>
      </c>
      <c r="T158" s="593">
        <v>1</v>
      </c>
      <c r="U158" s="80"/>
      <c r="V158" s="254">
        <f t="shared" si="26"/>
        <v>28</v>
      </c>
      <c r="W158" s="640">
        <v>28</v>
      </c>
      <c r="X158" s="645">
        <v>0</v>
      </c>
      <c r="Y158" s="226">
        <v>105.84</v>
      </c>
      <c r="Z158" s="224" t="s">
        <v>971</v>
      </c>
      <c r="AA158" s="224"/>
      <c r="AB158" s="224"/>
      <c r="AC158" s="171">
        <v>1</v>
      </c>
      <c r="AD158" s="224"/>
      <c r="AE158" s="224"/>
      <c r="AF158" s="224"/>
      <c r="AG158" s="224"/>
      <c r="AH158" s="224"/>
      <c r="AI158" s="224"/>
      <c r="AJ158" s="132">
        <v>1</v>
      </c>
      <c r="AK158" s="80" t="s">
        <v>793</v>
      </c>
      <c r="AL158" s="132" t="s">
        <v>286</v>
      </c>
      <c r="AM158" s="133"/>
    </row>
    <row r="159" spans="1:40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1185" t="s">
        <v>202</v>
      </c>
      <c r="H159" s="1271" t="s">
        <v>1193</v>
      </c>
      <c r="I159" s="649" t="s">
        <v>1194</v>
      </c>
      <c r="J159" s="1272" t="s">
        <v>1195</v>
      </c>
      <c r="K159" s="1218"/>
      <c r="L159" s="663">
        <v>2</v>
      </c>
      <c r="M159" s="663">
        <v>0</v>
      </c>
      <c r="N159" s="227">
        <v>2</v>
      </c>
      <c r="O159" s="231">
        <v>29</v>
      </c>
      <c r="P159" s="231">
        <v>2</v>
      </c>
      <c r="Q159" s="237">
        <f t="shared" si="27"/>
        <v>29</v>
      </c>
      <c r="R159" s="245">
        <v>21</v>
      </c>
      <c r="S159" s="245">
        <v>8</v>
      </c>
      <c r="T159" s="245">
        <v>0</v>
      </c>
      <c r="U159" s="230"/>
      <c r="V159" s="240">
        <f t="shared" si="26"/>
        <v>29</v>
      </c>
      <c r="W159" s="247">
        <v>22</v>
      </c>
      <c r="X159" s="246">
        <v>7</v>
      </c>
      <c r="Y159" s="232">
        <v>109.64</v>
      </c>
      <c r="Z159" s="233" t="s">
        <v>557</v>
      </c>
      <c r="AA159" s="233"/>
      <c r="AB159" s="233"/>
      <c r="AC159" s="171">
        <v>1</v>
      </c>
      <c r="AD159" s="233"/>
      <c r="AE159" s="233"/>
      <c r="AF159" s="233"/>
      <c r="AG159" s="80"/>
      <c r="AH159" s="80">
        <v>1</v>
      </c>
      <c r="AI159" s="80"/>
      <c r="AJ159" s="132">
        <v>1</v>
      </c>
      <c r="AK159" s="230" t="s">
        <v>882</v>
      </c>
      <c r="AL159" s="227" t="s">
        <v>285</v>
      </c>
      <c r="AM159" s="169" t="s">
        <v>873</v>
      </c>
    </row>
    <row r="160" spans="1:40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1162" t="s">
        <v>204</v>
      </c>
      <c r="H160" s="1240" t="s">
        <v>1187</v>
      </c>
      <c r="I160" s="593" t="s">
        <v>1187</v>
      </c>
      <c r="J160" s="1241"/>
      <c r="K160" s="1199">
        <v>2</v>
      </c>
      <c r="L160" s="575">
        <v>2</v>
      </c>
      <c r="M160" s="575">
        <v>2</v>
      </c>
      <c r="N160" s="132">
        <v>0</v>
      </c>
      <c r="O160" s="170">
        <v>29</v>
      </c>
      <c r="P160" s="170">
        <v>2</v>
      </c>
      <c r="Q160" s="237">
        <f t="shared" si="27"/>
        <v>26</v>
      </c>
      <c r="R160" s="238">
        <v>21</v>
      </c>
      <c r="S160" s="238">
        <v>3</v>
      </c>
      <c r="T160" s="238">
        <v>2</v>
      </c>
      <c r="U160" s="80"/>
      <c r="V160" s="240">
        <f t="shared" si="26"/>
        <v>26</v>
      </c>
      <c r="W160" s="239">
        <v>22</v>
      </c>
      <c r="X160" s="239">
        <v>4</v>
      </c>
      <c r="Y160" s="220">
        <v>112</v>
      </c>
      <c r="Z160" s="221" t="s">
        <v>973</v>
      </c>
      <c r="AA160" s="221"/>
      <c r="AB160" s="221"/>
      <c r="AC160" s="171">
        <v>1</v>
      </c>
      <c r="AD160" s="221"/>
      <c r="AE160" s="221"/>
      <c r="AF160" s="221"/>
      <c r="AG160" s="80">
        <v>1</v>
      </c>
      <c r="AH160" s="221"/>
      <c r="AI160" s="221"/>
      <c r="AJ160" s="132">
        <v>1</v>
      </c>
      <c r="AK160" s="80" t="s">
        <v>315</v>
      </c>
      <c r="AL160" s="132" t="s">
        <v>287</v>
      </c>
      <c r="AM160" s="133"/>
    </row>
    <row r="161" spans="1:51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1162" t="s">
        <v>208</v>
      </c>
      <c r="H161" s="1240" t="s">
        <v>1196</v>
      </c>
      <c r="I161" s="593" t="s">
        <v>1196</v>
      </c>
      <c r="J161" s="1241"/>
      <c r="K161" s="1199"/>
      <c r="L161" s="575">
        <v>2</v>
      </c>
      <c r="M161" s="575">
        <v>0</v>
      </c>
      <c r="N161" s="132">
        <v>2</v>
      </c>
      <c r="O161" s="170">
        <v>29</v>
      </c>
      <c r="P161" s="170">
        <v>2</v>
      </c>
      <c r="Q161" s="237">
        <f t="shared" si="27"/>
        <v>29</v>
      </c>
      <c r="R161" s="238">
        <v>12</v>
      </c>
      <c r="S161" s="238">
        <v>11</v>
      </c>
      <c r="T161" s="238">
        <v>6</v>
      </c>
      <c r="U161" s="80"/>
      <c r="V161" s="240">
        <f t="shared" si="26"/>
        <v>29</v>
      </c>
      <c r="W161" s="239">
        <v>19</v>
      </c>
      <c r="X161" s="239">
        <v>10</v>
      </c>
      <c r="Y161" s="220">
        <v>99</v>
      </c>
      <c r="Z161" s="221" t="s">
        <v>225</v>
      </c>
      <c r="AA161" s="221"/>
      <c r="AB161" s="221"/>
      <c r="AC161" s="221"/>
      <c r="AD161" s="221"/>
      <c r="AE161" s="221"/>
      <c r="AF161" s="221"/>
      <c r="AG161" s="80">
        <v>1</v>
      </c>
      <c r="AH161" s="221"/>
      <c r="AI161" s="221"/>
      <c r="AJ161" s="132">
        <v>1</v>
      </c>
      <c r="AK161" s="80" t="s">
        <v>19</v>
      </c>
      <c r="AL161" s="132" t="s">
        <v>287</v>
      </c>
      <c r="AM161" s="169"/>
    </row>
    <row r="162" spans="1:51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1162" t="s">
        <v>211</v>
      </c>
      <c r="H162" s="1240" t="s">
        <v>1187</v>
      </c>
      <c r="I162" s="593" t="s">
        <v>1187</v>
      </c>
      <c r="J162" s="1241"/>
      <c r="K162" s="1199">
        <v>2</v>
      </c>
      <c r="L162" s="575">
        <v>2</v>
      </c>
      <c r="M162" s="575">
        <v>1</v>
      </c>
      <c r="N162" s="132">
        <v>1</v>
      </c>
      <c r="O162" s="170">
        <v>29</v>
      </c>
      <c r="P162" s="170">
        <v>2</v>
      </c>
      <c r="Q162" s="237">
        <f t="shared" si="27"/>
        <v>28</v>
      </c>
      <c r="R162" s="238">
        <v>18</v>
      </c>
      <c r="S162" s="238">
        <v>8</v>
      </c>
      <c r="T162" s="238">
        <v>2</v>
      </c>
      <c r="U162" s="80"/>
      <c r="V162" s="240">
        <f t="shared" si="26"/>
        <v>28</v>
      </c>
      <c r="W162" s="239">
        <v>24</v>
      </c>
      <c r="X162" s="242">
        <v>4</v>
      </c>
      <c r="Y162" s="222">
        <v>109.68</v>
      </c>
      <c r="Z162" s="80" t="s">
        <v>541</v>
      </c>
      <c r="AA162" s="80"/>
      <c r="AB162" s="80"/>
      <c r="AC162" s="80"/>
      <c r="AD162" s="80"/>
      <c r="AE162" s="80"/>
      <c r="AF162" s="80"/>
      <c r="AG162" s="80">
        <v>1</v>
      </c>
      <c r="AH162" s="80"/>
      <c r="AI162" s="80"/>
      <c r="AJ162" s="132">
        <v>1</v>
      </c>
      <c r="AK162" s="80" t="s">
        <v>19</v>
      </c>
      <c r="AL162" s="132" t="s">
        <v>286</v>
      </c>
      <c r="AM162" s="133"/>
    </row>
    <row r="163" spans="1:51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593" t="s">
        <v>1149</v>
      </c>
      <c r="F163" s="674" t="s">
        <v>553</v>
      </c>
      <c r="G163" s="1162" t="s">
        <v>213</v>
      </c>
      <c r="H163" s="1240" t="s">
        <v>1174</v>
      </c>
      <c r="I163" s="593" t="s">
        <v>1174</v>
      </c>
      <c r="J163" s="1241"/>
      <c r="K163" s="1199"/>
      <c r="L163" s="575">
        <v>2</v>
      </c>
      <c r="M163" s="575">
        <v>1</v>
      </c>
      <c r="N163" s="132">
        <v>1</v>
      </c>
      <c r="O163" s="170">
        <v>25</v>
      </c>
      <c r="P163" s="170">
        <v>2</v>
      </c>
      <c r="Q163" s="237">
        <f t="shared" si="27"/>
        <v>24</v>
      </c>
      <c r="R163" s="238">
        <v>18</v>
      </c>
      <c r="S163" s="238">
        <v>5</v>
      </c>
      <c r="T163" s="238">
        <v>1</v>
      </c>
      <c r="U163" s="80"/>
      <c r="V163" s="240">
        <f t="shared" si="26"/>
        <v>24</v>
      </c>
      <c r="W163" s="239">
        <v>22</v>
      </c>
      <c r="X163" s="242">
        <v>2</v>
      </c>
      <c r="Y163" s="222">
        <v>104.75</v>
      </c>
      <c r="Z163" s="135" t="s">
        <v>1158</v>
      </c>
      <c r="AA163" s="80"/>
      <c r="AB163" s="80"/>
      <c r="AC163" s="80"/>
      <c r="AD163" s="80"/>
      <c r="AE163" s="80"/>
      <c r="AF163" s="80"/>
      <c r="AG163" s="80"/>
      <c r="AH163" s="80"/>
      <c r="AI163" s="80"/>
      <c r="AJ163" s="132">
        <v>1</v>
      </c>
      <c r="AK163" s="80" t="s">
        <v>331</v>
      </c>
      <c r="AL163" s="132" t="s">
        <v>286</v>
      </c>
      <c r="AM163" s="133"/>
    </row>
    <row r="164" spans="1:51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1183" t="s">
        <v>217</v>
      </c>
      <c r="H164" s="1267" t="s">
        <v>1175</v>
      </c>
      <c r="I164" s="662" t="s">
        <v>1175</v>
      </c>
      <c r="J164" s="1268"/>
      <c r="K164" s="1216">
        <v>1</v>
      </c>
      <c r="L164" s="575">
        <v>2</v>
      </c>
      <c r="M164" s="575">
        <v>0</v>
      </c>
      <c r="N164" s="132">
        <v>2</v>
      </c>
      <c r="O164" s="170">
        <v>19</v>
      </c>
      <c r="P164" s="170">
        <v>1</v>
      </c>
      <c r="Q164" s="237">
        <f t="shared" si="27"/>
        <v>18</v>
      </c>
      <c r="R164" s="238">
        <v>17</v>
      </c>
      <c r="S164" s="238">
        <v>1</v>
      </c>
      <c r="T164" s="238">
        <v>0</v>
      </c>
      <c r="U164" s="80"/>
      <c r="V164" s="240">
        <f t="shared" si="26"/>
        <v>18</v>
      </c>
      <c r="W164" s="239">
        <v>14</v>
      </c>
      <c r="X164" s="242">
        <v>4</v>
      </c>
      <c r="Y164" s="222">
        <v>105.84</v>
      </c>
      <c r="Z164" s="221" t="s">
        <v>899</v>
      </c>
      <c r="AA164" s="221"/>
      <c r="AB164" s="221"/>
      <c r="AC164" s="221"/>
      <c r="AD164" s="221"/>
      <c r="AE164" s="221"/>
      <c r="AF164" s="221"/>
      <c r="AG164" s="221"/>
      <c r="AH164" s="221"/>
      <c r="AI164" s="221"/>
      <c r="AJ164" s="132">
        <v>1</v>
      </c>
      <c r="AK164" s="80" t="s">
        <v>19</v>
      </c>
      <c r="AL164" s="132" t="s">
        <v>287</v>
      </c>
      <c r="AM164" s="133"/>
    </row>
    <row r="165" spans="1:51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1157" t="s">
        <v>220</v>
      </c>
      <c r="H165" s="1232" t="s">
        <v>1187</v>
      </c>
      <c r="I165" s="575" t="s">
        <v>1194</v>
      </c>
      <c r="J165" s="1233" t="s">
        <v>1195</v>
      </c>
      <c r="K165" s="1196">
        <v>1</v>
      </c>
      <c r="L165" s="575">
        <v>2</v>
      </c>
      <c r="M165" s="575">
        <v>1</v>
      </c>
      <c r="N165" s="132">
        <v>1</v>
      </c>
      <c r="O165" s="170">
        <v>19</v>
      </c>
      <c r="P165" s="170">
        <v>1</v>
      </c>
      <c r="Q165" s="237">
        <f t="shared" si="27"/>
        <v>19</v>
      </c>
      <c r="R165" s="238">
        <v>16</v>
      </c>
      <c r="S165" s="238">
        <v>3</v>
      </c>
      <c r="T165" s="238">
        <v>0</v>
      </c>
      <c r="U165" s="80"/>
      <c r="V165" s="240">
        <f t="shared" si="26"/>
        <v>19</v>
      </c>
      <c r="W165" s="239">
        <v>19</v>
      </c>
      <c r="X165" s="242">
        <v>0</v>
      </c>
      <c r="Y165" s="222">
        <v>109.64</v>
      </c>
      <c r="Z165" s="132" t="s">
        <v>557</v>
      </c>
      <c r="AA165" s="132"/>
      <c r="AB165" s="132"/>
      <c r="AC165" s="132"/>
      <c r="AD165" s="132"/>
      <c r="AE165" s="132"/>
      <c r="AF165" s="132"/>
      <c r="AG165" s="80">
        <v>1</v>
      </c>
      <c r="AH165" s="80">
        <v>1</v>
      </c>
      <c r="AI165" s="80"/>
      <c r="AJ165" s="132">
        <v>1</v>
      </c>
      <c r="AK165" s="80" t="s">
        <v>19</v>
      </c>
      <c r="AL165" s="132" t="s">
        <v>286</v>
      </c>
      <c r="AM165" s="169"/>
    </row>
    <row r="166" spans="1:51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1183" t="s">
        <v>333</v>
      </c>
      <c r="H166" s="1267" t="s">
        <v>1187</v>
      </c>
      <c r="I166" s="662" t="s">
        <v>1187</v>
      </c>
      <c r="J166" s="1268" t="s">
        <v>1195</v>
      </c>
      <c r="K166" s="1216">
        <v>2</v>
      </c>
      <c r="L166" s="575">
        <v>2</v>
      </c>
      <c r="M166" s="575">
        <v>1</v>
      </c>
      <c r="N166" s="132">
        <v>1</v>
      </c>
      <c r="O166" s="170">
        <v>29</v>
      </c>
      <c r="P166" s="170">
        <v>2</v>
      </c>
      <c r="Q166" s="591">
        <f>R166+S166+T166</f>
        <v>24</v>
      </c>
      <c r="R166" s="593">
        <v>22</v>
      </c>
      <c r="S166" s="593">
        <v>2</v>
      </c>
      <c r="T166" s="593">
        <v>0</v>
      </c>
      <c r="U166" s="80"/>
      <c r="V166" s="254">
        <f t="shared" si="26"/>
        <v>24</v>
      </c>
      <c r="W166" s="640">
        <v>16</v>
      </c>
      <c r="X166" s="643">
        <v>8</v>
      </c>
      <c r="Y166" s="222">
        <v>112</v>
      </c>
      <c r="Z166" s="224" t="s">
        <v>900</v>
      </c>
      <c r="AA166" s="234"/>
      <c r="AB166" s="234"/>
      <c r="AC166" s="234"/>
      <c r="AD166" s="234"/>
      <c r="AE166" s="234"/>
      <c r="AF166" s="234"/>
      <c r="AG166" s="80">
        <v>1</v>
      </c>
      <c r="AH166" s="80">
        <v>1</v>
      </c>
      <c r="AI166" s="80"/>
      <c r="AJ166" s="132">
        <v>1</v>
      </c>
      <c r="AK166" s="80" t="s">
        <v>19</v>
      </c>
      <c r="AL166" s="132" t="s">
        <v>286</v>
      </c>
      <c r="AM166" s="169"/>
    </row>
    <row r="167" spans="1:51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1183" t="s">
        <v>224</v>
      </c>
      <c r="H167" s="1267" t="s">
        <v>1174</v>
      </c>
      <c r="I167" s="662" t="s">
        <v>1174</v>
      </c>
      <c r="J167" s="1268"/>
      <c r="K167" s="1219"/>
      <c r="L167" s="575">
        <v>2</v>
      </c>
      <c r="M167" s="575">
        <v>1</v>
      </c>
      <c r="N167" s="132">
        <v>1</v>
      </c>
      <c r="O167" s="170">
        <v>19</v>
      </c>
      <c r="P167" s="170">
        <v>1</v>
      </c>
      <c r="Q167" s="591">
        <f t="shared" si="27"/>
        <v>19</v>
      </c>
      <c r="R167" s="593">
        <v>8</v>
      </c>
      <c r="S167" s="593">
        <v>8</v>
      </c>
      <c r="T167" s="593">
        <v>3</v>
      </c>
      <c r="U167" s="80"/>
      <c r="V167" s="254">
        <f t="shared" si="26"/>
        <v>19</v>
      </c>
      <c r="W167" s="640">
        <v>17</v>
      </c>
      <c r="X167" s="640">
        <v>2</v>
      </c>
      <c r="Y167" s="220">
        <v>99</v>
      </c>
      <c r="Z167" s="221" t="s">
        <v>225</v>
      </c>
      <c r="AA167" s="221"/>
      <c r="AB167" s="221"/>
      <c r="AC167" s="221"/>
      <c r="AD167" s="221"/>
      <c r="AE167" s="221"/>
      <c r="AF167" s="221"/>
      <c r="AG167" s="221"/>
      <c r="AH167" s="221"/>
      <c r="AI167" s="221"/>
      <c r="AJ167" s="132">
        <v>1</v>
      </c>
      <c r="AK167" s="80" t="s">
        <v>19</v>
      </c>
      <c r="AL167" s="132" t="s">
        <v>286</v>
      </c>
      <c r="AM167" s="133"/>
    </row>
    <row r="168" spans="1:51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1157" t="s">
        <v>540</v>
      </c>
      <c r="H168" s="1338" t="s">
        <v>1178</v>
      </c>
      <c r="I168" s="575" t="s">
        <v>1178</v>
      </c>
      <c r="J168" s="1233"/>
      <c r="K168" s="1196">
        <v>1</v>
      </c>
      <c r="L168" s="575">
        <v>2</v>
      </c>
      <c r="M168" s="575">
        <v>0</v>
      </c>
      <c r="N168" s="132">
        <v>2</v>
      </c>
      <c r="O168" s="174">
        <v>19</v>
      </c>
      <c r="P168" s="174">
        <v>1</v>
      </c>
      <c r="Q168" s="237">
        <f t="shared" si="27"/>
        <v>19</v>
      </c>
      <c r="R168" s="241">
        <v>18</v>
      </c>
      <c r="S168" s="241">
        <v>1</v>
      </c>
      <c r="T168" s="241">
        <v>0</v>
      </c>
      <c r="U168" s="132"/>
      <c r="V168" s="240">
        <f t="shared" si="26"/>
        <v>19</v>
      </c>
      <c r="W168" s="239">
        <v>18</v>
      </c>
      <c r="X168" s="240">
        <v>1</v>
      </c>
      <c r="Y168" s="132">
        <v>109.68</v>
      </c>
      <c r="Z168" s="132" t="s">
        <v>541</v>
      </c>
      <c r="AA168" s="132"/>
      <c r="AB168" s="132"/>
      <c r="AC168" s="132"/>
      <c r="AD168" s="132"/>
      <c r="AE168" s="132"/>
      <c r="AF168" s="132"/>
      <c r="AG168" s="132"/>
      <c r="AH168" s="132"/>
      <c r="AI168" s="132"/>
      <c r="AJ168" s="132">
        <v>1</v>
      </c>
      <c r="AK168" s="223" t="s">
        <v>19</v>
      </c>
      <c r="AL168" s="132" t="s">
        <v>286</v>
      </c>
      <c r="AM168" s="133"/>
    </row>
    <row r="169" spans="1:51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1157" t="s">
        <v>746</v>
      </c>
      <c r="H169" s="1232" t="s">
        <v>1174</v>
      </c>
      <c r="I169" s="575" t="s">
        <v>1174</v>
      </c>
      <c r="J169" s="1233"/>
      <c r="K169" s="1196"/>
      <c r="L169" s="652">
        <v>2</v>
      </c>
      <c r="M169" s="652">
        <v>1</v>
      </c>
      <c r="N169" s="1123">
        <v>1</v>
      </c>
      <c r="O169" s="174">
        <v>19</v>
      </c>
      <c r="P169" s="174">
        <v>1</v>
      </c>
      <c r="Q169" s="591">
        <f t="shared" si="27"/>
        <v>19</v>
      </c>
      <c r="R169" s="575">
        <v>19</v>
      </c>
      <c r="S169" s="575">
        <v>0</v>
      </c>
      <c r="T169" s="575">
        <v>0</v>
      </c>
      <c r="U169" s="132"/>
      <c r="V169" s="254">
        <f t="shared" si="26"/>
        <v>19</v>
      </c>
      <c r="W169" s="575">
        <v>14</v>
      </c>
      <c r="X169" s="575">
        <v>5</v>
      </c>
      <c r="Y169" s="222">
        <v>104.75</v>
      </c>
      <c r="Z169" s="132" t="s">
        <v>747</v>
      </c>
      <c r="AA169" s="132"/>
      <c r="AB169" s="132"/>
      <c r="AC169" s="132"/>
      <c r="AD169" s="132"/>
      <c r="AE169" s="132"/>
      <c r="AF169" s="132"/>
      <c r="AG169" s="132"/>
      <c r="AH169" s="132"/>
      <c r="AI169" s="132"/>
      <c r="AJ169" s="132">
        <v>1</v>
      </c>
      <c r="AK169" s="223" t="s">
        <v>19</v>
      </c>
      <c r="AL169" s="132" t="s">
        <v>285</v>
      </c>
      <c r="AM169" s="133"/>
    </row>
    <row r="170" spans="1:51" s="841" customFormat="1" ht="24.95" customHeight="1">
      <c r="A170" s="178" t="s">
        <v>841</v>
      </c>
      <c r="B170" s="178" t="s">
        <v>173</v>
      </c>
      <c r="C170" s="1143" t="s">
        <v>1163</v>
      </c>
      <c r="D170" s="1144" t="s">
        <v>1164</v>
      </c>
      <c r="E170" s="1144" t="s">
        <v>1164</v>
      </c>
      <c r="F170" s="1145" t="s">
        <v>1165</v>
      </c>
      <c r="G170" s="1186" t="s">
        <v>1166</v>
      </c>
      <c r="H170" s="1341" t="s">
        <v>1178</v>
      </c>
      <c r="I170" s="1113" t="s">
        <v>1178</v>
      </c>
      <c r="J170" s="1273"/>
      <c r="K170" s="1220"/>
      <c r="L170" s="1146">
        <v>2</v>
      </c>
      <c r="M170" s="1146">
        <v>1</v>
      </c>
      <c r="N170" s="1146">
        <v>1</v>
      </c>
      <c r="O170" s="1147">
        <v>19</v>
      </c>
      <c r="P170" s="1147">
        <v>1</v>
      </c>
      <c r="Q170" s="1322">
        <f t="shared" si="27"/>
        <v>6</v>
      </c>
      <c r="R170" s="1323">
        <v>6</v>
      </c>
      <c r="S170" s="1323">
        <v>0</v>
      </c>
      <c r="T170" s="1323">
        <v>0</v>
      </c>
      <c r="U170" s="1113"/>
      <c r="V170" s="1324">
        <f t="shared" si="26"/>
        <v>6</v>
      </c>
      <c r="W170" s="1323">
        <v>5</v>
      </c>
      <c r="X170" s="1323">
        <v>1</v>
      </c>
      <c r="Y170" s="1148">
        <v>87.47</v>
      </c>
      <c r="Z170" s="1113" t="s">
        <v>1167</v>
      </c>
      <c r="AA170" s="1113"/>
      <c r="AB170" s="1113"/>
      <c r="AC170" s="1113"/>
      <c r="AD170" s="1113"/>
      <c r="AE170" s="1113"/>
      <c r="AF170" s="1113"/>
      <c r="AG170" s="1113"/>
      <c r="AH170" s="1113"/>
      <c r="AI170" s="1113"/>
      <c r="AJ170" s="1113"/>
      <c r="AK170" s="1149" t="s">
        <v>19</v>
      </c>
      <c r="AL170" s="1113" t="s">
        <v>286</v>
      </c>
      <c r="AM170" s="1150"/>
    </row>
    <row r="171" spans="1:51" s="32" customFormat="1" ht="23.25" customHeight="1">
      <c r="A171" s="909"/>
      <c r="B171" s="653" t="s">
        <v>283</v>
      </c>
      <c r="C171" s="676">
        <v>30</v>
      </c>
      <c r="D171" s="676"/>
      <c r="E171" s="676"/>
      <c r="F171" s="677"/>
      <c r="G171" s="1182"/>
      <c r="H171" s="1265"/>
      <c r="I171" s="589"/>
      <c r="J171" s="1266"/>
      <c r="K171" s="1195">
        <f>SUM(K172:K201)</f>
        <v>55</v>
      </c>
      <c r="L171" s="653">
        <f>SUM(L172:L201)</f>
        <v>71</v>
      </c>
      <c r="M171" s="653">
        <f>SUM(M172:M201)</f>
        <v>26</v>
      </c>
      <c r="N171" s="72">
        <f>SUM(N172:N201)</f>
        <v>45</v>
      </c>
      <c r="O171" s="72">
        <f>SUM(O172:O201)</f>
        <v>819</v>
      </c>
      <c r="P171" s="72"/>
      <c r="Q171" s="236">
        <f t="shared" ref="Q171" si="28">R171+S171+T171+U171</f>
        <v>767</v>
      </c>
      <c r="R171" s="72">
        <f t="shared" ref="R171:X171" si="29">SUM(R172:R201)</f>
        <v>556</v>
      </c>
      <c r="S171" s="72">
        <f t="shared" si="29"/>
        <v>159</v>
      </c>
      <c r="T171" s="72">
        <f t="shared" si="29"/>
        <v>34</v>
      </c>
      <c r="U171" s="72">
        <f t="shared" si="29"/>
        <v>18</v>
      </c>
      <c r="V171" s="72">
        <f t="shared" si="29"/>
        <v>767</v>
      </c>
      <c r="W171" s="72">
        <f t="shared" si="29"/>
        <v>655</v>
      </c>
      <c r="X171" s="72">
        <f t="shared" si="29"/>
        <v>112</v>
      </c>
      <c r="Y171" s="72"/>
      <c r="Z171" s="72"/>
      <c r="AA171" s="72">
        <f t="shared" ref="AA171:AJ171" si="30">SUM(AA172:AA201)</f>
        <v>0</v>
      </c>
      <c r="AB171" s="72">
        <f t="shared" si="30"/>
        <v>0</v>
      </c>
      <c r="AC171" s="72">
        <f t="shared" si="30"/>
        <v>5</v>
      </c>
      <c r="AD171" s="72">
        <f t="shared" si="30"/>
        <v>1</v>
      </c>
      <c r="AE171" s="72">
        <f t="shared" si="30"/>
        <v>0</v>
      </c>
      <c r="AF171" s="72">
        <f t="shared" si="30"/>
        <v>2</v>
      </c>
      <c r="AG171" s="72">
        <f t="shared" si="30"/>
        <v>5</v>
      </c>
      <c r="AH171" s="72">
        <f t="shared" si="30"/>
        <v>3</v>
      </c>
      <c r="AI171" s="164">
        <f>SUM(AI172:AI201)</f>
        <v>1</v>
      </c>
      <c r="AJ171" s="72">
        <f t="shared" si="30"/>
        <v>30</v>
      </c>
      <c r="AK171" s="72"/>
      <c r="AL171" s="72"/>
      <c r="AM171" s="81"/>
      <c r="AN171" s="3"/>
    </row>
    <row r="172" spans="1:51" s="32" customFormat="1" ht="21.75" customHeight="1">
      <c r="A172" s="264">
        <v>1</v>
      </c>
      <c r="B172" s="265" t="s">
        <v>335</v>
      </c>
      <c r="C172" s="266" t="s">
        <v>1021</v>
      </c>
      <c r="D172" s="267" t="s">
        <v>1019</v>
      </c>
      <c r="E172" s="267" t="s">
        <v>844</v>
      </c>
      <c r="F172" s="268" t="s">
        <v>461</v>
      </c>
      <c r="G172" s="1187" t="s">
        <v>336</v>
      </c>
      <c r="H172" s="1274" t="s">
        <v>1187</v>
      </c>
      <c r="I172" s="267" t="s">
        <v>1187</v>
      </c>
      <c r="J172" s="1275"/>
      <c r="K172" s="1221">
        <v>4</v>
      </c>
      <c r="L172" s="267">
        <f>SUM(M172:N172)</f>
        <v>3</v>
      </c>
      <c r="M172" s="267">
        <v>2</v>
      </c>
      <c r="N172" s="1124">
        <v>1</v>
      </c>
      <c r="O172" s="1125">
        <v>35</v>
      </c>
      <c r="P172" s="1126">
        <v>3</v>
      </c>
      <c r="Q172" s="821">
        <v>35</v>
      </c>
      <c r="R172" s="822">
        <v>23</v>
      </c>
      <c r="S172" s="822">
        <v>9</v>
      </c>
      <c r="T172" s="822">
        <v>2</v>
      </c>
      <c r="U172" s="823">
        <v>1</v>
      </c>
      <c r="V172" s="105">
        <v>35</v>
      </c>
      <c r="W172" s="823">
        <v>32</v>
      </c>
      <c r="X172" s="823">
        <v>3</v>
      </c>
      <c r="Y172" s="1124">
        <v>164.4</v>
      </c>
      <c r="Z172" s="822" t="s">
        <v>1050</v>
      </c>
      <c r="AA172" s="822"/>
      <c r="AB172" s="822"/>
      <c r="AC172" s="822"/>
      <c r="AD172" s="822"/>
      <c r="AE172" s="822"/>
      <c r="AF172" s="822"/>
      <c r="AG172" s="822">
        <v>1</v>
      </c>
      <c r="AH172" s="822"/>
      <c r="AI172" s="822"/>
      <c r="AJ172" s="111">
        <v>1</v>
      </c>
      <c r="AK172" s="1124" t="s">
        <v>882</v>
      </c>
      <c r="AL172" s="822" t="s">
        <v>286</v>
      </c>
      <c r="AM172" s="1127" t="s">
        <v>1131</v>
      </c>
      <c r="AN172" s="915"/>
      <c r="AO172" s="916"/>
      <c r="AP172" s="916"/>
      <c r="AQ172" s="916"/>
      <c r="AR172" s="916"/>
      <c r="AS172" s="916"/>
      <c r="AT172" s="916"/>
      <c r="AU172" s="916"/>
      <c r="AV172" s="916"/>
      <c r="AW172" s="916"/>
      <c r="AX172" s="916"/>
      <c r="AY172" s="916"/>
    </row>
    <row r="173" spans="1:51" s="32" customFormat="1" ht="21.75" customHeight="1">
      <c r="A173" s="264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1187" t="s">
        <v>338</v>
      </c>
      <c r="H173" s="1274" t="s">
        <v>1174</v>
      </c>
      <c r="I173" s="267" t="s">
        <v>1174</v>
      </c>
      <c r="J173" s="1275"/>
      <c r="K173" s="1221">
        <v>2</v>
      </c>
      <c r="L173" s="267">
        <f>SUM(M173:N173)</f>
        <v>2</v>
      </c>
      <c r="M173" s="267">
        <v>0</v>
      </c>
      <c r="N173" s="1124">
        <v>2</v>
      </c>
      <c r="O173" s="1125">
        <v>19</v>
      </c>
      <c r="P173" s="1126">
        <v>1</v>
      </c>
      <c r="Q173" s="821">
        <v>18</v>
      </c>
      <c r="R173" s="822">
        <v>15</v>
      </c>
      <c r="S173" s="822">
        <v>3</v>
      </c>
      <c r="T173" s="822">
        <v>0</v>
      </c>
      <c r="U173" s="823" t="s">
        <v>530</v>
      </c>
      <c r="V173" s="105">
        <v>18</v>
      </c>
      <c r="W173" s="823">
        <v>13</v>
      </c>
      <c r="X173" s="823">
        <v>5</v>
      </c>
      <c r="Y173" s="1124">
        <v>125.68</v>
      </c>
      <c r="Z173" s="822" t="s">
        <v>190</v>
      </c>
      <c r="AA173" s="822"/>
      <c r="AB173" s="822"/>
      <c r="AC173" s="822"/>
      <c r="AD173" s="822"/>
      <c r="AE173" s="822"/>
      <c r="AF173" s="822"/>
      <c r="AG173" s="822"/>
      <c r="AH173" s="822"/>
      <c r="AI173" s="822"/>
      <c r="AJ173" s="111">
        <v>1</v>
      </c>
      <c r="AK173" s="1124" t="s">
        <v>19</v>
      </c>
      <c r="AL173" s="822" t="s">
        <v>286</v>
      </c>
      <c r="AM173" s="1127" t="s">
        <v>1132</v>
      </c>
      <c r="AN173" s="915"/>
      <c r="AO173" s="916"/>
      <c r="AP173" s="916"/>
      <c r="AQ173" s="916"/>
      <c r="AR173" s="916"/>
      <c r="AS173" s="916"/>
      <c r="AT173" s="916"/>
      <c r="AU173" s="916"/>
      <c r="AV173" s="916"/>
      <c r="AW173" s="916"/>
      <c r="AX173" s="916"/>
      <c r="AY173" s="916"/>
    </row>
    <row r="174" spans="1:51" s="32" customFormat="1" ht="21.75" customHeight="1">
      <c r="A174" s="264">
        <v>3</v>
      </c>
      <c r="B174" s="265" t="s">
        <v>335</v>
      </c>
      <c r="C174" s="265" t="s">
        <v>1023</v>
      </c>
      <c r="D174" s="267" t="s">
        <v>339</v>
      </c>
      <c r="E174" s="267" t="s">
        <v>340</v>
      </c>
      <c r="F174" s="268" t="s">
        <v>886</v>
      </c>
      <c r="G174" s="1187" t="s">
        <v>1138</v>
      </c>
      <c r="H174" s="1274" t="s">
        <v>1174</v>
      </c>
      <c r="I174" s="267" t="s">
        <v>1174</v>
      </c>
      <c r="J174" s="1275"/>
      <c r="K174" s="1221">
        <v>2</v>
      </c>
      <c r="L174" s="267">
        <f>SUM(M174:N174)</f>
        <v>2</v>
      </c>
      <c r="M174" s="267">
        <v>0</v>
      </c>
      <c r="N174" s="1124">
        <v>2</v>
      </c>
      <c r="O174" s="1125">
        <v>29</v>
      </c>
      <c r="P174" s="1126">
        <v>2</v>
      </c>
      <c r="Q174" s="821">
        <v>25</v>
      </c>
      <c r="R174" s="822">
        <v>17</v>
      </c>
      <c r="S174" s="822">
        <v>7</v>
      </c>
      <c r="T174" s="822">
        <v>0</v>
      </c>
      <c r="U174" s="823">
        <v>1</v>
      </c>
      <c r="V174" s="105">
        <v>25</v>
      </c>
      <c r="W174" s="823">
        <v>23</v>
      </c>
      <c r="X174" s="823">
        <v>2</v>
      </c>
      <c r="Y174" s="1124">
        <v>110.74</v>
      </c>
      <c r="Z174" s="822" t="s">
        <v>342</v>
      </c>
      <c r="AA174" s="822"/>
      <c r="AB174" s="822"/>
      <c r="AC174" s="822"/>
      <c r="AD174" s="822"/>
      <c r="AE174" s="822"/>
      <c r="AF174" s="822">
        <v>1</v>
      </c>
      <c r="AG174" s="822"/>
      <c r="AH174" s="822"/>
      <c r="AI174" s="822"/>
      <c r="AJ174" s="111">
        <v>1</v>
      </c>
      <c r="AK174" s="1124" t="s">
        <v>19</v>
      </c>
      <c r="AL174" s="822" t="s">
        <v>286</v>
      </c>
      <c r="AM174" s="1127" t="s">
        <v>1131</v>
      </c>
      <c r="AN174" s="915"/>
      <c r="AO174" s="916"/>
      <c r="AP174" s="916"/>
      <c r="AQ174" s="916"/>
      <c r="AR174" s="916"/>
      <c r="AS174" s="916"/>
      <c r="AT174" s="916"/>
      <c r="AU174" s="916"/>
      <c r="AV174" s="916"/>
      <c r="AW174" s="916"/>
      <c r="AX174" s="916"/>
      <c r="AY174" s="916"/>
    </row>
    <row r="175" spans="1:51" s="32" customFormat="1" ht="21.75" customHeight="1">
      <c r="A175" s="264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1187" t="s">
        <v>876</v>
      </c>
      <c r="H175" s="1274" t="s">
        <v>1174</v>
      </c>
      <c r="I175" s="267" t="s">
        <v>1174</v>
      </c>
      <c r="J175" s="1275"/>
      <c r="K175" s="1221">
        <v>1</v>
      </c>
      <c r="L175" s="267">
        <f>SUM(M175:N175)</f>
        <v>2</v>
      </c>
      <c r="M175" s="267">
        <v>0</v>
      </c>
      <c r="N175" s="1124">
        <v>2</v>
      </c>
      <c r="O175" s="1128">
        <v>19</v>
      </c>
      <c r="P175" s="1129">
        <v>1</v>
      </c>
      <c r="Q175" s="821">
        <v>19</v>
      </c>
      <c r="R175" s="822">
        <v>18</v>
      </c>
      <c r="S175" s="822">
        <v>1</v>
      </c>
      <c r="T175" s="822">
        <v>0</v>
      </c>
      <c r="U175" s="823" t="s">
        <v>530</v>
      </c>
      <c r="V175" s="105">
        <v>19</v>
      </c>
      <c r="W175" s="823">
        <v>18</v>
      </c>
      <c r="X175" s="823">
        <v>1</v>
      </c>
      <c r="Y175" s="1124">
        <v>82.85</v>
      </c>
      <c r="Z175" s="822" t="s">
        <v>852</v>
      </c>
      <c r="AA175" s="822"/>
      <c r="AB175" s="822"/>
      <c r="AC175" s="822"/>
      <c r="AD175" s="822"/>
      <c r="AE175" s="822"/>
      <c r="AF175" s="822"/>
      <c r="AG175" s="822"/>
      <c r="AH175" s="822"/>
      <c r="AI175" s="822"/>
      <c r="AJ175" s="111">
        <v>1</v>
      </c>
      <c r="AK175" s="1124" t="s">
        <v>843</v>
      </c>
      <c r="AL175" s="822" t="s">
        <v>448</v>
      </c>
      <c r="AM175" s="1127" t="s">
        <v>1132</v>
      </c>
      <c r="AN175" s="3"/>
    </row>
    <row r="176" spans="1:51" s="32" customFormat="1" ht="21.75" customHeight="1">
      <c r="A176" s="264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1188" t="s">
        <v>347</v>
      </c>
      <c r="H176" s="1276" t="s">
        <v>1187</v>
      </c>
      <c r="I176" s="265" t="s">
        <v>1187</v>
      </c>
      <c r="J176" s="1277"/>
      <c r="K176" s="1221">
        <v>2</v>
      </c>
      <c r="L176" s="267">
        <v>2</v>
      </c>
      <c r="M176" s="267">
        <v>1</v>
      </c>
      <c r="N176" s="1124">
        <v>1</v>
      </c>
      <c r="O176" s="1125">
        <v>29</v>
      </c>
      <c r="P176" s="1126">
        <v>2</v>
      </c>
      <c r="Q176" s="821">
        <v>24</v>
      </c>
      <c r="R176" s="822">
        <v>9</v>
      </c>
      <c r="S176" s="822">
        <v>7</v>
      </c>
      <c r="T176" s="822">
        <v>2</v>
      </c>
      <c r="U176" s="823">
        <v>6</v>
      </c>
      <c r="V176" s="105">
        <v>24</v>
      </c>
      <c r="W176" s="823">
        <v>23</v>
      </c>
      <c r="X176" s="823">
        <v>1</v>
      </c>
      <c r="Y176" s="1124">
        <v>138.9</v>
      </c>
      <c r="Z176" s="822" t="s">
        <v>348</v>
      </c>
      <c r="AA176" s="822"/>
      <c r="AB176" s="822"/>
      <c r="AC176" s="822"/>
      <c r="AD176" s="822">
        <v>1</v>
      </c>
      <c r="AE176" s="822"/>
      <c r="AF176" s="822"/>
      <c r="AG176" s="822"/>
      <c r="AH176" s="822"/>
      <c r="AI176" s="822"/>
      <c r="AJ176" s="111">
        <v>1</v>
      </c>
      <c r="AK176" s="1124" t="s">
        <v>19</v>
      </c>
      <c r="AL176" s="822" t="s">
        <v>289</v>
      </c>
      <c r="AM176" s="1130" t="s">
        <v>1133</v>
      </c>
      <c r="AN176" s="915"/>
      <c r="AO176" s="916"/>
      <c r="AP176" s="916"/>
      <c r="AQ176" s="916"/>
      <c r="AR176" s="916"/>
      <c r="AS176" s="916"/>
      <c r="AT176" s="916"/>
      <c r="AU176" s="916"/>
      <c r="AV176" s="916"/>
      <c r="AW176" s="916"/>
      <c r="AX176" s="916"/>
      <c r="AY176" s="916"/>
    </row>
    <row r="177" spans="1:51" s="32" customFormat="1" ht="21.75" customHeight="1">
      <c r="A177" s="264">
        <v>6</v>
      </c>
      <c r="B177" s="265" t="s">
        <v>335</v>
      </c>
      <c r="C177" s="265" t="s">
        <v>1026</v>
      </c>
      <c r="D177" s="267" t="s">
        <v>349</v>
      </c>
      <c r="E177" s="267" t="s">
        <v>350</v>
      </c>
      <c r="F177" s="268" t="s">
        <v>465</v>
      </c>
      <c r="G177" s="1187" t="s">
        <v>351</v>
      </c>
      <c r="H177" s="1274" t="s">
        <v>1187</v>
      </c>
      <c r="I177" s="267" t="s">
        <v>1187</v>
      </c>
      <c r="J177" s="1275"/>
      <c r="K177" s="1221">
        <v>0</v>
      </c>
      <c r="L177" s="267">
        <f t="shared" ref="L177:L184" si="31">SUM(M177:N177)</f>
        <v>3</v>
      </c>
      <c r="M177" s="267">
        <v>2</v>
      </c>
      <c r="N177" s="1124">
        <v>1</v>
      </c>
      <c r="O177" s="1125">
        <v>35</v>
      </c>
      <c r="P177" s="1126">
        <v>3</v>
      </c>
      <c r="Q177" s="821">
        <v>34</v>
      </c>
      <c r="R177" s="822">
        <v>23</v>
      </c>
      <c r="S177" s="822">
        <v>8</v>
      </c>
      <c r="T177" s="822">
        <v>3</v>
      </c>
      <c r="U177" s="823" t="s">
        <v>530</v>
      </c>
      <c r="V177" s="105">
        <v>34</v>
      </c>
      <c r="W177" s="823">
        <v>30</v>
      </c>
      <c r="X177" s="823">
        <v>4</v>
      </c>
      <c r="Y177" s="1124">
        <v>165.29</v>
      </c>
      <c r="Z177" s="822" t="s">
        <v>352</v>
      </c>
      <c r="AA177" s="822"/>
      <c r="AB177" s="822"/>
      <c r="AC177" s="822"/>
      <c r="AD177" s="822"/>
      <c r="AE177" s="822"/>
      <c r="AF177" s="822"/>
      <c r="AG177" s="822">
        <v>1</v>
      </c>
      <c r="AH177" s="822"/>
      <c r="AI177" s="822"/>
      <c r="AJ177" s="111">
        <v>1</v>
      </c>
      <c r="AK177" s="1124" t="s">
        <v>19</v>
      </c>
      <c r="AL177" s="822" t="s">
        <v>286</v>
      </c>
      <c r="AM177" s="1127" t="s">
        <v>1134</v>
      </c>
      <c r="AN177" s="915"/>
      <c r="AO177" s="916"/>
      <c r="AP177" s="916"/>
      <c r="AQ177" s="916"/>
      <c r="AR177" s="916"/>
      <c r="AS177" s="916"/>
      <c r="AT177" s="916"/>
      <c r="AU177" s="916"/>
      <c r="AV177" s="916"/>
      <c r="AW177" s="916"/>
      <c r="AX177" s="916"/>
      <c r="AY177" s="916"/>
    </row>
    <row r="178" spans="1:51" s="32" customFormat="1" ht="21.75" customHeight="1">
      <c r="A178" s="264">
        <v>7</v>
      </c>
      <c r="B178" s="265" t="s">
        <v>335</v>
      </c>
      <c r="C178" s="267" t="s">
        <v>1027</v>
      </c>
      <c r="D178" s="267" t="s">
        <v>353</v>
      </c>
      <c r="E178" s="267" t="s">
        <v>354</v>
      </c>
      <c r="F178" s="268" t="s">
        <v>466</v>
      </c>
      <c r="G178" s="1187" t="s">
        <v>355</v>
      </c>
      <c r="H178" s="1274" t="s">
        <v>1178</v>
      </c>
      <c r="I178" s="267" t="s">
        <v>1178</v>
      </c>
      <c r="J178" s="1275"/>
      <c r="K178" s="1221">
        <v>3</v>
      </c>
      <c r="L178" s="267">
        <f t="shared" si="31"/>
        <v>3</v>
      </c>
      <c r="M178" s="267">
        <v>1</v>
      </c>
      <c r="N178" s="1124">
        <v>2</v>
      </c>
      <c r="O178" s="1125">
        <v>35</v>
      </c>
      <c r="P178" s="1126">
        <v>3</v>
      </c>
      <c r="Q178" s="821">
        <v>34</v>
      </c>
      <c r="R178" s="822">
        <v>23</v>
      </c>
      <c r="S178" s="822">
        <v>9</v>
      </c>
      <c r="T178" s="822">
        <v>0</v>
      </c>
      <c r="U178" s="823">
        <v>2</v>
      </c>
      <c r="V178" s="105">
        <v>34</v>
      </c>
      <c r="W178" s="823">
        <v>34</v>
      </c>
      <c r="X178" s="823">
        <v>0</v>
      </c>
      <c r="Y178" s="1124">
        <v>160.57</v>
      </c>
      <c r="Z178" s="822" t="s">
        <v>356</v>
      </c>
      <c r="AA178" s="822"/>
      <c r="AB178" s="822"/>
      <c r="AC178" s="822"/>
      <c r="AD178" s="822"/>
      <c r="AE178" s="822"/>
      <c r="AF178" s="822"/>
      <c r="AG178" s="822"/>
      <c r="AH178" s="822"/>
      <c r="AI178" s="822"/>
      <c r="AJ178" s="111">
        <v>1</v>
      </c>
      <c r="AK178" s="1124" t="s">
        <v>19</v>
      </c>
      <c r="AL178" s="822" t="s">
        <v>289</v>
      </c>
      <c r="AM178" s="108" t="s">
        <v>1132</v>
      </c>
      <c r="AN178" s="917"/>
      <c r="AO178" s="918"/>
      <c r="AP178" s="918"/>
      <c r="AQ178" s="918"/>
      <c r="AR178" s="918"/>
      <c r="AS178" s="918"/>
      <c r="AT178" s="918"/>
      <c r="AU178" s="918"/>
      <c r="AV178" s="918"/>
      <c r="AW178" s="918"/>
      <c r="AX178" s="918"/>
      <c r="AY178" s="918"/>
    </row>
    <row r="179" spans="1:51" s="32" customFormat="1" ht="21.75" customHeight="1">
      <c r="A179" s="264">
        <v>8</v>
      </c>
      <c r="B179" s="265" t="s">
        <v>335</v>
      </c>
      <c r="C179" s="265" t="s">
        <v>1028</v>
      </c>
      <c r="D179" s="265" t="s">
        <v>455</v>
      </c>
      <c r="E179" s="265" t="s">
        <v>357</v>
      </c>
      <c r="F179" s="268" t="s">
        <v>467</v>
      </c>
      <c r="G179" s="1187" t="s">
        <v>358</v>
      </c>
      <c r="H179" s="1274" t="s">
        <v>1182</v>
      </c>
      <c r="I179" s="267" t="s">
        <v>1182</v>
      </c>
      <c r="J179" s="1275" t="s">
        <v>1195</v>
      </c>
      <c r="K179" s="1221">
        <v>2</v>
      </c>
      <c r="L179" s="267">
        <f t="shared" si="31"/>
        <v>3</v>
      </c>
      <c r="M179" s="267">
        <v>1</v>
      </c>
      <c r="N179" s="1124">
        <v>2</v>
      </c>
      <c r="O179" s="1125">
        <v>35</v>
      </c>
      <c r="P179" s="1126">
        <v>3</v>
      </c>
      <c r="Q179" s="821">
        <v>35</v>
      </c>
      <c r="R179" s="822">
        <v>25</v>
      </c>
      <c r="S179" s="822">
        <v>8</v>
      </c>
      <c r="T179" s="822">
        <v>1</v>
      </c>
      <c r="U179" s="823">
        <v>1</v>
      </c>
      <c r="V179" s="105">
        <v>35</v>
      </c>
      <c r="W179" s="823">
        <v>31</v>
      </c>
      <c r="X179" s="823">
        <v>4</v>
      </c>
      <c r="Y179" s="1124">
        <v>153.5</v>
      </c>
      <c r="Z179" s="822" t="s">
        <v>359</v>
      </c>
      <c r="AA179" s="822"/>
      <c r="AB179" s="822"/>
      <c r="AC179" s="822"/>
      <c r="AD179" s="822"/>
      <c r="AE179" s="822"/>
      <c r="AF179" s="822"/>
      <c r="AG179" s="822"/>
      <c r="AH179" s="822">
        <v>1</v>
      </c>
      <c r="AI179" s="822"/>
      <c r="AJ179" s="111">
        <v>1</v>
      </c>
      <c r="AK179" s="1124" t="s">
        <v>454</v>
      </c>
      <c r="AL179" s="822" t="s">
        <v>286</v>
      </c>
      <c r="AM179" s="1127" t="s">
        <v>1132</v>
      </c>
      <c r="AN179" s="917"/>
      <c r="AO179" s="918"/>
      <c r="AP179" s="918"/>
      <c r="AQ179" s="918"/>
      <c r="AR179" s="918"/>
      <c r="AS179" s="918"/>
      <c r="AT179" s="918"/>
      <c r="AU179" s="918"/>
      <c r="AV179" s="918"/>
      <c r="AW179" s="918"/>
      <c r="AX179" s="918"/>
      <c r="AY179" s="918"/>
    </row>
    <row r="180" spans="1:51" s="32" customFormat="1" ht="21.75" customHeight="1">
      <c r="A180" s="264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1187" t="s">
        <v>360</v>
      </c>
      <c r="H180" s="1274" t="s">
        <v>1178</v>
      </c>
      <c r="I180" s="267" t="s">
        <v>1182</v>
      </c>
      <c r="J180" s="1275"/>
      <c r="K180" s="1221">
        <v>2</v>
      </c>
      <c r="L180" s="267">
        <f t="shared" si="31"/>
        <v>2</v>
      </c>
      <c r="M180" s="267">
        <v>2</v>
      </c>
      <c r="N180" s="1124">
        <v>0</v>
      </c>
      <c r="O180" s="1125">
        <v>19</v>
      </c>
      <c r="P180" s="1126">
        <v>1</v>
      </c>
      <c r="Q180" s="821">
        <v>17</v>
      </c>
      <c r="R180" s="822">
        <v>16</v>
      </c>
      <c r="S180" s="822">
        <v>1</v>
      </c>
      <c r="T180" s="822">
        <v>0</v>
      </c>
      <c r="U180" s="823" t="s">
        <v>530</v>
      </c>
      <c r="V180" s="105">
        <v>17</v>
      </c>
      <c r="W180" s="823">
        <v>15</v>
      </c>
      <c r="X180" s="823">
        <v>2</v>
      </c>
      <c r="Y180" s="1124">
        <v>88.91</v>
      </c>
      <c r="Z180" s="822" t="s">
        <v>1050</v>
      </c>
      <c r="AA180" s="822"/>
      <c r="AB180" s="822"/>
      <c r="AC180" s="822">
        <v>1</v>
      </c>
      <c r="AD180" s="822"/>
      <c r="AE180" s="822"/>
      <c r="AF180" s="822"/>
      <c r="AG180" s="822"/>
      <c r="AH180" s="822"/>
      <c r="AI180" s="822"/>
      <c r="AJ180" s="111">
        <v>1</v>
      </c>
      <c r="AK180" s="1124" t="s">
        <v>882</v>
      </c>
      <c r="AL180" s="822" t="s">
        <v>286</v>
      </c>
      <c r="AM180" s="1127" t="s">
        <v>1131</v>
      </c>
      <c r="AN180" s="917"/>
      <c r="AO180" s="918"/>
      <c r="AP180" s="918"/>
      <c r="AQ180" s="918"/>
      <c r="AR180" s="918"/>
      <c r="AS180" s="918"/>
      <c r="AT180" s="918"/>
      <c r="AU180" s="918"/>
      <c r="AV180" s="918"/>
      <c r="AW180" s="918"/>
      <c r="AX180" s="918"/>
      <c r="AY180" s="918"/>
    </row>
    <row r="181" spans="1:51" s="32" customFormat="1" ht="21.75" customHeight="1">
      <c r="A181" s="264">
        <v>10</v>
      </c>
      <c r="B181" s="265" t="s">
        <v>335</v>
      </c>
      <c r="C181" s="265" t="s">
        <v>1030</v>
      </c>
      <c r="D181" s="267" t="s">
        <v>361</v>
      </c>
      <c r="E181" s="267" t="s">
        <v>361</v>
      </c>
      <c r="F181" s="268" t="s">
        <v>469</v>
      </c>
      <c r="G181" s="1188" t="s">
        <v>362</v>
      </c>
      <c r="H181" s="1276" t="s">
        <v>1187</v>
      </c>
      <c r="I181" s="265" t="s">
        <v>1174</v>
      </c>
      <c r="J181" s="1277"/>
      <c r="K181" s="1221">
        <v>2</v>
      </c>
      <c r="L181" s="267">
        <f t="shared" si="31"/>
        <v>2</v>
      </c>
      <c r="M181" s="267">
        <v>1</v>
      </c>
      <c r="N181" s="1124">
        <v>1</v>
      </c>
      <c r="O181" s="1125">
        <v>25</v>
      </c>
      <c r="P181" s="1126">
        <v>2</v>
      </c>
      <c r="Q181" s="821">
        <v>22</v>
      </c>
      <c r="R181" s="822">
        <v>14</v>
      </c>
      <c r="S181" s="822">
        <v>7</v>
      </c>
      <c r="T181" s="822">
        <v>1</v>
      </c>
      <c r="U181" s="823" t="s">
        <v>530</v>
      </c>
      <c r="V181" s="105">
        <v>22</v>
      </c>
      <c r="W181" s="823">
        <v>20</v>
      </c>
      <c r="X181" s="823">
        <v>2</v>
      </c>
      <c r="Y181" s="1124">
        <v>128.62</v>
      </c>
      <c r="Z181" s="822" t="s">
        <v>363</v>
      </c>
      <c r="AA181" s="822"/>
      <c r="AB181" s="822"/>
      <c r="AC181" s="822"/>
      <c r="AD181" s="822"/>
      <c r="AE181" s="822"/>
      <c r="AF181" s="822"/>
      <c r="AG181" s="822">
        <v>1</v>
      </c>
      <c r="AH181" s="822"/>
      <c r="AI181" s="822"/>
      <c r="AJ181" s="111">
        <v>1</v>
      </c>
      <c r="AK181" s="1124" t="s">
        <v>19</v>
      </c>
      <c r="AL181" s="822" t="s">
        <v>286</v>
      </c>
      <c r="AM181" s="1127" t="s">
        <v>1131</v>
      </c>
      <c r="AN181" s="917"/>
      <c r="AO181" s="918"/>
      <c r="AP181" s="918"/>
      <c r="AQ181" s="918"/>
      <c r="AR181" s="918"/>
      <c r="AS181" s="918"/>
      <c r="AT181" s="918"/>
      <c r="AU181" s="918"/>
      <c r="AV181" s="918"/>
      <c r="AW181" s="918"/>
      <c r="AX181" s="918"/>
      <c r="AY181" s="918"/>
    </row>
    <row r="182" spans="1:51" s="32" customFormat="1" ht="21.75" customHeight="1">
      <c r="A182" s="264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1187" t="s">
        <v>365</v>
      </c>
      <c r="H182" s="1274" t="s">
        <v>1187</v>
      </c>
      <c r="I182" s="267" t="s">
        <v>1198</v>
      </c>
      <c r="J182" s="1275"/>
      <c r="K182" s="1221">
        <v>0</v>
      </c>
      <c r="L182" s="267">
        <f t="shared" si="31"/>
        <v>2</v>
      </c>
      <c r="M182" s="267">
        <v>1</v>
      </c>
      <c r="N182" s="1124">
        <v>1</v>
      </c>
      <c r="O182" s="1125">
        <v>19</v>
      </c>
      <c r="P182" s="1126">
        <v>1</v>
      </c>
      <c r="Q182" s="821">
        <v>16</v>
      </c>
      <c r="R182" s="822">
        <v>10</v>
      </c>
      <c r="S182" s="822">
        <v>5</v>
      </c>
      <c r="T182" s="822">
        <v>1</v>
      </c>
      <c r="U182" s="823" t="s">
        <v>530</v>
      </c>
      <c r="V182" s="105">
        <v>16</v>
      </c>
      <c r="W182" s="823">
        <v>10</v>
      </c>
      <c r="X182" s="823">
        <v>6</v>
      </c>
      <c r="Y182" s="822">
        <v>116</v>
      </c>
      <c r="Z182" s="822" t="s">
        <v>366</v>
      </c>
      <c r="AA182" s="822"/>
      <c r="AB182" s="822"/>
      <c r="AC182" s="822"/>
      <c r="AD182" s="822"/>
      <c r="AE182" s="822"/>
      <c r="AF182" s="822"/>
      <c r="AG182" s="822"/>
      <c r="AH182" s="822"/>
      <c r="AI182" s="822"/>
      <c r="AJ182" s="111">
        <v>1</v>
      </c>
      <c r="AK182" s="1124" t="s">
        <v>19</v>
      </c>
      <c r="AL182" s="822" t="s">
        <v>1135</v>
      </c>
      <c r="AM182" s="1127" t="s">
        <v>1132</v>
      </c>
      <c r="AN182" s="917"/>
      <c r="AO182" s="918"/>
      <c r="AP182" s="918"/>
      <c r="AQ182" s="918"/>
      <c r="AR182" s="918"/>
      <c r="AS182" s="918"/>
      <c r="AT182" s="918"/>
      <c r="AU182" s="918"/>
      <c r="AV182" s="918"/>
      <c r="AW182" s="918"/>
      <c r="AX182" s="918"/>
      <c r="AY182" s="918"/>
    </row>
    <row r="183" spans="1:51" s="32" customFormat="1" ht="21.75" customHeight="1">
      <c r="A183" s="264">
        <v>12</v>
      </c>
      <c r="B183" s="265" t="s">
        <v>335</v>
      </c>
      <c r="C183" s="274" t="s">
        <v>1032</v>
      </c>
      <c r="D183" s="279" t="s">
        <v>417</v>
      </c>
      <c r="E183" s="279" t="s">
        <v>418</v>
      </c>
      <c r="F183" s="280" t="s">
        <v>975</v>
      </c>
      <c r="G183" s="1189" t="s">
        <v>419</v>
      </c>
      <c r="H183" s="1278" t="s">
        <v>1174</v>
      </c>
      <c r="I183" s="279" t="s">
        <v>1174</v>
      </c>
      <c r="J183" s="1279"/>
      <c r="K183" s="1221">
        <v>2</v>
      </c>
      <c r="L183" s="267">
        <f t="shared" si="31"/>
        <v>3</v>
      </c>
      <c r="M183" s="267">
        <v>2</v>
      </c>
      <c r="N183" s="1124">
        <v>1</v>
      </c>
      <c r="O183" s="1125">
        <v>32</v>
      </c>
      <c r="P183" s="1126">
        <v>3</v>
      </c>
      <c r="Q183" s="821">
        <v>30</v>
      </c>
      <c r="R183" s="822">
        <v>20</v>
      </c>
      <c r="S183" s="822">
        <v>7</v>
      </c>
      <c r="T183" s="822">
        <v>2</v>
      </c>
      <c r="U183" s="823">
        <v>1</v>
      </c>
      <c r="V183" s="105">
        <v>30</v>
      </c>
      <c r="W183" s="823">
        <v>29</v>
      </c>
      <c r="X183" s="823">
        <v>1</v>
      </c>
      <c r="Y183" s="135">
        <v>99.92</v>
      </c>
      <c r="Z183" s="111" t="s">
        <v>420</v>
      </c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>
        <v>1</v>
      </c>
      <c r="AK183" s="135" t="s">
        <v>19</v>
      </c>
      <c r="AL183" s="111" t="s">
        <v>448</v>
      </c>
      <c r="AM183" s="1131" t="s">
        <v>1132</v>
      </c>
      <c r="AN183" s="917"/>
      <c r="AO183" s="918"/>
      <c r="AP183" s="918"/>
      <c r="AQ183" s="918"/>
      <c r="AR183" s="918"/>
      <c r="AS183" s="918"/>
      <c r="AT183" s="918"/>
      <c r="AU183" s="918"/>
      <c r="AV183" s="918"/>
      <c r="AW183" s="918"/>
      <c r="AX183" s="918"/>
      <c r="AY183" s="918"/>
    </row>
    <row r="184" spans="1:51" s="32" customFormat="1" ht="21.75" customHeight="1">
      <c r="A184" s="264">
        <v>13</v>
      </c>
      <c r="B184" s="274" t="s">
        <v>335</v>
      </c>
      <c r="C184" s="274" t="s">
        <v>1033</v>
      </c>
      <c r="D184" s="279" t="s">
        <v>343</v>
      </c>
      <c r="E184" s="279" t="s">
        <v>343</v>
      </c>
      <c r="F184" s="283" t="s">
        <v>463</v>
      </c>
      <c r="G184" s="1189" t="s">
        <v>344</v>
      </c>
      <c r="H184" s="1278" t="s">
        <v>1174</v>
      </c>
      <c r="I184" s="279" t="s">
        <v>1174</v>
      </c>
      <c r="J184" s="1279"/>
      <c r="K184" s="1221">
        <v>2</v>
      </c>
      <c r="L184" s="267">
        <f t="shared" si="31"/>
        <v>2</v>
      </c>
      <c r="M184" s="267">
        <v>0</v>
      </c>
      <c r="N184" s="1124">
        <v>2</v>
      </c>
      <c r="O184" s="1125">
        <v>25</v>
      </c>
      <c r="P184" s="1126">
        <v>2</v>
      </c>
      <c r="Q184" s="821">
        <v>23</v>
      </c>
      <c r="R184" s="822">
        <v>19</v>
      </c>
      <c r="S184" s="822">
        <v>4</v>
      </c>
      <c r="T184" s="822">
        <v>0</v>
      </c>
      <c r="U184" s="823" t="s">
        <v>530</v>
      </c>
      <c r="V184" s="105">
        <v>23</v>
      </c>
      <c r="W184" s="823">
        <v>20</v>
      </c>
      <c r="X184" s="823">
        <v>3</v>
      </c>
      <c r="Y184" s="135">
        <v>96</v>
      </c>
      <c r="Z184" s="111" t="s">
        <v>54</v>
      </c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>
        <v>1</v>
      </c>
      <c r="AK184" s="135" t="s">
        <v>19</v>
      </c>
      <c r="AL184" s="111" t="s">
        <v>289</v>
      </c>
      <c r="AM184" s="108" t="s">
        <v>1132</v>
      </c>
      <c r="AN184" s="917"/>
      <c r="AO184" s="918"/>
      <c r="AP184" s="918"/>
      <c r="AQ184" s="918"/>
      <c r="AR184" s="918"/>
      <c r="AS184" s="918"/>
      <c r="AT184" s="918"/>
      <c r="AU184" s="918"/>
      <c r="AV184" s="918"/>
      <c r="AW184" s="918"/>
      <c r="AX184" s="918"/>
      <c r="AY184" s="918"/>
    </row>
    <row r="185" spans="1:51" s="32" customFormat="1" ht="21.75" customHeight="1">
      <c r="A185" s="1002">
        <v>14</v>
      </c>
      <c r="B185" s="274" t="s">
        <v>1152</v>
      </c>
      <c r="C185" s="274" t="s">
        <v>1153</v>
      </c>
      <c r="D185" s="279" t="s">
        <v>1154</v>
      </c>
      <c r="E185" s="279" t="s">
        <v>1128</v>
      </c>
      <c r="F185" s="283" t="s">
        <v>1155</v>
      </c>
      <c r="G185" s="1188" t="s">
        <v>381</v>
      </c>
      <c r="H185" s="1276" t="s">
        <v>1179</v>
      </c>
      <c r="I185" s="265" t="s">
        <v>1174</v>
      </c>
      <c r="J185" s="1277" t="s">
        <v>1195</v>
      </c>
      <c r="K185" s="1221">
        <v>2</v>
      </c>
      <c r="L185" s="267">
        <v>2</v>
      </c>
      <c r="M185" s="267">
        <v>1</v>
      </c>
      <c r="N185" s="1124">
        <v>1</v>
      </c>
      <c r="O185" s="1125">
        <v>29</v>
      </c>
      <c r="P185" s="1126">
        <v>2</v>
      </c>
      <c r="Q185" s="821">
        <v>26</v>
      </c>
      <c r="R185" s="822">
        <v>11</v>
      </c>
      <c r="S185" s="822">
        <v>14</v>
      </c>
      <c r="T185" s="822">
        <v>1</v>
      </c>
      <c r="U185" s="823"/>
      <c r="V185" s="105">
        <v>26</v>
      </c>
      <c r="W185" s="823">
        <v>19</v>
      </c>
      <c r="X185" s="823">
        <v>7</v>
      </c>
      <c r="Y185" s="135">
        <v>170.42</v>
      </c>
      <c r="Z185" s="111" t="s">
        <v>1156</v>
      </c>
      <c r="AA185" s="111"/>
      <c r="AB185" s="111"/>
      <c r="AC185" s="111">
        <v>1</v>
      </c>
      <c r="AD185" s="111"/>
      <c r="AE185" s="111"/>
      <c r="AF185" s="111"/>
      <c r="AG185" s="111">
        <v>1</v>
      </c>
      <c r="AH185" s="111">
        <v>1</v>
      </c>
      <c r="AI185" s="111"/>
      <c r="AJ185" s="111">
        <v>1</v>
      </c>
      <c r="AK185" s="1124" t="s">
        <v>382</v>
      </c>
      <c r="AL185" s="111" t="s">
        <v>1157</v>
      </c>
      <c r="AM185" s="108" t="s">
        <v>1132</v>
      </c>
      <c r="AN185" s="917"/>
      <c r="AO185" s="918"/>
      <c r="AP185" s="918"/>
      <c r="AQ185" s="918"/>
      <c r="AR185" s="918"/>
      <c r="AS185" s="918"/>
      <c r="AT185" s="918"/>
      <c r="AU185" s="918"/>
      <c r="AV185" s="918"/>
      <c r="AW185" s="918"/>
      <c r="AX185" s="918"/>
      <c r="AY185" s="918"/>
    </row>
    <row r="186" spans="1:51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1187" t="s">
        <v>1139</v>
      </c>
      <c r="H186" s="1274" t="s">
        <v>1188</v>
      </c>
      <c r="I186" s="267" t="s">
        <v>1188</v>
      </c>
      <c r="J186" s="1275"/>
      <c r="K186" s="1221">
        <v>1</v>
      </c>
      <c r="L186" s="267">
        <v>2</v>
      </c>
      <c r="M186" s="267">
        <v>1</v>
      </c>
      <c r="N186" s="1124">
        <v>1</v>
      </c>
      <c r="O186" s="1125">
        <v>19</v>
      </c>
      <c r="P186" s="1126">
        <v>1</v>
      </c>
      <c r="Q186" s="821">
        <v>17</v>
      </c>
      <c r="R186" s="822">
        <v>17</v>
      </c>
      <c r="S186" s="822">
        <v>0</v>
      </c>
      <c r="T186" s="822">
        <v>0</v>
      </c>
      <c r="U186" s="823" t="s">
        <v>530</v>
      </c>
      <c r="V186" s="105">
        <v>17</v>
      </c>
      <c r="W186" s="823">
        <v>14</v>
      </c>
      <c r="X186" s="823">
        <v>3</v>
      </c>
      <c r="Y186" s="1124">
        <v>95.17</v>
      </c>
      <c r="Z186" s="822" t="s">
        <v>368</v>
      </c>
      <c r="AA186" s="822"/>
      <c r="AB186" s="822"/>
      <c r="AC186" s="822"/>
      <c r="AD186" s="822"/>
      <c r="AE186" s="822"/>
      <c r="AF186" s="822"/>
      <c r="AG186" s="822"/>
      <c r="AH186" s="822"/>
      <c r="AI186" s="822"/>
      <c r="AJ186" s="111">
        <v>1</v>
      </c>
      <c r="AK186" s="1124" t="s">
        <v>19</v>
      </c>
      <c r="AL186" s="822" t="s">
        <v>976</v>
      </c>
      <c r="AM186" s="1127" t="s">
        <v>1131</v>
      </c>
      <c r="AN186" s="917"/>
      <c r="AO186" s="918"/>
      <c r="AP186" s="918"/>
      <c r="AQ186" s="918"/>
      <c r="AR186" s="918"/>
      <c r="AS186" s="918"/>
      <c r="AT186" s="918"/>
      <c r="AU186" s="918"/>
      <c r="AV186" s="918"/>
      <c r="AW186" s="918"/>
      <c r="AX186" s="918"/>
      <c r="AY186" s="918"/>
    </row>
    <row r="187" spans="1:51" s="32" customFormat="1" ht="21.75" customHeight="1">
      <c r="A187" s="1002">
        <v>16</v>
      </c>
      <c r="B187" s="265" t="s">
        <v>335</v>
      </c>
      <c r="C187" s="265" t="s">
        <v>1035</v>
      </c>
      <c r="D187" s="267" t="s">
        <v>369</v>
      </c>
      <c r="E187" s="267" t="s">
        <v>901</v>
      </c>
      <c r="F187" s="268" t="s">
        <v>471</v>
      </c>
      <c r="G187" s="1187" t="s">
        <v>370</v>
      </c>
      <c r="H187" s="1274" t="s">
        <v>1174</v>
      </c>
      <c r="I187" s="267" t="s">
        <v>1174</v>
      </c>
      <c r="J187" s="1275"/>
      <c r="K187" s="1221">
        <v>2</v>
      </c>
      <c r="L187" s="267">
        <v>2</v>
      </c>
      <c r="M187" s="267">
        <v>2</v>
      </c>
      <c r="N187" s="1124">
        <v>0</v>
      </c>
      <c r="O187" s="1125">
        <v>29</v>
      </c>
      <c r="P187" s="1126">
        <v>2</v>
      </c>
      <c r="Q187" s="821">
        <v>25</v>
      </c>
      <c r="R187" s="822">
        <v>16</v>
      </c>
      <c r="S187" s="822">
        <v>6</v>
      </c>
      <c r="T187" s="822">
        <v>2</v>
      </c>
      <c r="U187" s="823">
        <v>1</v>
      </c>
      <c r="V187" s="105">
        <v>25</v>
      </c>
      <c r="W187" s="823">
        <v>20</v>
      </c>
      <c r="X187" s="823">
        <v>5</v>
      </c>
      <c r="Y187" s="1124">
        <v>114.3</v>
      </c>
      <c r="Z187" s="822" t="s">
        <v>371</v>
      </c>
      <c r="AA187" s="822"/>
      <c r="AB187" s="822"/>
      <c r="AC187" s="822"/>
      <c r="AD187" s="822"/>
      <c r="AE187" s="822"/>
      <c r="AF187" s="822"/>
      <c r="AG187" s="822"/>
      <c r="AH187" s="822"/>
      <c r="AI187" s="822"/>
      <c r="AJ187" s="111">
        <v>1</v>
      </c>
      <c r="AK187" s="1124" t="s">
        <v>19</v>
      </c>
      <c r="AL187" s="822" t="s">
        <v>285</v>
      </c>
      <c r="AM187" s="1127" t="s">
        <v>1131</v>
      </c>
      <c r="AN187" s="917"/>
      <c r="AO187" s="918"/>
      <c r="AP187" s="918"/>
      <c r="AQ187" s="918"/>
      <c r="AR187" s="918"/>
      <c r="AS187" s="918"/>
      <c r="AT187" s="918"/>
      <c r="AU187" s="918"/>
      <c r="AV187" s="918"/>
      <c r="AW187" s="918"/>
      <c r="AX187" s="918"/>
      <c r="AY187" s="918"/>
    </row>
    <row r="188" spans="1:51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1187" t="s">
        <v>374</v>
      </c>
      <c r="H188" s="1274" t="s">
        <v>1226</v>
      </c>
      <c r="I188" s="267" t="s">
        <v>1226</v>
      </c>
      <c r="J188" s="1275"/>
      <c r="K188" s="1221">
        <v>2</v>
      </c>
      <c r="L188" s="267">
        <f t="shared" ref="L188:L201" si="32">SUM(M188:N188)</f>
        <v>2</v>
      </c>
      <c r="M188" s="267">
        <v>0</v>
      </c>
      <c r="N188" s="1124">
        <v>2</v>
      </c>
      <c r="O188" s="1125">
        <v>19</v>
      </c>
      <c r="P188" s="1126">
        <v>1</v>
      </c>
      <c r="Q188" s="821">
        <v>19</v>
      </c>
      <c r="R188" s="822">
        <v>13</v>
      </c>
      <c r="S188" s="822">
        <v>4</v>
      </c>
      <c r="T188" s="822">
        <v>2</v>
      </c>
      <c r="U188" s="823" t="s">
        <v>530</v>
      </c>
      <c r="V188" s="105">
        <v>19</v>
      </c>
      <c r="W188" s="823">
        <v>17</v>
      </c>
      <c r="X188" s="823">
        <v>2</v>
      </c>
      <c r="Y188" s="1124">
        <v>125.92</v>
      </c>
      <c r="Z188" s="822" t="s">
        <v>375</v>
      </c>
      <c r="AA188" s="822"/>
      <c r="AB188" s="822"/>
      <c r="AC188" s="822"/>
      <c r="AD188" s="822"/>
      <c r="AE188" s="822"/>
      <c r="AF188" s="822"/>
      <c r="AG188" s="822"/>
      <c r="AH188" s="822"/>
      <c r="AI188" s="822"/>
      <c r="AJ188" s="111">
        <v>1</v>
      </c>
      <c r="AK188" s="1124" t="s">
        <v>19</v>
      </c>
      <c r="AL188" s="822" t="s">
        <v>287</v>
      </c>
      <c r="AM188" s="1127" t="s">
        <v>1132</v>
      </c>
      <c r="AN188" s="917"/>
      <c r="AO188" s="918"/>
      <c r="AP188" s="918"/>
      <c r="AQ188" s="918"/>
      <c r="AR188" s="918"/>
      <c r="AS188" s="918"/>
      <c r="AT188" s="918"/>
      <c r="AU188" s="918"/>
      <c r="AV188" s="918"/>
      <c r="AW188" s="918"/>
      <c r="AX188" s="918"/>
      <c r="AY188" s="918"/>
    </row>
    <row r="189" spans="1:51" s="32" customFormat="1" ht="21.75" customHeight="1">
      <c r="A189" s="1002">
        <v>18</v>
      </c>
      <c r="B189" s="265" t="s">
        <v>335</v>
      </c>
      <c r="C189" s="265" t="s">
        <v>1037</v>
      </c>
      <c r="D189" s="267" t="s">
        <v>376</v>
      </c>
      <c r="E189" s="267" t="s">
        <v>377</v>
      </c>
      <c r="F189" s="268" t="s">
        <v>473</v>
      </c>
      <c r="G189" s="1187" t="s">
        <v>378</v>
      </c>
      <c r="H189" s="1274" t="s">
        <v>1174</v>
      </c>
      <c r="I189" s="267" t="s">
        <v>1174</v>
      </c>
      <c r="J189" s="1275"/>
      <c r="K189" s="1221">
        <v>1</v>
      </c>
      <c r="L189" s="267">
        <f t="shared" si="32"/>
        <v>3</v>
      </c>
      <c r="M189" s="267">
        <v>0</v>
      </c>
      <c r="N189" s="1124">
        <v>3</v>
      </c>
      <c r="O189" s="1125">
        <v>36</v>
      </c>
      <c r="P189" s="1126">
        <v>3</v>
      </c>
      <c r="Q189" s="821">
        <v>32</v>
      </c>
      <c r="R189" s="822">
        <v>25</v>
      </c>
      <c r="S189" s="822">
        <v>5</v>
      </c>
      <c r="T189" s="822">
        <v>2</v>
      </c>
      <c r="U189" s="823" t="s">
        <v>530</v>
      </c>
      <c r="V189" s="105">
        <v>32</v>
      </c>
      <c r="W189" s="823">
        <v>23</v>
      </c>
      <c r="X189" s="823">
        <v>9</v>
      </c>
      <c r="Y189" s="1124">
        <v>226.95</v>
      </c>
      <c r="Z189" s="822" t="s">
        <v>379</v>
      </c>
      <c r="AA189" s="822"/>
      <c r="AB189" s="822"/>
      <c r="AC189" s="822"/>
      <c r="AD189" s="822"/>
      <c r="AE189" s="822"/>
      <c r="AF189" s="822"/>
      <c r="AG189" s="822"/>
      <c r="AH189" s="822"/>
      <c r="AI189" s="822"/>
      <c r="AJ189" s="111">
        <v>1</v>
      </c>
      <c r="AK189" s="1124" t="s">
        <v>19</v>
      </c>
      <c r="AL189" s="822" t="s">
        <v>888</v>
      </c>
      <c r="AM189" s="1127" t="s">
        <v>1131</v>
      </c>
      <c r="AN189" s="917"/>
      <c r="AO189" s="918"/>
      <c r="AP189" s="918"/>
      <c r="AQ189" s="918"/>
      <c r="AR189" s="918"/>
      <c r="AS189" s="918"/>
      <c r="AT189" s="918"/>
      <c r="AU189" s="918"/>
      <c r="AV189" s="918"/>
      <c r="AW189" s="918"/>
      <c r="AX189" s="918"/>
      <c r="AY189" s="918"/>
    </row>
    <row r="190" spans="1:51" s="32" customFormat="1" ht="21.75" customHeight="1">
      <c r="A190" s="1002">
        <v>19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1188" t="s">
        <v>228</v>
      </c>
      <c r="H190" s="1276" t="s">
        <v>1174</v>
      </c>
      <c r="I190" s="265" t="s">
        <v>1174</v>
      </c>
      <c r="J190" s="1277"/>
      <c r="K190" s="1221">
        <v>3</v>
      </c>
      <c r="L190" s="267">
        <f t="shared" si="32"/>
        <v>3</v>
      </c>
      <c r="M190" s="267">
        <v>1</v>
      </c>
      <c r="N190" s="1124">
        <v>2</v>
      </c>
      <c r="O190" s="1125">
        <v>35</v>
      </c>
      <c r="P190" s="1126">
        <v>3</v>
      </c>
      <c r="Q190" s="821">
        <v>34</v>
      </c>
      <c r="R190" s="822">
        <v>29</v>
      </c>
      <c r="S190" s="822">
        <v>4</v>
      </c>
      <c r="T190" s="822">
        <v>1</v>
      </c>
      <c r="U190" s="823" t="s">
        <v>530</v>
      </c>
      <c r="V190" s="143">
        <v>34</v>
      </c>
      <c r="W190" s="1132">
        <v>30</v>
      </c>
      <c r="X190" s="1132">
        <v>4</v>
      </c>
      <c r="Y190" s="1124">
        <v>194.56</v>
      </c>
      <c r="Z190" s="822" t="s">
        <v>1050</v>
      </c>
      <c r="AA190" s="822"/>
      <c r="AB190" s="822"/>
      <c r="AC190" s="822">
        <v>1</v>
      </c>
      <c r="AD190" s="822"/>
      <c r="AE190" s="822"/>
      <c r="AF190" s="822"/>
      <c r="AG190" s="822"/>
      <c r="AH190" s="822"/>
      <c r="AI190" s="822"/>
      <c r="AJ190" s="111">
        <v>1</v>
      </c>
      <c r="AK190" s="1124" t="s">
        <v>882</v>
      </c>
      <c r="AL190" s="822" t="s">
        <v>286</v>
      </c>
      <c r="AM190" s="1127" t="s">
        <v>1131</v>
      </c>
      <c r="AN190" s="917"/>
      <c r="AO190" s="918"/>
      <c r="AP190" s="918"/>
      <c r="AQ190" s="918"/>
      <c r="AR190" s="918"/>
      <c r="AS190" s="918"/>
      <c r="AT190" s="918"/>
      <c r="AU190" s="918"/>
      <c r="AV190" s="918"/>
      <c r="AW190" s="918"/>
      <c r="AX190" s="918"/>
      <c r="AY190" s="918"/>
    </row>
    <row r="191" spans="1:51" s="32" customFormat="1" ht="21.75" customHeight="1">
      <c r="A191" s="1002">
        <v>20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1187" t="s">
        <v>385</v>
      </c>
      <c r="H191" s="1274" t="s">
        <v>1174</v>
      </c>
      <c r="I191" s="267" t="s">
        <v>1174</v>
      </c>
      <c r="J191" s="1275"/>
      <c r="K191" s="1221">
        <v>0</v>
      </c>
      <c r="L191" s="267">
        <f t="shared" si="32"/>
        <v>3</v>
      </c>
      <c r="M191" s="267">
        <v>1</v>
      </c>
      <c r="N191" s="1124">
        <v>2</v>
      </c>
      <c r="O191" s="1133">
        <v>32</v>
      </c>
      <c r="P191" s="1134">
        <v>3</v>
      </c>
      <c r="Q191" s="821">
        <v>30</v>
      </c>
      <c r="R191" s="822">
        <v>21</v>
      </c>
      <c r="S191" s="822">
        <v>7</v>
      </c>
      <c r="T191" s="822">
        <v>2</v>
      </c>
      <c r="U191" s="823" t="s">
        <v>530</v>
      </c>
      <c r="V191" s="105">
        <v>30</v>
      </c>
      <c r="W191" s="823">
        <v>29</v>
      </c>
      <c r="X191" s="823">
        <v>1</v>
      </c>
      <c r="Y191" s="1124">
        <v>154.88999999999999</v>
      </c>
      <c r="Z191" s="822" t="s">
        <v>386</v>
      </c>
      <c r="AA191" s="822"/>
      <c r="AB191" s="822"/>
      <c r="AC191" s="822"/>
      <c r="AD191" s="822"/>
      <c r="AE191" s="822"/>
      <c r="AF191" s="822"/>
      <c r="AG191" s="822"/>
      <c r="AH191" s="822"/>
      <c r="AI191" s="822"/>
      <c r="AJ191" s="111">
        <v>1</v>
      </c>
      <c r="AK191" s="1124" t="s">
        <v>19</v>
      </c>
      <c r="AL191" s="822" t="s">
        <v>287</v>
      </c>
      <c r="AM191" s="1127" t="s">
        <v>1132</v>
      </c>
      <c r="AN191" s="917"/>
      <c r="AO191" s="918"/>
      <c r="AP191" s="918"/>
      <c r="AQ191" s="918"/>
      <c r="AR191" s="918"/>
      <c r="AS191" s="918"/>
      <c r="AT191" s="918"/>
      <c r="AU191" s="918"/>
      <c r="AV191" s="918"/>
      <c r="AW191" s="918"/>
      <c r="AX191" s="918"/>
      <c r="AY191" s="918"/>
    </row>
    <row r="192" spans="1:51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1187" t="s">
        <v>389</v>
      </c>
      <c r="H192" s="1274" t="s">
        <v>1174</v>
      </c>
      <c r="I192" s="267" t="s">
        <v>1174</v>
      </c>
      <c r="J192" s="1275"/>
      <c r="K192" s="1221">
        <v>1</v>
      </c>
      <c r="L192" s="267">
        <f t="shared" si="32"/>
        <v>2</v>
      </c>
      <c r="M192" s="665">
        <v>0</v>
      </c>
      <c r="N192" s="1135">
        <v>2</v>
      </c>
      <c r="O192" s="1125">
        <v>26</v>
      </c>
      <c r="P192" s="1126">
        <v>2</v>
      </c>
      <c r="Q192" s="821">
        <v>25</v>
      </c>
      <c r="R192" s="1136">
        <v>23</v>
      </c>
      <c r="S192" s="1136">
        <v>2</v>
      </c>
      <c r="T192" s="822">
        <v>0</v>
      </c>
      <c r="U192" s="823" t="s">
        <v>530</v>
      </c>
      <c r="V192" s="105">
        <v>25</v>
      </c>
      <c r="W192" s="823">
        <v>22</v>
      </c>
      <c r="X192" s="1137">
        <v>3</v>
      </c>
      <c r="Y192" s="1124">
        <v>193.5</v>
      </c>
      <c r="Z192" s="822" t="s">
        <v>390</v>
      </c>
      <c r="AA192" s="822"/>
      <c r="AB192" s="822"/>
      <c r="AC192" s="822">
        <v>1</v>
      </c>
      <c r="AD192" s="822"/>
      <c r="AE192" s="822"/>
      <c r="AF192" s="822"/>
      <c r="AG192" s="822"/>
      <c r="AH192" s="822"/>
      <c r="AI192" s="822"/>
      <c r="AJ192" s="111">
        <v>1</v>
      </c>
      <c r="AK192" s="1124" t="s">
        <v>391</v>
      </c>
      <c r="AL192" s="822" t="s">
        <v>287</v>
      </c>
      <c r="AM192" s="1127" t="s">
        <v>1132</v>
      </c>
      <c r="AN192" s="917"/>
      <c r="AO192" s="918"/>
      <c r="AP192" s="918"/>
      <c r="AQ192" s="918"/>
      <c r="AR192" s="918"/>
      <c r="AS192" s="918"/>
      <c r="AT192" s="918"/>
      <c r="AU192" s="918"/>
      <c r="AV192" s="918"/>
      <c r="AW192" s="918"/>
      <c r="AX192" s="918"/>
      <c r="AY192" s="918"/>
    </row>
    <row r="193" spans="1:51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1187" t="s">
        <v>404</v>
      </c>
      <c r="H193" s="1274" t="s">
        <v>1174</v>
      </c>
      <c r="I193" s="267" t="s">
        <v>1174</v>
      </c>
      <c r="J193" s="1275"/>
      <c r="K193" s="1221">
        <v>3</v>
      </c>
      <c r="L193" s="267">
        <f t="shared" si="32"/>
        <v>2</v>
      </c>
      <c r="M193" s="267">
        <v>1</v>
      </c>
      <c r="N193" s="1124">
        <v>1</v>
      </c>
      <c r="O193" s="1125">
        <v>19</v>
      </c>
      <c r="P193" s="1126">
        <v>1</v>
      </c>
      <c r="Q193" s="821">
        <v>18</v>
      </c>
      <c r="R193" s="822">
        <v>10</v>
      </c>
      <c r="S193" s="822">
        <v>5</v>
      </c>
      <c r="T193" s="822">
        <v>2</v>
      </c>
      <c r="U193" s="823">
        <v>1</v>
      </c>
      <c r="V193" s="105">
        <v>18</v>
      </c>
      <c r="W193" s="823">
        <v>14</v>
      </c>
      <c r="X193" s="823">
        <v>4</v>
      </c>
      <c r="Y193" s="1124">
        <v>105.32</v>
      </c>
      <c r="Z193" s="822" t="s">
        <v>1050</v>
      </c>
      <c r="AA193" s="822"/>
      <c r="AB193" s="822"/>
      <c r="AC193" s="822"/>
      <c r="AD193" s="822"/>
      <c r="AE193" s="822"/>
      <c r="AF193" s="822"/>
      <c r="AG193" s="822"/>
      <c r="AH193" s="822"/>
      <c r="AI193" s="822"/>
      <c r="AJ193" s="111">
        <v>1</v>
      </c>
      <c r="AK193" s="1124" t="s">
        <v>882</v>
      </c>
      <c r="AL193" s="822" t="s">
        <v>1135</v>
      </c>
      <c r="AM193" s="1127" t="s">
        <v>1131</v>
      </c>
      <c r="AN193" s="3"/>
    </row>
    <row r="194" spans="1:51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1187" t="s">
        <v>456</v>
      </c>
      <c r="H194" s="1274" t="s">
        <v>1175</v>
      </c>
      <c r="I194" s="267" t="s">
        <v>1175</v>
      </c>
      <c r="J194" s="1275"/>
      <c r="K194" s="1221">
        <v>3</v>
      </c>
      <c r="L194" s="267">
        <f t="shared" si="32"/>
        <v>2</v>
      </c>
      <c r="M194" s="666">
        <v>2</v>
      </c>
      <c r="N194" s="1138">
        <v>0</v>
      </c>
      <c r="O194" s="1125">
        <v>23</v>
      </c>
      <c r="P194" s="1126">
        <v>2</v>
      </c>
      <c r="Q194" s="821">
        <v>23</v>
      </c>
      <c r="R194" s="1139">
        <v>21</v>
      </c>
      <c r="S194" s="1139">
        <v>2</v>
      </c>
      <c r="T194" s="822">
        <v>0</v>
      </c>
      <c r="U194" s="823" t="s">
        <v>530</v>
      </c>
      <c r="V194" s="105">
        <v>23</v>
      </c>
      <c r="W194" s="823">
        <v>22</v>
      </c>
      <c r="X194" s="1140">
        <v>1</v>
      </c>
      <c r="Y194" s="822">
        <v>157.15</v>
      </c>
      <c r="Z194" s="822" t="s">
        <v>393</v>
      </c>
      <c r="AA194" s="822"/>
      <c r="AB194" s="822"/>
      <c r="AC194" s="822"/>
      <c r="AD194" s="822"/>
      <c r="AE194" s="822"/>
      <c r="AF194" s="822"/>
      <c r="AG194" s="822"/>
      <c r="AH194" s="822"/>
      <c r="AI194" s="822"/>
      <c r="AJ194" s="111">
        <v>1</v>
      </c>
      <c r="AK194" s="1124" t="s">
        <v>19</v>
      </c>
      <c r="AL194" s="822" t="s">
        <v>286</v>
      </c>
      <c r="AM194" s="1127" t="s">
        <v>1132</v>
      </c>
      <c r="AN194" s="917"/>
      <c r="AO194" s="918"/>
      <c r="AP194" s="918"/>
      <c r="AQ194" s="918"/>
      <c r="AR194" s="918"/>
      <c r="AS194" s="918"/>
      <c r="AT194" s="918"/>
      <c r="AU194" s="918"/>
      <c r="AV194" s="918"/>
      <c r="AW194" s="918"/>
      <c r="AX194" s="918"/>
      <c r="AY194" s="918"/>
    </row>
    <row r="195" spans="1:51" s="32" customFormat="1" ht="21.75" customHeight="1">
      <c r="A195" s="1002">
        <v>24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1187" t="s">
        <v>395</v>
      </c>
      <c r="H195" s="1274" t="s">
        <v>1227</v>
      </c>
      <c r="I195" s="267" t="s">
        <v>1227</v>
      </c>
      <c r="J195" s="1275"/>
      <c r="K195" s="1221">
        <v>3</v>
      </c>
      <c r="L195" s="267">
        <f t="shared" si="32"/>
        <v>3</v>
      </c>
      <c r="M195" s="267">
        <v>1</v>
      </c>
      <c r="N195" s="1124">
        <v>2</v>
      </c>
      <c r="O195" s="1125">
        <v>35</v>
      </c>
      <c r="P195" s="1126">
        <v>3</v>
      </c>
      <c r="Q195" s="821">
        <v>33</v>
      </c>
      <c r="R195" s="822">
        <v>19</v>
      </c>
      <c r="S195" s="822">
        <v>9</v>
      </c>
      <c r="T195" s="822">
        <v>5</v>
      </c>
      <c r="U195" s="823" t="s">
        <v>530</v>
      </c>
      <c r="V195" s="105">
        <v>33</v>
      </c>
      <c r="W195" s="823">
        <v>22</v>
      </c>
      <c r="X195" s="823">
        <v>11</v>
      </c>
      <c r="Y195" s="1124">
        <v>117.81</v>
      </c>
      <c r="Z195" s="822" t="s">
        <v>396</v>
      </c>
      <c r="AA195" s="822"/>
      <c r="AB195" s="822"/>
      <c r="AC195" s="822"/>
      <c r="AD195" s="822"/>
      <c r="AE195" s="822"/>
      <c r="AF195" s="822"/>
      <c r="AG195" s="822">
        <v>1</v>
      </c>
      <c r="AH195" s="822"/>
      <c r="AI195" s="822"/>
      <c r="AJ195" s="111">
        <v>1</v>
      </c>
      <c r="AK195" s="1124" t="s">
        <v>19</v>
      </c>
      <c r="AL195" s="822" t="s">
        <v>285</v>
      </c>
      <c r="AM195" s="1127" t="s">
        <v>1131</v>
      </c>
      <c r="AN195" s="917"/>
      <c r="AO195" s="918"/>
      <c r="AP195" s="918"/>
      <c r="AQ195" s="918"/>
      <c r="AR195" s="918"/>
      <c r="AS195" s="918"/>
      <c r="AT195" s="918"/>
      <c r="AU195" s="918"/>
      <c r="AV195" s="918"/>
      <c r="AW195" s="918"/>
      <c r="AX195" s="918"/>
      <c r="AY195" s="918"/>
    </row>
    <row r="196" spans="1:51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1189" t="s">
        <v>1140</v>
      </c>
      <c r="H196" s="1278" t="s">
        <v>1174</v>
      </c>
      <c r="I196" s="279" t="s">
        <v>1174</v>
      </c>
      <c r="J196" s="1279"/>
      <c r="K196" s="1221">
        <v>2</v>
      </c>
      <c r="L196" s="267">
        <f t="shared" si="32"/>
        <v>2</v>
      </c>
      <c r="M196" s="267">
        <v>0</v>
      </c>
      <c r="N196" s="1124">
        <v>2</v>
      </c>
      <c r="O196" s="1125">
        <v>19</v>
      </c>
      <c r="P196" s="1126">
        <v>1</v>
      </c>
      <c r="Q196" s="821">
        <v>19</v>
      </c>
      <c r="R196" s="822">
        <v>13</v>
      </c>
      <c r="S196" s="822">
        <v>6</v>
      </c>
      <c r="T196" s="822">
        <v>0</v>
      </c>
      <c r="U196" s="823" t="s">
        <v>530</v>
      </c>
      <c r="V196" s="105">
        <v>19</v>
      </c>
      <c r="W196" s="823">
        <v>18</v>
      </c>
      <c r="X196" s="823">
        <v>1</v>
      </c>
      <c r="Y196" s="135">
        <v>82</v>
      </c>
      <c r="Z196" s="111" t="s">
        <v>400</v>
      </c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>
        <v>1</v>
      </c>
      <c r="AK196" s="135" t="s">
        <v>19</v>
      </c>
      <c r="AL196" s="111" t="s">
        <v>286</v>
      </c>
      <c r="AM196" s="1141" t="s">
        <v>1131</v>
      </c>
      <c r="AN196" s="917"/>
      <c r="AO196" s="918"/>
      <c r="AP196" s="918"/>
      <c r="AQ196" s="918"/>
      <c r="AR196" s="918"/>
      <c r="AS196" s="918"/>
      <c r="AT196" s="918"/>
      <c r="AU196" s="918"/>
      <c r="AV196" s="918"/>
      <c r="AW196" s="918"/>
      <c r="AX196" s="918"/>
      <c r="AY196" s="918"/>
    </row>
    <row r="197" spans="1:51" s="32" customFormat="1" ht="21.75" customHeight="1">
      <c r="A197" s="1002">
        <v>26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1188" t="s">
        <v>403</v>
      </c>
      <c r="H197" s="1276" t="s">
        <v>1187</v>
      </c>
      <c r="I197" s="265" t="s">
        <v>1187</v>
      </c>
      <c r="J197" s="1277"/>
      <c r="K197" s="1221">
        <v>0</v>
      </c>
      <c r="L197" s="267">
        <f t="shared" si="32"/>
        <v>2</v>
      </c>
      <c r="M197" s="267">
        <v>0</v>
      </c>
      <c r="N197" s="1124">
        <v>2</v>
      </c>
      <c r="O197" s="1125">
        <v>29</v>
      </c>
      <c r="P197" s="1126">
        <v>2</v>
      </c>
      <c r="Q197" s="821">
        <v>29</v>
      </c>
      <c r="R197" s="822">
        <v>21</v>
      </c>
      <c r="S197" s="822">
        <v>7</v>
      </c>
      <c r="T197" s="822">
        <v>0</v>
      </c>
      <c r="U197" s="823">
        <v>1</v>
      </c>
      <c r="V197" s="105">
        <v>29</v>
      </c>
      <c r="W197" s="823">
        <v>21</v>
      </c>
      <c r="X197" s="823">
        <v>8</v>
      </c>
      <c r="Y197" s="1124">
        <v>108.07</v>
      </c>
      <c r="Z197" s="822" t="s">
        <v>363</v>
      </c>
      <c r="AA197" s="822"/>
      <c r="AB197" s="822"/>
      <c r="AC197" s="822"/>
      <c r="AD197" s="822"/>
      <c r="AE197" s="822"/>
      <c r="AF197" s="822">
        <v>1</v>
      </c>
      <c r="AG197" s="822"/>
      <c r="AH197" s="822"/>
      <c r="AI197" s="822"/>
      <c r="AJ197" s="111">
        <v>1</v>
      </c>
      <c r="AK197" s="1124" t="s">
        <v>19</v>
      </c>
      <c r="AL197" s="822" t="s">
        <v>286</v>
      </c>
      <c r="AM197" s="1127" t="s">
        <v>1131</v>
      </c>
      <c r="AN197" s="917"/>
      <c r="AO197" s="918"/>
      <c r="AP197" s="918"/>
      <c r="AQ197" s="918"/>
      <c r="AR197" s="918"/>
      <c r="AS197" s="918"/>
      <c r="AT197" s="918"/>
      <c r="AU197" s="918"/>
      <c r="AV197" s="918"/>
      <c r="AW197" s="918"/>
      <c r="AX197" s="918"/>
      <c r="AY197" s="918"/>
    </row>
    <row r="198" spans="1:51" s="32" customFormat="1" ht="21.75" customHeight="1">
      <c r="A198" s="1002">
        <v>27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1187" t="s">
        <v>407</v>
      </c>
      <c r="H198" s="1274" t="s">
        <v>1193</v>
      </c>
      <c r="I198" s="267" t="s">
        <v>1193</v>
      </c>
      <c r="J198" s="1275"/>
      <c r="K198" s="1221">
        <v>2</v>
      </c>
      <c r="L198" s="267">
        <f t="shared" si="32"/>
        <v>3</v>
      </c>
      <c r="M198" s="267">
        <v>2</v>
      </c>
      <c r="N198" s="1124">
        <v>1</v>
      </c>
      <c r="O198" s="1125">
        <v>35</v>
      </c>
      <c r="P198" s="1126">
        <v>3</v>
      </c>
      <c r="Q198" s="821">
        <v>31</v>
      </c>
      <c r="R198" s="822">
        <v>21</v>
      </c>
      <c r="S198" s="822">
        <v>4</v>
      </c>
      <c r="T198" s="822">
        <v>5</v>
      </c>
      <c r="U198" s="823">
        <v>1</v>
      </c>
      <c r="V198" s="105">
        <v>31</v>
      </c>
      <c r="W198" s="823">
        <v>20</v>
      </c>
      <c r="X198" s="823">
        <v>11</v>
      </c>
      <c r="Y198" s="822">
        <v>260.89999999999998</v>
      </c>
      <c r="Z198" s="822" t="s">
        <v>408</v>
      </c>
      <c r="AA198" s="822"/>
      <c r="AB198" s="822"/>
      <c r="AC198" s="822"/>
      <c r="AD198" s="822"/>
      <c r="AE198" s="822"/>
      <c r="AF198" s="822"/>
      <c r="AG198" s="822"/>
      <c r="AH198" s="822"/>
      <c r="AI198" s="822"/>
      <c r="AJ198" s="111">
        <v>1</v>
      </c>
      <c r="AK198" s="1124" t="s">
        <v>19</v>
      </c>
      <c r="AL198" s="822" t="s">
        <v>287</v>
      </c>
      <c r="AM198" s="1127" t="s">
        <v>1131</v>
      </c>
      <c r="AN198" s="917"/>
      <c r="AO198" s="918"/>
      <c r="AP198" s="918"/>
      <c r="AQ198" s="918"/>
      <c r="AR198" s="918"/>
      <c r="AS198" s="918"/>
      <c r="AT198" s="918"/>
      <c r="AU198" s="918"/>
      <c r="AV198" s="918"/>
      <c r="AW198" s="918"/>
      <c r="AX198" s="918"/>
      <c r="AY198" s="918"/>
    </row>
    <row r="199" spans="1:51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1187" t="s">
        <v>410</v>
      </c>
      <c r="H199" s="1274" t="s">
        <v>1174</v>
      </c>
      <c r="I199" s="267" t="s">
        <v>1174</v>
      </c>
      <c r="J199" s="1275" t="s">
        <v>1195</v>
      </c>
      <c r="K199" s="1221">
        <v>2</v>
      </c>
      <c r="L199" s="267">
        <f t="shared" si="32"/>
        <v>2</v>
      </c>
      <c r="M199" s="267">
        <v>0</v>
      </c>
      <c r="N199" s="1124">
        <v>2</v>
      </c>
      <c r="O199" s="1125">
        <v>19</v>
      </c>
      <c r="P199" s="1126">
        <v>1</v>
      </c>
      <c r="Q199" s="821">
        <v>17</v>
      </c>
      <c r="R199" s="822">
        <v>17</v>
      </c>
      <c r="S199" s="822">
        <v>0</v>
      </c>
      <c r="T199" s="822">
        <v>0</v>
      </c>
      <c r="U199" s="823" t="s">
        <v>530</v>
      </c>
      <c r="V199" s="105">
        <v>17</v>
      </c>
      <c r="W199" s="823">
        <v>14</v>
      </c>
      <c r="X199" s="823">
        <v>3</v>
      </c>
      <c r="Y199" s="1124">
        <v>81.319999999999993</v>
      </c>
      <c r="Z199" s="822" t="s">
        <v>411</v>
      </c>
      <c r="AA199" s="822"/>
      <c r="AB199" s="822"/>
      <c r="AC199" s="822"/>
      <c r="AD199" s="822"/>
      <c r="AE199" s="822"/>
      <c r="AF199" s="822"/>
      <c r="AG199" s="822"/>
      <c r="AH199" s="822">
        <v>1</v>
      </c>
      <c r="AI199" s="822"/>
      <c r="AJ199" s="111">
        <v>1</v>
      </c>
      <c r="AK199" s="1124" t="s">
        <v>19</v>
      </c>
      <c r="AL199" s="822" t="s">
        <v>286</v>
      </c>
      <c r="AM199" s="1127" t="s">
        <v>1132</v>
      </c>
      <c r="AN199" s="917"/>
      <c r="AO199" s="918"/>
      <c r="AP199" s="918"/>
      <c r="AQ199" s="918"/>
      <c r="AR199" s="918"/>
      <c r="AS199" s="918"/>
      <c r="AT199" s="918"/>
      <c r="AU199" s="918"/>
      <c r="AV199" s="918"/>
      <c r="AW199" s="918"/>
      <c r="AX199" s="918"/>
      <c r="AY199" s="918"/>
    </row>
    <row r="200" spans="1:51" s="32" customFormat="1" ht="21.75" customHeight="1">
      <c r="A200" s="1002">
        <v>29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1187" t="s">
        <v>1141</v>
      </c>
      <c r="H200" s="1274" t="s">
        <v>1174</v>
      </c>
      <c r="I200" s="267" t="s">
        <v>1174</v>
      </c>
      <c r="J200" s="1275"/>
      <c r="K200" s="1221">
        <v>2</v>
      </c>
      <c r="L200" s="267">
        <f t="shared" si="32"/>
        <v>3</v>
      </c>
      <c r="M200" s="267">
        <v>1</v>
      </c>
      <c r="N200" s="1124">
        <v>2</v>
      </c>
      <c r="O200" s="1142">
        <v>40</v>
      </c>
      <c r="P200" s="1126">
        <v>3</v>
      </c>
      <c r="Q200" s="821">
        <v>39</v>
      </c>
      <c r="R200" s="822">
        <v>31</v>
      </c>
      <c r="S200" s="822">
        <v>6</v>
      </c>
      <c r="T200" s="822">
        <v>0</v>
      </c>
      <c r="U200" s="823">
        <v>2</v>
      </c>
      <c r="V200" s="105">
        <v>39</v>
      </c>
      <c r="W200" s="823">
        <v>36</v>
      </c>
      <c r="X200" s="823">
        <v>3</v>
      </c>
      <c r="Y200" s="1124">
        <v>152.02000000000001</v>
      </c>
      <c r="Z200" s="822" t="s">
        <v>415</v>
      </c>
      <c r="AA200" s="822"/>
      <c r="AB200" s="822"/>
      <c r="AC200" s="822"/>
      <c r="AD200" s="822"/>
      <c r="AE200" s="822"/>
      <c r="AF200" s="822"/>
      <c r="AG200" s="822"/>
      <c r="AH200" s="822"/>
      <c r="AI200" s="822"/>
      <c r="AJ200" s="111">
        <v>1</v>
      </c>
      <c r="AK200" s="1124" t="s">
        <v>19</v>
      </c>
      <c r="AL200" s="822" t="s">
        <v>285</v>
      </c>
      <c r="AM200" s="1127" t="s">
        <v>1131</v>
      </c>
      <c r="AN200" s="3"/>
    </row>
    <row r="201" spans="1:51" s="32" customFormat="1" ht="21.75" customHeight="1" thickBo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1187" t="s">
        <v>416</v>
      </c>
      <c r="H201" s="1280" t="s">
        <v>1174</v>
      </c>
      <c r="I201" s="1281" t="s">
        <v>1174</v>
      </c>
      <c r="J201" s="1282"/>
      <c r="K201" s="1221">
        <v>2</v>
      </c>
      <c r="L201" s="267">
        <f t="shared" si="32"/>
        <v>2</v>
      </c>
      <c r="M201" s="267">
        <v>0</v>
      </c>
      <c r="N201" s="1124">
        <v>2</v>
      </c>
      <c r="O201" s="1142">
        <v>19</v>
      </c>
      <c r="P201" s="1126">
        <v>1</v>
      </c>
      <c r="Q201" s="821">
        <v>18</v>
      </c>
      <c r="R201" s="822">
        <v>16</v>
      </c>
      <c r="S201" s="822">
        <v>2</v>
      </c>
      <c r="T201" s="822">
        <v>0</v>
      </c>
      <c r="U201" s="823" t="s">
        <v>530</v>
      </c>
      <c r="V201" s="105">
        <v>18</v>
      </c>
      <c r="W201" s="823">
        <v>16</v>
      </c>
      <c r="X201" s="823">
        <v>2</v>
      </c>
      <c r="Y201" s="1124">
        <v>156.24</v>
      </c>
      <c r="Z201" s="822" t="s">
        <v>1050</v>
      </c>
      <c r="AA201" s="822"/>
      <c r="AB201" s="822"/>
      <c r="AC201" s="822">
        <v>1</v>
      </c>
      <c r="AD201" s="822"/>
      <c r="AE201" s="822"/>
      <c r="AF201" s="822"/>
      <c r="AG201" s="822"/>
      <c r="AH201" s="822"/>
      <c r="AI201" s="822">
        <v>1</v>
      </c>
      <c r="AJ201" s="111">
        <v>1</v>
      </c>
      <c r="AK201" s="1124" t="s">
        <v>882</v>
      </c>
      <c r="AL201" s="822" t="s">
        <v>286</v>
      </c>
      <c r="AM201" s="1127" t="s">
        <v>1131</v>
      </c>
      <c r="AN201" s="917"/>
      <c r="AO201" s="918"/>
      <c r="AP201" s="918"/>
      <c r="AQ201" s="918"/>
      <c r="AR201" s="918"/>
      <c r="AS201" s="918"/>
      <c r="AT201" s="918"/>
      <c r="AU201" s="918"/>
      <c r="AV201" s="918"/>
      <c r="AW201" s="918"/>
      <c r="AX201" s="918"/>
      <c r="AY201" s="918"/>
    </row>
    <row r="202" spans="1:51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87"/>
      <c r="R202" s="15"/>
      <c r="S202" s="15"/>
      <c r="T202" s="15"/>
      <c r="U202" s="88"/>
      <c r="V202" s="88"/>
      <c r="W202" s="88"/>
      <c r="X202" s="88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85"/>
      <c r="AL202" s="15"/>
    </row>
  </sheetData>
  <autoFilter ref="A9:EJ201" xr:uid="{00000000-0009-0000-0000-000000000000}"/>
  <mergeCells count="20">
    <mergeCell ref="A4:AM4"/>
    <mergeCell ref="A7:D7"/>
    <mergeCell ref="A8:A9"/>
    <mergeCell ref="B8:B9"/>
    <mergeCell ref="C8:C9"/>
    <mergeCell ref="D8:D9"/>
    <mergeCell ref="E8:E9"/>
    <mergeCell ref="F8:F9"/>
    <mergeCell ref="G8:G9"/>
    <mergeCell ref="H8:J8"/>
    <mergeCell ref="AJ8:AJ9"/>
    <mergeCell ref="AK8:AK9"/>
    <mergeCell ref="AL8:AL9"/>
    <mergeCell ref="AM8:AM9"/>
    <mergeCell ref="K8:K9"/>
    <mergeCell ref="L8:N8"/>
    <mergeCell ref="AA8:AI8"/>
    <mergeCell ref="O8:U8"/>
    <mergeCell ref="V8:X8"/>
    <mergeCell ref="Y8:Y9"/>
  </mergeCells>
  <phoneticPr fontId="2" type="noConversion"/>
  <conditionalFormatting sqref="C75">
    <cfRule type="duplicateValues" dxfId="54" priority="8"/>
  </conditionalFormatting>
  <conditionalFormatting sqref="C76">
    <cfRule type="duplicateValues" dxfId="53" priority="7"/>
  </conditionalFormatting>
  <conditionalFormatting sqref="C77:C86">
    <cfRule type="duplicateValues" dxfId="52" priority="6"/>
  </conditionalFormatting>
  <conditionalFormatting sqref="C87">
    <cfRule type="duplicateValues" dxfId="51" priority="5"/>
  </conditionalFormatting>
  <conditionalFormatting sqref="C96:C97">
    <cfRule type="duplicateValues" dxfId="50" priority="4"/>
  </conditionalFormatting>
  <conditionalFormatting sqref="C98">
    <cfRule type="duplicateValues" dxfId="49" priority="3"/>
  </conditionalFormatting>
  <conditionalFormatting sqref="C99:C101">
    <cfRule type="duplicateValues" dxfId="48" priority="9"/>
  </conditionalFormatting>
  <conditionalFormatting sqref="C99:C109 C70:C74">
    <cfRule type="duplicateValues" dxfId="47" priority="10"/>
  </conditionalFormatting>
  <conditionalFormatting sqref="C110">
    <cfRule type="duplicateValues" dxfId="46" priority="2"/>
  </conditionalFormatting>
  <conditionalFormatting sqref="C111">
    <cfRule type="duplicateValues" dxfId="45" priority="1"/>
  </conditionalFormatting>
  <conditionalFormatting sqref="C88:C95">
    <cfRule type="duplicateValues" dxfId="44" priority="11"/>
  </conditionalFormatting>
  <pageMargins left="0.25" right="0.25" top="0.75" bottom="0.75" header="0.3" footer="0.3"/>
  <pageSetup paperSize="8" scale="49" fitToHeight="0" orientation="landscape" r:id="rId1"/>
  <ignoredErrors>
    <ignoredError sqref="V25 L13:L23 L27 L55:L68 L70:L86 L87:L110 U112 L113:L145" formulaRange="1"/>
    <ignoredError sqref="Q30 V24 V54 L54 Q26:W26 Q27:U29 W27:W29" formula="1"/>
    <ignoredError sqref="V30 V112 V27:V29" formula="1" formulaRange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A624-3618-4B7B-A2AC-7EC4352D1ECF}">
  <sheetPr>
    <pageSetUpPr fitToPage="1"/>
  </sheetPr>
  <dimension ref="A1:EF202"/>
  <sheetViews>
    <sheetView topLeftCell="B1" zoomScale="80" zoomScaleNormal="80" workbookViewId="0">
      <pane ySplit="9" topLeftCell="A49" activePane="bottomLeft" state="frozen"/>
      <selection pane="bottomLeft" activeCell="E29" sqref="E29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8" width="10.25" style="1" customWidth="1"/>
    <col min="9" max="11" width="8.625" style="1" customWidth="1"/>
    <col min="12" max="13" width="8.625" style="32" customWidth="1"/>
    <col min="14" max="14" width="9.625" style="11" customWidth="1"/>
    <col min="15" max="17" width="7" style="32" customWidth="1"/>
    <col min="18" max="18" width="8.125" style="3" customWidth="1"/>
    <col min="19" max="21" width="10" style="3" customWidth="1"/>
    <col min="22" max="22" width="8.125" style="1" customWidth="1"/>
    <col min="23" max="23" width="20.5" style="1" customWidth="1"/>
    <col min="24" max="24" width="10.5" style="1" customWidth="1"/>
    <col min="25" max="25" width="13.5" style="1" customWidth="1"/>
    <col min="26" max="26" width="11.25" style="1" customWidth="1"/>
    <col min="27" max="28" width="8.75" style="1" customWidth="1"/>
    <col min="29" max="29" width="7.875" style="1" customWidth="1"/>
    <col min="30" max="30" width="7.5" style="1" customWidth="1"/>
    <col min="31" max="31" width="9" style="1" customWidth="1"/>
    <col min="32" max="32" width="10.25" style="1" customWidth="1"/>
    <col min="33" max="33" width="18.875" style="8" customWidth="1"/>
    <col min="34" max="34" width="18.625" style="1" customWidth="1"/>
    <col min="35" max="35" width="63.375" style="5" customWidth="1"/>
    <col min="36" max="36" width="21.75" style="34" customWidth="1"/>
    <col min="37" max="16384" width="9" style="1"/>
  </cols>
  <sheetData>
    <row r="1" spans="1:136">
      <c r="D1" s="1" t="s">
        <v>436</v>
      </c>
      <c r="N1" s="33"/>
    </row>
    <row r="2" spans="1:136" ht="8.25" customHeight="1">
      <c r="F2" s="5" t="s">
        <v>849</v>
      </c>
    </row>
    <row r="3" spans="1:136" ht="12" hidden="1" customHeight="1"/>
    <row r="4" spans="1:136" ht="34.5" customHeight="1">
      <c r="A4" s="1605" t="s">
        <v>1160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</row>
    <row r="5" spans="1:136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/>
      <c r="AH5" s="7"/>
      <c r="AI5" s="45"/>
    </row>
    <row r="6" spans="1:136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9"/>
      <c r="AH6" s="7"/>
      <c r="AI6" s="45"/>
    </row>
    <row r="7" spans="1:136" ht="37.5" customHeight="1" thickBot="1">
      <c r="A7" s="1614" t="s">
        <v>924</v>
      </c>
      <c r="B7" s="1614"/>
      <c r="C7" s="1614"/>
      <c r="D7" s="1614"/>
      <c r="E7" s="6"/>
      <c r="F7" s="4"/>
      <c r="G7" s="2"/>
      <c r="H7" s="12"/>
      <c r="I7" s="2"/>
      <c r="J7" s="12"/>
      <c r="K7" s="12"/>
      <c r="L7" s="2"/>
      <c r="M7" s="2"/>
      <c r="N7" s="12"/>
      <c r="O7" s="12"/>
      <c r="P7" s="12"/>
      <c r="Q7" s="12"/>
      <c r="R7" s="12"/>
      <c r="S7" s="12"/>
      <c r="T7" s="12"/>
      <c r="U7" s="1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0"/>
      <c r="AH7" s="2"/>
      <c r="AI7" s="4"/>
    </row>
    <row r="8" spans="1:136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08" t="s">
        <v>5</v>
      </c>
      <c r="H8" s="1639" t="s">
        <v>949</v>
      </c>
      <c r="I8" s="1627" t="s">
        <v>6</v>
      </c>
      <c r="J8" s="1628"/>
      <c r="K8" s="1629"/>
      <c r="L8" s="1630" t="s">
        <v>941</v>
      </c>
      <c r="M8" s="1631"/>
      <c r="N8" s="1631"/>
      <c r="O8" s="1631"/>
      <c r="P8" s="1631"/>
      <c r="Q8" s="1631"/>
      <c r="R8" s="1632"/>
      <c r="S8" s="1633" t="s">
        <v>489</v>
      </c>
      <c r="T8" s="1634"/>
      <c r="U8" s="1632"/>
      <c r="V8" s="1608" t="s">
        <v>7</v>
      </c>
      <c r="W8" s="22" t="s">
        <v>8</v>
      </c>
      <c r="X8" s="1641" t="s">
        <v>939</v>
      </c>
      <c r="Y8" s="1642"/>
      <c r="Z8" s="1642"/>
      <c r="AA8" s="1642"/>
      <c r="AB8" s="1642"/>
      <c r="AC8" s="1642"/>
      <c r="AD8" s="1642"/>
      <c r="AE8" s="1643"/>
      <c r="AF8" s="1618" t="s">
        <v>925</v>
      </c>
      <c r="AG8" s="1620" t="s">
        <v>9</v>
      </c>
      <c r="AH8" s="1608" t="s">
        <v>226</v>
      </c>
      <c r="AI8" s="1623" t="s">
        <v>460</v>
      </c>
    </row>
    <row r="9" spans="1:136" ht="36.75" customHeight="1" thickBot="1">
      <c r="A9" s="1607"/>
      <c r="B9" s="1609"/>
      <c r="C9" s="1611"/>
      <c r="D9" s="1611"/>
      <c r="E9" s="1611"/>
      <c r="F9" s="1611"/>
      <c r="G9" s="1609"/>
      <c r="H9" s="1640"/>
      <c r="I9" s="64" t="s">
        <v>227</v>
      </c>
      <c r="J9" s="65" t="s">
        <v>486</v>
      </c>
      <c r="K9" s="65" t="s">
        <v>487</v>
      </c>
      <c r="L9" s="56" t="s">
        <v>10</v>
      </c>
      <c r="M9" s="56" t="s">
        <v>914</v>
      </c>
      <c r="N9" s="66" t="s">
        <v>445</v>
      </c>
      <c r="O9" s="56" t="s">
        <v>441</v>
      </c>
      <c r="P9" s="56" t="s">
        <v>442</v>
      </c>
      <c r="Q9" s="56" t="s">
        <v>443</v>
      </c>
      <c r="R9" s="64" t="s">
        <v>444</v>
      </c>
      <c r="S9" s="48" t="s">
        <v>227</v>
      </c>
      <c r="T9" s="48" t="s">
        <v>490</v>
      </c>
      <c r="U9" s="48" t="s">
        <v>491</v>
      </c>
      <c r="V9" s="1609"/>
      <c r="W9" s="56" t="s">
        <v>11</v>
      </c>
      <c r="X9" s="82" t="s">
        <v>940</v>
      </c>
      <c r="Y9" s="55" t="s">
        <v>922</v>
      </c>
      <c r="Z9" s="55" t="s">
        <v>915</v>
      </c>
      <c r="AA9" s="55" t="s">
        <v>916</v>
      </c>
      <c r="AB9" s="54" t="s">
        <v>937</v>
      </c>
      <c r="AC9" s="54" t="s">
        <v>917</v>
      </c>
      <c r="AD9" s="54" t="s">
        <v>918</v>
      </c>
      <c r="AE9" s="55" t="s">
        <v>875</v>
      </c>
      <c r="AF9" s="1619"/>
      <c r="AG9" s="1621"/>
      <c r="AH9" s="1622"/>
      <c r="AI9" s="1624"/>
    </row>
    <row r="10" spans="1:136" s="14" customFormat="1" ht="24.95" customHeight="1" thickBot="1">
      <c r="A10" s="23"/>
      <c r="B10" s="24" t="s">
        <v>457</v>
      </c>
      <c r="C10" s="30">
        <f>C26+C30+C38+C54+C69+C112+C146+C171+C12+C24</f>
        <v>180</v>
      </c>
      <c r="D10" s="25"/>
      <c r="E10" s="25"/>
      <c r="F10" s="25"/>
      <c r="G10" s="25"/>
      <c r="H10" s="28">
        <f>H26+H30+H38+H54+H69+H112+H146+H171+H12+H24</f>
        <v>183</v>
      </c>
      <c r="I10" s="28">
        <f>I26+I30+I38+I54+I69+I112+I146+I171+I12+I24</f>
        <v>409</v>
      </c>
      <c r="J10" s="28">
        <f>J26+J30+J38+J54+J69+J112+J146+J171+J12+J24</f>
        <v>172</v>
      </c>
      <c r="K10" s="28">
        <f>K26+K30+K38+K54+K69+K112+K146+K171+K12+K24</f>
        <v>237</v>
      </c>
      <c r="L10" s="29">
        <f>L12+L24+L26+L30+L38+L54+L69+L112+L146+L171</f>
        <v>4803</v>
      </c>
      <c r="M10" s="29"/>
      <c r="N10" s="28">
        <f>N26+N30+N38+N54+N69+N112+N146+N171+N12+N24</f>
        <v>4499</v>
      </c>
      <c r="O10" s="28">
        <f t="shared" ref="O10:U10" si="0">O26+O30+O38+O54+O69+O112+O146+O171+O12+O24</f>
        <v>3490</v>
      </c>
      <c r="P10" s="28">
        <f t="shared" si="0"/>
        <v>789</v>
      </c>
      <c r="Q10" s="28">
        <f t="shared" si="0"/>
        <v>178</v>
      </c>
      <c r="R10" s="28">
        <f t="shared" si="0"/>
        <v>42</v>
      </c>
      <c r="S10" s="28">
        <f t="shared" si="0"/>
        <v>4499</v>
      </c>
      <c r="T10" s="28">
        <f t="shared" si="0"/>
        <v>3793</v>
      </c>
      <c r="U10" s="28">
        <f t="shared" si="0"/>
        <v>706</v>
      </c>
      <c r="V10" s="28"/>
      <c r="W10" s="28"/>
      <c r="X10" s="28">
        <f t="shared" ref="X10:AF10" si="1">X26+X30+X38+X54+X69+X112+X146+X171+X12+X24</f>
        <v>3</v>
      </c>
      <c r="Y10" s="28">
        <f t="shared" si="1"/>
        <v>21</v>
      </c>
      <c r="Z10" s="28">
        <f t="shared" si="1"/>
        <v>45</v>
      </c>
      <c r="AA10" s="28">
        <f t="shared" si="1"/>
        <v>4</v>
      </c>
      <c r="AB10" s="28">
        <f t="shared" si="1"/>
        <v>2</v>
      </c>
      <c r="AC10" s="28">
        <f t="shared" si="1"/>
        <v>14</v>
      </c>
      <c r="AD10" s="28">
        <f t="shared" si="1"/>
        <v>23</v>
      </c>
      <c r="AE10" s="28">
        <f t="shared" si="1"/>
        <v>22</v>
      </c>
      <c r="AF10" s="28">
        <f t="shared" si="1"/>
        <v>171</v>
      </c>
      <c r="AG10" s="27"/>
      <c r="AH10" s="26"/>
      <c r="AI10" s="46"/>
      <c r="AJ10" s="35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</row>
    <row r="11" spans="1:136" s="14" customFormat="1" ht="24.95" customHeight="1">
      <c r="A11" s="36"/>
      <c r="B11" s="37"/>
      <c r="C11" s="38"/>
      <c r="D11" s="39"/>
      <c r="E11" s="39"/>
      <c r="F11" s="39"/>
      <c r="G11" s="39"/>
      <c r="H11" s="79"/>
      <c r="I11" s="40"/>
      <c r="J11" s="40"/>
      <c r="K11" s="40"/>
      <c r="L11" s="41" t="s">
        <v>905</v>
      </c>
      <c r="M11" s="41" t="s">
        <v>905</v>
      </c>
      <c r="N11" s="40"/>
      <c r="O11" s="40"/>
      <c r="P11" s="40"/>
      <c r="Q11" s="40"/>
      <c r="R11" s="40"/>
      <c r="S11" s="40"/>
      <c r="T11" s="40"/>
      <c r="U11" s="40"/>
      <c r="V11" s="37"/>
      <c r="W11" s="39"/>
      <c r="X11" s="39"/>
      <c r="Y11" s="39"/>
      <c r="Z11" s="39"/>
      <c r="AA11" s="39"/>
      <c r="AB11" s="79"/>
      <c r="AC11" s="39"/>
      <c r="AD11" s="39"/>
      <c r="AE11" s="39"/>
      <c r="AF11" s="42"/>
      <c r="AG11" s="43"/>
      <c r="AH11" s="42"/>
      <c r="AI11" s="47"/>
      <c r="AJ11" s="35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</row>
    <row r="12" spans="1:136" ht="39.75" customHeight="1">
      <c r="A12" s="91"/>
      <c r="B12" s="92" t="s">
        <v>961</v>
      </c>
      <c r="C12" s="93">
        <v>11</v>
      </c>
      <c r="D12" s="93"/>
      <c r="E12" s="93"/>
      <c r="F12" s="94"/>
      <c r="G12" s="92"/>
      <c r="H12" s="657">
        <f t="shared" ref="H12:AF12" si="2">SUM(H13:H23)</f>
        <v>11</v>
      </c>
      <c r="I12" s="657">
        <f>SUM(I13:I23)</f>
        <v>25</v>
      </c>
      <c r="J12" s="657">
        <f t="shared" si="2"/>
        <v>9</v>
      </c>
      <c r="K12" s="657">
        <f t="shared" si="2"/>
        <v>16</v>
      </c>
      <c r="L12" s="95">
        <f>SUM(L13:L23)</f>
        <v>253</v>
      </c>
      <c r="M12" s="95"/>
      <c r="N12" s="569">
        <f t="shared" si="2"/>
        <v>242</v>
      </c>
      <c r="O12" s="569">
        <f>SUM(O13:O23)</f>
        <v>220</v>
      </c>
      <c r="P12" s="569">
        <f t="shared" si="2"/>
        <v>14</v>
      </c>
      <c r="Q12" s="569">
        <f t="shared" si="2"/>
        <v>4</v>
      </c>
      <c r="R12" s="570">
        <f>SUM(R13:R23)</f>
        <v>4</v>
      </c>
      <c r="S12" s="569">
        <f t="shared" si="2"/>
        <v>242</v>
      </c>
      <c r="T12" s="570">
        <f>SUM(T13:T23)</f>
        <v>148</v>
      </c>
      <c r="U12" s="569">
        <f t="shared" si="2"/>
        <v>94</v>
      </c>
      <c r="V12" s="95"/>
      <c r="W12" s="95"/>
      <c r="X12" s="95">
        <f t="shared" si="2"/>
        <v>0</v>
      </c>
      <c r="Y12" s="95">
        <f t="shared" si="2"/>
        <v>0</v>
      </c>
      <c r="Z12" s="95">
        <f t="shared" si="2"/>
        <v>3</v>
      </c>
      <c r="AA12" s="95">
        <f t="shared" si="2"/>
        <v>0</v>
      </c>
      <c r="AB12" s="95">
        <f t="shared" si="2"/>
        <v>0</v>
      </c>
      <c r="AC12" s="95">
        <f t="shared" si="2"/>
        <v>0</v>
      </c>
      <c r="AD12" s="95">
        <f t="shared" si="2"/>
        <v>1</v>
      </c>
      <c r="AE12" s="95">
        <f t="shared" si="2"/>
        <v>0</v>
      </c>
      <c r="AF12" s="95">
        <f t="shared" si="2"/>
        <v>6</v>
      </c>
      <c r="AG12" s="92"/>
      <c r="AH12" s="92"/>
      <c r="AI12" s="96"/>
      <c r="AJ12" s="57"/>
    </row>
    <row r="13" spans="1:136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703" t="s">
        <v>800</v>
      </c>
      <c r="H13" s="703">
        <v>2</v>
      </c>
      <c r="I13" s="675">
        <f>SUM(J13:K13)</f>
        <v>2</v>
      </c>
      <c r="J13" s="675">
        <v>1</v>
      </c>
      <c r="K13" s="675">
        <v>1</v>
      </c>
      <c r="L13" s="705">
        <v>19</v>
      </c>
      <c r="M13" s="705">
        <v>1</v>
      </c>
      <c r="N13" s="592">
        <f>SUM(O13:R13)</f>
        <v>19</v>
      </c>
      <c r="O13" s="560">
        <v>18</v>
      </c>
      <c r="P13" s="560">
        <v>0</v>
      </c>
      <c r="Q13" s="560">
        <v>0</v>
      </c>
      <c r="R13" s="565">
        <v>1</v>
      </c>
      <c r="S13" s="566">
        <f>SUM(T13:U13)</f>
        <v>19</v>
      </c>
      <c r="T13" s="565">
        <v>13</v>
      </c>
      <c r="U13" s="565">
        <v>6</v>
      </c>
      <c r="V13" s="828">
        <v>91.8</v>
      </c>
      <c r="W13" s="708" t="s">
        <v>801</v>
      </c>
      <c r="X13" s="708"/>
      <c r="Y13" s="708"/>
      <c r="Z13" s="708"/>
      <c r="AA13" s="708"/>
      <c r="AB13" s="708"/>
      <c r="AC13" s="708"/>
      <c r="AD13" s="708"/>
      <c r="AE13" s="575"/>
      <c r="AF13" s="575">
        <v>0</v>
      </c>
      <c r="AG13" s="675" t="s">
        <v>926</v>
      </c>
      <c r="AH13" s="675" t="s">
        <v>286</v>
      </c>
      <c r="AI13" s="829"/>
    </row>
    <row r="14" spans="1:136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703" t="s">
        <v>804</v>
      </c>
      <c r="H14" s="703">
        <v>2</v>
      </c>
      <c r="I14" s="675">
        <f t="shared" ref="I14:I23" si="3">SUM(J14:K14)</f>
        <v>2</v>
      </c>
      <c r="J14" s="675">
        <v>1</v>
      </c>
      <c r="K14" s="675">
        <v>1</v>
      </c>
      <c r="L14" s="705">
        <v>19</v>
      </c>
      <c r="M14" s="705">
        <v>1</v>
      </c>
      <c r="N14" s="592">
        <f t="shared" ref="N14:N22" si="4">SUM(O14:R14)</f>
        <v>19</v>
      </c>
      <c r="O14" s="560">
        <v>19</v>
      </c>
      <c r="P14" s="560">
        <v>0</v>
      </c>
      <c r="Q14" s="560">
        <v>0</v>
      </c>
      <c r="R14" s="565">
        <v>0</v>
      </c>
      <c r="S14" s="566">
        <f t="shared" ref="S14:S23" si="5">SUM(T14:U14)</f>
        <v>19</v>
      </c>
      <c r="T14" s="565">
        <v>12</v>
      </c>
      <c r="U14" s="565">
        <v>7</v>
      </c>
      <c r="V14" s="703">
        <v>161.99</v>
      </c>
      <c r="W14" s="711" t="s">
        <v>805</v>
      </c>
      <c r="X14" s="711"/>
      <c r="Y14" s="711"/>
      <c r="Z14" s="711"/>
      <c r="AA14" s="711"/>
      <c r="AB14" s="711"/>
      <c r="AC14" s="711"/>
      <c r="AD14" s="711"/>
      <c r="AE14" s="575"/>
      <c r="AF14" s="575">
        <v>1</v>
      </c>
      <c r="AG14" s="675" t="s">
        <v>501</v>
      </c>
      <c r="AH14" s="675" t="s">
        <v>286</v>
      </c>
      <c r="AI14" s="829"/>
    </row>
    <row r="15" spans="1:136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703" t="s">
        <v>499</v>
      </c>
      <c r="H15" s="703">
        <v>2</v>
      </c>
      <c r="I15" s="675">
        <f t="shared" si="3"/>
        <v>2</v>
      </c>
      <c r="J15" s="675">
        <v>0</v>
      </c>
      <c r="K15" s="675">
        <v>2</v>
      </c>
      <c r="L15" s="705">
        <v>19</v>
      </c>
      <c r="M15" s="705">
        <v>1</v>
      </c>
      <c r="N15" s="592">
        <f t="shared" si="4"/>
        <v>16</v>
      </c>
      <c r="O15" s="255">
        <v>6</v>
      </c>
      <c r="P15" s="255">
        <v>6</v>
      </c>
      <c r="Q15" s="255">
        <v>4</v>
      </c>
      <c r="R15" s="567">
        <v>0</v>
      </c>
      <c r="S15" s="566">
        <f t="shared" si="5"/>
        <v>16</v>
      </c>
      <c r="T15" s="258">
        <v>10</v>
      </c>
      <c r="U15" s="256">
        <v>6</v>
      </c>
      <c r="V15" s="703">
        <v>161.12</v>
      </c>
      <c r="W15" s="711" t="s">
        <v>500</v>
      </c>
      <c r="X15" s="711"/>
      <c r="Y15" s="711"/>
      <c r="Z15" s="575"/>
      <c r="AA15" s="711"/>
      <c r="AB15" s="711"/>
      <c r="AC15" s="711"/>
      <c r="AD15" s="711"/>
      <c r="AE15" s="675"/>
      <c r="AF15" s="675">
        <v>0</v>
      </c>
      <c r="AG15" s="675" t="s">
        <v>501</v>
      </c>
      <c r="AH15" s="675" t="s">
        <v>286</v>
      </c>
      <c r="AI15" s="829"/>
    </row>
    <row r="16" spans="1:136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703" t="s">
        <v>808</v>
      </c>
      <c r="H16" s="703">
        <v>1</v>
      </c>
      <c r="I16" s="675">
        <f t="shared" si="3"/>
        <v>2</v>
      </c>
      <c r="J16" s="675">
        <v>0</v>
      </c>
      <c r="K16" s="675">
        <v>2</v>
      </c>
      <c r="L16" s="705">
        <v>19</v>
      </c>
      <c r="M16" s="705">
        <v>1</v>
      </c>
      <c r="N16" s="592">
        <f t="shared" si="4"/>
        <v>19</v>
      </c>
      <c r="O16" s="560">
        <v>19</v>
      </c>
      <c r="P16" s="560">
        <v>0</v>
      </c>
      <c r="Q16" s="560">
        <v>0</v>
      </c>
      <c r="R16" s="565">
        <v>0</v>
      </c>
      <c r="S16" s="566">
        <f t="shared" si="5"/>
        <v>19</v>
      </c>
      <c r="T16" s="565">
        <v>18</v>
      </c>
      <c r="U16" s="565">
        <v>1</v>
      </c>
      <c r="V16" s="703">
        <v>115.35</v>
      </c>
      <c r="W16" s="708" t="s">
        <v>809</v>
      </c>
      <c r="X16" s="708"/>
      <c r="Y16" s="708"/>
      <c r="Z16" s="708"/>
      <c r="AA16" s="708"/>
      <c r="AB16" s="708"/>
      <c r="AC16" s="708"/>
      <c r="AD16" s="708"/>
      <c r="AE16" s="675"/>
      <c r="AF16" s="675">
        <v>1</v>
      </c>
      <c r="AG16" s="675" t="s">
        <v>19</v>
      </c>
      <c r="AH16" s="675" t="s">
        <v>286</v>
      </c>
      <c r="AI16" s="829"/>
    </row>
    <row r="17" spans="1:96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703" t="s">
        <v>813</v>
      </c>
      <c r="H17" s="703">
        <v>0</v>
      </c>
      <c r="I17" s="675">
        <f t="shared" si="3"/>
        <v>2</v>
      </c>
      <c r="J17" s="675">
        <v>0</v>
      </c>
      <c r="K17" s="675">
        <v>2</v>
      </c>
      <c r="L17" s="705">
        <v>19</v>
      </c>
      <c r="M17" s="705">
        <v>1</v>
      </c>
      <c r="N17" s="592">
        <f t="shared" si="4"/>
        <v>17</v>
      </c>
      <c r="O17" s="255">
        <v>17</v>
      </c>
      <c r="P17" s="560">
        <v>0</v>
      </c>
      <c r="Q17" s="560">
        <v>0</v>
      </c>
      <c r="R17" s="565">
        <v>0</v>
      </c>
      <c r="S17" s="566">
        <f t="shared" si="5"/>
        <v>17</v>
      </c>
      <c r="T17" s="256">
        <v>9</v>
      </c>
      <c r="U17" s="256">
        <v>8</v>
      </c>
      <c r="V17" s="703">
        <v>268.8</v>
      </c>
      <c r="W17" s="708" t="s">
        <v>130</v>
      </c>
      <c r="X17" s="708"/>
      <c r="Y17" s="708"/>
      <c r="Z17" s="575">
        <v>1</v>
      </c>
      <c r="AA17" s="708"/>
      <c r="AB17" s="708"/>
      <c r="AC17" s="708"/>
      <c r="AD17" s="708"/>
      <c r="AE17" s="675"/>
      <c r="AF17" s="675">
        <v>1</v>
      </c>
      <c r="AG17" s="675" t="s">
        <v>501</v>
      </c>
      <c r="AH17" s="675" t="s">
        <v>287</v>
      </c>
      <c r="AI17" s="829"/>
    </row>
    <row r="18" spans="1:96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560" t="s">
        <v>816</v>
      </c>
      <c r="H18" s="560">
        <v>1</v>
      </c>
      <c r="I18" s="562">
        <f t="shared" si="3"/>
        <v>3</v>
      </c>
      <c r="J18" s="562">
        <v>1</v>
      </c>
      <c r="K18" s="562">
        <v>2</v>
      </c>
      <c r="L18" s="563">
        <v>30</v>
      </c>
      <c r="M18" s="563">
        <v>3</v>
      </c>
      <c r="N18" s="564">
        <f t="shared" si="4"/>
        <v>30</v>
      </c>
      <c r="O18" s="560">
        <v>23</v>
      </c>
      <c r="P18" s="560">
        <v>7</v>
      </c>
      <c r="Q18" s="560">
        <v>0</v>
      </c>
      <c r="R18" s="565">
        <v>0</v>
      </c>
      <c r="S18" s="566">
        <f t="shared" si="5"/>
        <v>30</v>
      </c>
      <c r="T18" s="256">
        <v>17</v>
      </c>
      <c r="U18" s="256">
        <v>13</v>
      </c>
      <c r="V18" s="560">
        <v>99.86</v>
      </c>
      <c r="W18" s="678" t="s">
        <v>817</v>
      </c>
      <c r="X18" s="678"/>
      <c r="Y18" s="678"/>
      <c r="Z18" s="678"/>
      <c r="AA18" s="678"/>
      <c r="AB18" s="678"/>
      <c r="AC18" s="274"/>
      <c r="AD18" s="560">
        <v>1</v>
      </c>
      <c r="AE18" s="274"/>
      <c r="AF18" s="274">
        <v>0</v>
      </c>
      <c r="AG18" s="679" t="s">
        <v>19</v>
      </c>
      <c r="AH18" s="562" t="s">
        <v>286</v>
      </c>
      <c r="AI18" s="278"/>
    </row>
    <row r="19" spans="1:96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560" t="s">
        <v>820</v>
      </c>
      <c r="H19" s="560">
        <v>1</v>
      </c>
      <c r="I19" s="562">
        <f t="shared" si="3"/>
        <v>2</v>
      </c>
      <c r="J19" s="562">
        <v>1</v>
      </c>
      <c r="K19" s="562">
        <v>1</v>
      </c>
      <c r="L19" s="563">
        <v>19</v>
      </c>
      <c r="M19" s="563">
        <v>1</v>
      </c>
      <c r="N19" s="564">
        <f t="shared" si="4"/>
        <v>19</v>
      </c>
      <c r="O19" s="255">
        <v>19</v>
      </c>
      <c r="P19" s="560">
        <v>0</v>
      </c>
      <c r="Q19" s="560">
        <v>0</v>
      </c>
      <c r="R19" s="565">
        <v>0</v>
      </c>
      <c r="S19" s="566">
        <f t="shared" si="5"/>
        <v>19</v>
      </c>
      <c r="T19" s="256">
        <v>10</v>
      </c>
      <c r="U19" s="256">
        <v>9</v>
      </c>
      <c r="V19" s="560">
        <v>91.12</v>
      </c>
      <c r="W19" s="680" t="s">
        <v>821</v>
      </c>
      <c r="X19" s="680"/>
      <c r="Y19" s="680"/>
      <c r="Z19" s="680"/>
      <c r="AA19" s="680"/>
      <c r="AB19" s="680"/>
      <c r="AC19" s="680"/>
      <c r="AD19" s="680"/>
      <c r="AE19" s="562"/>
      <c r="AF19" s="562">
        <v>1</v>
      </c>
      <c r="AG19" s="679" t="s">
        <v>19</v>
      </c>
      <c r="AH19" s="562" t="s">
        <v>286</v>
      </c>
      <c r="AI19" s="278"/>
    </row>
    <row r="20" spans="1:96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560" t="s">
        <v>432</v>
      </c>
      <c r="H20" s="560">
        <v>1</v>
      </c>
      <c r="I20" s="562">
        <f t="shared" si="3"/>
        <v>3</v>
      </c>
      <c r="J20" s="562">
        <v>2</v>
      </c>
      <c r="K20" s="562">
        <v>1</v>
      </c>
      <c r="L20" s="563">
        <v>36</v>
      </c>
      <c r="M20" s="563">
        <v>3</v>
      </c>
      <c r="N20" s="564">
        <f t="shared" si="4"/>
        <v>36</v>
      </c>
      <c r="O20" s="560">
        <v>36</v>
      </c>
      <c r="P20" s="560">
        <v>0</v>
      </c>
      <c r="Q20" s="560">
        <v>0</v>
      </c>
      <c r="R20" s="567">
        <v>0</v>
      </c>
      <c r="S20" s="566">
        <f t="shared" si="5"/>
        <v>36</v>
      </c>
      <c r="T20" s="256">
        <v>19</v>
      </c>
      <c r="U20" s="256">
        <v>17</v>
      </c>
      <c r="V20" s="560">
        <v>197.96</v>
      </c>
      <c r="W20" s="678" t="s">
        <v>824</v>
      </c>
      <c r="X20" s="678"/>
      <c r="Y20" s="678"/>
      <c r="Z20" s="678"/>
      <c r="AA20" s="678"/>
      <c r="AB20" s="678"/>
      <c r="AC20" s="678"/>
      <c r="AD20" s="678"/>
      <c r="AE20" s="562"/>
      <c r="AF20" s="562">
        <v>0</v>
      </c>
      <c r="AG20" s="679" t="s">
        <v>19</v>
      </c>
      <c r="AH20" s="562" t="s">
        <v>286</v>
      </c>
      <c r="AI20" s="278" t="s">
        <v>825</v>
      </c>
    </row>
    <row r="21" spans="1:96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560" t="s">
        <v>829</v>
      </c>
      <c r="H21" s="560">
        <v>1</v>
      </c>
      <c r="I21" s="562">
        <f t="shared" si="3"/>
        <v>2</v>
      </c>
      <c r="J21" s="562">
        <v>1</v>
      </c>
      <c r="K21" s="562">
        <v>1</v>
      </c>
      <c r="L21" s="563">
        <v>19</v>
      </c>
      <c r="M21" s="563">
        <v>1</v>
      </c>
      <c r="N21" s="564">
        <f t="shared" si="4"/>
        <v>14</v>
      </c>
      <c r="O21" s="255">
        <v>12</v>
      </c>
      <c r="P21" s="560">
        <v>1</v>
      </c>
      <c r="Q21" s="560">
        <v>0</v>
      </c>
      <c r="R21" s="567">
        <v>1</v>
      </c>
      <c r="S21" s="566">
        <f t="shared" si="5"/>
        <v>14</v>
      </c>
      <c r="T21" s="258">
        <v>11</v>
      </c>
      <c r="U21" s="258">
        <v>3</v>
      </c>
      <c r="V21" s="560">
        <v>147.18</v>
      </c>
      <c r="W21" s="680" t="s">
        <v>830</v>
      </c>
      <c r="X21" s="680"/>
      <c r="Y21" s="680"/>
      <c r="Z21" s="680"/>
      <c r="AA21" s="680"/>
      <c r="AB21" s="680"/>
      <c r="AC21" s="680"/>
      <c r="AD21" s="680"/>
      <c r="AE21" s="562"/>
      <c r="AF21" s="562">
        <v>1</v>
      </c>
      <c r="AG21" s="679" t="s">
        <v>19</v>
      </c>
      <c r="AH21" s="562" t="s">
        <v>289</v>
      </c>
      <c r="AI21" s="278" t="s">
        <v>831</v>
      </c>
    </row>
    <row r="22" spans="1:96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560" t="s">
        <v>834</v>
      </c>
      <c r="H22" s="560">
        <v>0</v>
      </c>
      <c r="I22" s="562">
        <f t="shared" si="3"/>
        <v>3</v>
      </c>
      <c r="J22" s="562">
        <v>1</v>
      </c>
      <c r="K22" s="562">
        <v>2</v>
      </c>
      <c r="L22" s="563">
        <v>35</v>
      </c>
      <c r="M22" s="563">
        <v>3</v>
      </c>
      <c r="N22" s="564">
        <f t="shared" si="4"/>
        <v>34</v>
      </c>
      <c r="O22" s="255">
        <v>33</v>
      </c>
      <c r="P22" s="255">
        <v>0</v>
      </c>
      <c r="Q22" s="255">
        <v>0</v>
      </c>
      <c r="R22" s="256">
        <v>1</v>
      </c>
      <c r="S22" s="566">
        <f t="shared" si="5"/>
        <v>34</v>
      </c>
      <c r="T22" s="565">
        <v>22</v>
      </c>
      <c r="U22" s="256">
        <v>12</v>
      </c>
      <c r="V22" s="560">
        <v>219</v>
      </c>
      <c r="W22" s="680" t="s">
        <v>835</v>
      </c>
      <c r="X22" s="680"/>
      <c r="Y22" s="680"/>
      <c r="Z22" s="274">
        <v>1</v>
      </c>
      <c r="AA22" s="680"/>
      <c r="AB22" s="680"/>
      <c r="AC22" s="680"/>
      <c r="AD22" s="680"/>
      <c r="AE22" s="562"/>
      <c r="AF22" s="562">
        <v>1</v>
      </c>
      <c r="AG22" s="679" t="s">
        <v>501</v>
      </c>
      <c r="AH22" s="562" t="s">
        <v>287</v>
      </c>
      <c r="AI22" s="278"/>
    </row>
    <row r="23" spans="1:96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560" t="s">
        <v>839</v>
      </c>
      <c r="H23" s="560">
        <v>0</v>
      </c>
      <c r="I23" s="562">
        <f t="shared" si="3"/>
        <v>2</v>
      </c>
      <c r="J23" s="562">
        <v>1</v>
      </c>
      <c r="K23" s="562">
        <v>1</v>
      </c>
      <c r="L23" s="563">
        <v>19</v>
      </c>
      <c r="M23" s="563">
        <v>1</v>
      </c>
      <c r="N23" s="564">
        <f>SUM(O23:R23)</f>
        <v>19</v>
      </c>
      <c r="O23" s="255">
        <v>18</v>
      </c>
      <c r="P23" s="560">
        <v>0</v>
      </c>
      <c r="Q23" s="560">
        <v>0</v>
      </c>
      <c r="R23" s="567">
        <v>1</v>
      </c>
      <c r="S23" s="566">
        <f t="shared" si="5"/>
        <v>19</v>
      </c>
      <c r="T23" s="258">
        <v>7</v>
      </c>
      <c r="U23" s="258">
        <v>12</v>
      </c>
      <c r="V23" s="560">
        <v>83.66</v>
      </c>
      <c r="W23" s="680" t="s">
        <v>840</v>
      </c>
      <c r="X23" s="680"/>
      <c r="Y23" s="680"/>
      <c r="Z23" s="274">
        <v>1</v>
      </c>
      <c r="AA23" s="680"/>
      <c r="AB23" s="680"/>
      <c r="AC23" s="680"/>
      <c r="AD23" s="680"/>
      <c r="AE23" s="562"/>
      <c r="AF23" s="562">
        <v>0</v>
      </c>
      <c r="AG23" s="679" t="s">
        <v>501</v>
      </c>
      <c r="AH23" s="562" t="s">
        <v>285</v>
      </c>
      <c r="AI23" s="278"/>
    </row>
    <row r="24" spans="1:96" ht="24.95" customHeight="1">
      <c r="A24" s="20"/>
      <c r="B24" s="72" t="s">
        <v>283</v>
      </c>
      <c r="C24" s="73">
        <v>1</v>
      </c>
      <c r="D24" s="73"/>
      <c r="E24" s="73"/>
      <c r="F24" s="74"/>
      <c r="G24" s="72"/>
      <c r="H24" s="653">
        <f t="shared" ref="H24:AF24" si="6">SUM(H25)</f>
        <v>0</v>
      </c>
      <c r="I24" s="653">
        <f t="shared" si="6"/>
        <v>2</v>
      </c>
      <c r="J24" s="653">
        <f t="shared" si="6"/>
        <v>1</v>
      </c>
      <c r="K24" s="653">
        <f t="shared" si="6"/>
        <v>1</v>
      </c>
      <c r="L24" s="653">
        <f t="shared" si="6"/>
        <v>19</v>
      </c>
      <c r="M24" s="653"/>
      <c r="N24" s="654">
        <f t="shared" ref="N24" si="7">O24+P24+Q24+R24</f>
        <v>17</v>
      </c>
      <c r="O24" s="653">
        <f>SUM(O25)</f>
        <v>15</v>
      </c>
      <c r="P24" s="653">
        <f t="shared" si="6"/>
        <v>1</v>
      </c>
      <c r="Q24" s="653">
        <f t="shared" si="6"/>
        <v>1</v>
      </c>
      <c r="R24" s="830">
        <f t="shared" si="6"/>
        <v>0</v>
      </c>
      <c r="S24" s="653">
        <f t="shared" si="6"/>
        <v>17</v>
      </c>
      <c r="T24" s="653">
        <f t="shared" si="6"/>
        <v>10</v>
      </c>
      <c r="U24" s="653">
        <f t="shared" si="6"/>
        <v>7</v>
      </c>
      <c r="V24" s="653"/>
      <c r="W24" s="653"/>
      <c r="X24" s="653">
        <f t="shared" si="6"/>
        <v>0</v>
      </c>
      <c r="Y24" s="653">
        <f t="shared" si="6"/>
        <v>0</v>
      </c>
      <c r="Z24" s="653">
        <f t="shared" si="6"/>
        <v>0</v>
      </c>
      <c r="AA24" s="653">
        <f t="shared" si="6"/>
        <v>0</v>
      </c>
      <c r="AB24" s="653">
        <f t="shared" si="6"/>
        <v>0</v>
      </c>
      <c r="AC24" s="653">
        <f t="shared" si="6"/>
        <v>0</v>
      </c>
      <c r="AD24" s="653">
        <f t="shared" si="6"/>
        <v>0</v>
      </c>
      <c r="AE24" s="653">
        <f t="shared" si="6"/>
        <v>0</v>
      </c>
      <c r="AF24" s="653">
        <f t="shared" si="6"/>
        <v>1</v>
      </c>
      <c r="AG24" s="653"/>
      <c r="AH24" s="653"/>
      <c r="AI24" s="831"/>
      <c r="AJ24" s="57"/>
    </row>
    <row r="25" spans="1:96" s="32" customFormat="1" ht="24.95" customHeight="1" thickBot="1">
      <c r="A25" s="832">
        <v>1</v>
      </c>
      <c r="B25" s="658" t="s">
        <v>434</v>
      </c>
      <c r="C25" s="658" t="s">
        <v>737</v>
      </c>
      <c r="D25" s="658" t="s">
        <v>435</v>
      </c>
      <c r="E25" s="658" t="s">
        <v>738</v>
      </c>
      <c r="F25" s="833" t="s">
        <v>883</v>
      </c>
      <c r="G25" s="658" t="s">
        <v>739</v>
      </c>
      <c r="H25" s="658">
        <v>0</v>
      </c>
      <c r="I25" s="658">
        <v>2</v>
      </c>
      <c r="J25" s="658">
        <v>1</v>
      </c>
      <c r="K25" s="658">
        <v>1</v>
      </c>
      <c r="L25" s="834">
        <v>19</v>
      </c>
      <c r="M25" s="834">
        <v>1</v>
      </c>
      <c r="N25" s="294">
        <f>SUM(O25:R25)</f>
        <v>17</v>
      </c>
      <c r="O25" s="295">
        <v>15</v>
      </c>
      <c r="P25" s="571">
        <v>1</v>
      </c>
      <c r="Q25" s="571">
        <v>1</v>
      </c>
      <c r="R25" s="572">
        <v>0</v>
      </c>
      <c r="S25" s="296">
        <f>SUM(T25:U25)</f>
        <v>17</v>
      </c>
      <c r="T25" s="296">
        <v>10</v>
      </c>
      <c r="U25" s="296">
        <v>7</v>
      </c>
      <c r="V25" s="836">
        <v>169.51</v>
      </c>
      <c r="W25" s="658" t="s">
        <v>740</v>
      </c>
      <c r="X25" s="658">
        <v>0</v>
      </c>
      <c r="Y25" s="658">
        <v>0</v>
      </c>
      <c r="Z25" s="658">
        <v>0</v>
      </c>
      <c r="AA25" s="658">
        <v>0</v>
      </c>
      <c r="AB25" s="658">
        <v>0</v>
      </c>
      <c r="AC25" s="658">
        <v>0</v>
      </c>
      <c r="AD25" s="658">
        <v>0</v>
      </c>
      <c r="AE25" s="658">
        <v>0</v>
      </c>
      <c r="AF25" s="658">
        <v>1</v>
      </c>
      <c r="AG25" s="681" t="s">
        <v>19</v>
      </c>
      <c r="AH25" s="681" t="s">
        <v>286</v>
      </c>
      <c r="AI25" s="837"/>
    </row>
    <row r="26" spans="1:96" s="130" customFormat="1" ht="24.95" customHeight="1">
      <c r="A26" s="123"/>
      <c r="B26" s="124" t="s">
        <v>283</v>
      </c>
      <c r="C26" s="125">
        <v>3</v>
      </c>
      <c r="D26" s="125"/>
      <c r="E26" s="125"/>
      <c r="F26" s="125"/>
      <c r="G26" s="124"/>
      <c r="H26" s="574">
        <f t="shared" ref="H26:AF26" si="8">SUM(H27:H29)</f>
        <v>5</v>
      </c>
      <c r="I26" s="574">
        <f t="shared" si="8"/>
        <v>8</v>
      </c>
      <c r="J26" s="574">
        <f>SUM(J27:J29)</f>
        <v>2</v>
      </c>
      <c r="K26" s="574">
        <f t="shared" si="8"/>
        <v>6</v>
      </c>
      <c r="L26" s="574">
        <f>SUM(L27:L29)</f>
        <v>118</v>
      </c>
      <c r="M26" s="574" t="s">
        <v>913</v>
      </c>
      <c r="N26" s="574">
        <f t="shared" si="8"/>
        <v>113</v>
      </c>
      <c r="O26" s="574">
        <f>SUM(O27:O29)</f>
        <v>76</v>
      </c>
      <c r="P26" s="574">
        <f t="shared" si="8"/>
        <v>37</v>
      </c>
      <c r="Q26" s="574">
        <f t="shared" si="8"/>
        <v>0</v>
      </c>
      <c r="R26" s="576">
        <f t="shared" si="8"/>
        <v>0</v>
      </c>
      <c r="S26" s="574">
        <f t="shared" si="8"/>
        <v>113</v>
      </c>
      <c r="T26" s="574">
        <f t="shared" si="8"/>
        <v>106</v>
      </c>
      <c r="U26" s="574">
        <f t="shared" si="8"/>
        <v>7</v>
      </c>
      <c r="V26" s="574"/>
      <c r="W26" s="574"/>
      <c r="X26" s="574">
        <f t="shared" si="8"/>
        <v>0</v>
      </c>
      <c r="Y26" s="574">
        <f t="shared" si="8"/>
        <v>0</v>
      </c>
      <c r="Z26" s="574">
        <f t="shared" si="8"/>
        <v>2</v>
      </c>
      <c r="AA26" s="574">
        <f t="shared" si="8"/>
        <v>0</v>
      </c>
      <c r="AB26" s="574">
        <f t="shared" si="8"/>
        <v>0</v>
      </c>
      <c r="AC26" s="574">
        <f t="shared" si="8"/>
        <v>0</v>
      </c>
      <c r="AD26" s="574">
        <f t="shared" si="8"/>
        <v>0</v>
      </c>
      <c r="AE26" s="574">
        <f t="shared" si="8"/>
        <v>0</v>
      </c>
      <c r="AF26" s="574">
        <f t="shared" si="8"/>
        <v>3</v>
      </c>
      <c r="AG26" s="682"/>
      <c r="AH26" s="124"/>
      <c r="AI26" s="128"/>
      <c r="AJ26" s="129"/>
    </row>
    <row r="27" spans="1:96" s="841" customFormat="1" ht="24.95" customHeight="1">
      <c r="A27" s="838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575" t="s">
        <v>751</v>
      </c>
      <c r="H27" s="575">
        <v>2</v>
      </c>
      <c r="I27" s="575">
        <f>SUM(J27:K27)</f>
        <v>2</v>
      </c>
      <c r="J27" s="575">
        <v>0</v>
      </c>
      <c r="K27" s="575">
        <v>2</v>
      </c>
      <c r="L27" s="596">
        <v>29</v>
      </c>
      <c r="M27" s="575">
        <v>2</v>
      </c>
      <c r="N27" s="577">
        <v>29</v>
      </c>
      <c r="O27" s="578">
        <v>18</v>
      </c>
      <c r="P27" s="578">
        <v>11</v>
      </c>
      <c r="Q27" s="578">
        <v>0</v>
      </c>
      <c r="R27" s="579">
        <v>0</v>
      </c>
      <c r="S27" s="579">
        <v>29</v>
      </c>
      <c r="T27" s="579">
        <v>28</v>
      </c>
      <c r="U27" s="579">
        <v>1</v>
      </c>
      <c r="V27" s="274">
        <v>166.65</v>
      </c>
      <c r="W27" s="575" t="s">
        <v>752</v>
      </c>
      <c r="X27" s="575"/>
      <c r="Y27" s="575"/>
      <c r="Z27" s="575">
        <v>1</v>
      </c>
      <c r="AA27" s="575"/>
      <c r="AB27" s="575"/>
      <c r="AC27" s="575"/>
      <c r="AD27" s="575"/>
      <c r="AE27" s="575"/>
      <c r="AF27" s="575">
        <v>1</v>
      </c>
      <c r="AG27" s="279" t="s">
        <v>753</v>
      </c>
      <c r="AH27" s="593" t="s">
        <v>440</v>
      </c>
      <c r="AI27" s="840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</row>
    <row r="28" spans="1:96" s="841" customFormat="1" ht="24.95" customHeight="1">
      <c r="A28" s="838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575" t="s">
        <v>756</v>
      </c>
      <c r="H28" s="575">
        <v>1</v>
      </c>
      <c r="I28" s="575">
        <v>3</v>
      </c>
      <c r="J28" s="580">
        <v>1</v>
      </c>
      <c r="K28" s="580">
        <v>2</v>
      </c>
      <c r="L28" s="580">
        <v>49</v>
      </c>
      <c r="M28" s="581">
        <v>3</v>
      </c>
      <c r="N28" s="519">
        <f>SUM(O28:R28)</f>
        <v>45</v>
      </c>
      <c r="O28" s="517">
        <v>27</v>
      </c>
      <c r="P28" s="582">
        <v>18</v>
      </c>
      <c r="Q28" s="582">
        <v>0</v>
      </c>
      <c r="R28" s="579">
        <v>0</v>
      </c>
      <c r="S28" s="579">
        <f>SUM(T28:U28)</f>
        <v>45</v>
      </c>
      <c r="T28" s="460">
        <v>42</v>
      </c>
      <c r="U28" s="584">
        <v>3</v>
      </c>
      <c r="V28" s="580">
        <v>184.85</v>
      </c>
      <c r="W28" s="580" t="s">
        <v>430</v>
      </c>
      <c r="X28" s="580"/>
      <c r="Y28" s="580"/>
      <c r="Z28" s="580">
        <v>1</v>
      </c>
      <c r="AA28" s="580"/>
      <c r="AB28" s="580"/>
      <c r="AC28" s="580"/>
      <c r="AD28" s="580"/>
      <c r="AE28" s="580"/>
      <c r="AF28" s="580">
        <v>1</v>
      </c>
      <c r="AG28" s="683" t="s">
        <v>439</v>
      </c>
      <c r="AH28" s="683" t="s">
        <v>440</v>
      </c>
      <c r="AI28" s="840"/>
    </row>
    <row r="29" spans="1:96" s="841" customFormat="1" ht="24.95" customHeight="1">
      <c r="A29" s="842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844" t="s">
        <v>959</v>
      </c>
      <c r="H29" s="575">
        <v>2</v>
      </c>
      <c r="I29" s="575">
        <v>3</v>
      </c>
      <c r="J29" s="575">
        <v>1</v>
      </c>
      <c r="K29" s="575">
        <v>2</v>
      </c>
      <c r="L29" s="575">
        <v>40</v>
      </c>
      <c r="M29" s="575">
        <v>3</v>
      </c>
      <c r="N29" s="577">
        <f>SUM(O29:R29)</f>
        <v>39</v>
      </c>
      <c r="O29" s="578">
        <v>31</v>
      </c>
      <c r="P29" s="575">
        <v>8</v>
      </c>
      <c r="Q29" s="575">
        <v>0</v>
      </c>
      <c r="R29" s="254">
        <v>0</v>
      </c>
      <c r="S29" s="579">
        <f>SUM(T29:U29)</f>
        <v>39</v>
      </c>
      <c r="T29" s="254">
        <v>36</v>
      </c>
      <c r="U29" s="254">
        <v>3</v>
      </c>
      <c r="V29" s="274">
        <v>95.6</v>
      </c>
      <c r="W29" s="575" t="s">
        <v>759</v>
      </c>
      <c r="X29" s="575"/>
      <c r="Y29" s="575"/>
      <c r="Z29" s="575"/>
      <c r="AA29" s="575"/>
      <c r="AB29" s="575"/>
      <c r="AC29" s="575"/>
      <c r="AD29" s="575"/>
      <c r="AE29" s="575"/>
      <c r="AF29" s="684">
        <v>1</v>
      </c>
      <c r="AG29" s="683" t="s">
        <v>19</v>
      </c>
      <c r="AH29" s="575" t="s">
        <v>286</v>
      </c>
      <c r="AI29" s="840" t="s">
        <v>1123</v>
      </c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</row>
    <row r="30" spans="1:96" ht="24.95" customHeight="1">
      <c r="A30" s="31"/>
      <c r="B30" s="145" t="s">
        <v>283</v>
      </c>
      <c r="C30" s="145">
        <v>7</v>
      </c>
      <c r="D30" s="145"/>
      <c r="E30" s="145"/>
      <c r="F30" s="146"/>
      <c r="G30" s="145"/>
      <c r="H30" s="585">
        <f>SUM(H31:H37)</f>
        <v>6</v>
      </c>
      <c r="I30" s="585">
        <f t="shared" ref="I30:AF30" si="9">SUM(I31:I37)</f>
        <v>15</v>
      </c>
      <c r="J30" s="585">
        <f t="shared" si="9"/>
        <v>5</v>
      </c>
      <c r="K30" s="585">
        <f t="shared" si="9"/>
        <v>10</v>
      </c>
      <c r="L30" s="585">
        <f>SUM(L31:L37)</f>
        <v>161</v>
      </c>
      <c r="M30" s="585"/>
      <c r="N30" s="585">
        <f t="shared" ref="N30:R30" si="10">SUM(N31:N37)</f>
        <v>149</v>
      </c>
      <c r="O30" s="585">
        <f>SUM(O31:O37)</f>
        <v>133</v>
      </c>
      <c r="P30" s="585">
        <f t="shared" si="10"/>
        <v>14</v>
      </c>
      <c r="Q30" s="585">
        <f t="shared" si="10"/>
        <v>2</v>
      </c>
      <c r="R30" s="585">
        <f t="shared" si="10"/>
        <v>0</v>
      </c>
      <c r="S30" s="585">
        <f t="shared" si="9"/>
        <v>149</v>
      </c>
      <c r="T30" s="585">
        <f t="shared" si="9"/>
        <v>140</v>
      </c>
      <c r="U30" s="585">
        <f t="shared" si="9"/>
        <v>9</v>
      </c>
      <c r="V30" s="585"/>
      <c r="W30" s="585"/>
      <c r="X30" s="585">
        <f t="shared" si="9"/>
        <v>0</v>
      </c>
      <c r="Y30" s="585">
        <f t="shared" si="9"/>
        <v>0</v>
      </c>
      <c r="Z30" s="585">
        <f t="shared" si="9"/>
        <v>2</v>
      </c>
      <c r="AA30" s="585">
        <f t="shared" si="9"/>
        <v>1</v>
      </c>
      <c r="AB30" s="585">
        <f t="shared" si="9"/>
        <v>0</v>
      </c>
      <c r="AC30" s="585">
        <f t="shared" si="9"/>
        <v>0</v>
      </c>
      <c r="AD30" s="585">
        <f t="shared" si="9"/>
        <v>0</v>
      </c>
      <c r="AE30" s="585">
        <f t="shared" si="9"/>
        <v>1</v>
      </c>
      <c r="AF30" s="585">
        <f t="shared" si="9"/>
        <v>7</v>
      </c>
      <c r="AG30" s="685"/>
      <c r="AH30" s="145"/>
      <c r="AI30" s="148"/>
      <c r="AJ30" s="57"/>
    </row>
    <row r="31" spans="1:96" s="32" customFormat="1" ht="24.95" customHeight="1">
      <c r="A31" s="845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588" t="s">
        <v>955</v>
      </c>
      <c r="H31" s="588">
        <v>0</v>
      </c>
      <c r="I31" s="588">
        <v>2</v>
      </c>
      <c r="J31" s="588">
        <v>1</v>
      </c>
      <c r="K31" s="588">
        <v>1</v>
      </c>
      <c r="L31" s="586">
        <v>25</v>
      </c>
      <c r="M31" s="586">
        <v>2</v>
      </c>
      <c r="N31" s="250">
        <f>SUM(O31:R31)</f>
        <v>25</v>
      </c>
      <c r="O31" s="249">
        <v>25</v>
      </c>
      <c r="P31" s="249">
        <v>0</v>
      </c>
      <c r="Q31" s="249">
        <v>0</v>
      </c>
      <c r="R31" s="928">
        <v>0</v>
      </c>
      <c r="S31" s="240">
        <f>SUM(T31:U31)</f>
        <v>25</v>
      </c>
      <c r="T31" s="253">
        <v>24</v>
      </c>
      <c r="U31" s="253">
        <v>1</v>
      </c>
      <c r="V31" s="588">
        <v>92.04</v>
      </c>
      <c r="W31" s="588" t="s">
        <v>37</v>
      </c>
      <c r="X31" s="588"/>
      <c r="Y31" s="588"/>
      <c r="Z31" s="588"/>
      <c r="AA31" s="588"/>
      <c r="AB31" s="588"/>
      <c r="AC31" s="588"/>
      <c r="AD31" s="588"/>
      <c r="AE31" s="588">
        <v>1</v>
      </c>
      <c r="AF31" s="575">
        <v>1</v>
      </c>
      <c r="AG31" s="686" t="s">
        <v>19</v>
      </c>
      <c r="AH31" s="588" t="s">
        <v>285</v>
      </c>
      <c r="AI31" s="847"/>
    </row>
    <row r="32" spans="1:96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588" t="s">
        <v>33</v>
      </c>
      <c r="H32" s="588">
        <v>0</v>
      </c>
      <c r="I32" s="588">
        <v>2</v>
      </c>
      <c r="J32" s="588">
        <v>1</v>
      </c>
      <c r="K32" s="588">
        <v>1</v>
      </c>
      <c r="L32" s="586">
        <v>19</v>
      </c>
      <c r="M32" s="586">
        <v>1</v>
      </c>
      <c r="N32" s="250">
        <f t="shared" ref="N32:N37" si="11">SUM(O32:R32)</f>
        <v>17</v>
      </c>
      <c r="O32" s="249">
        <v>17</v>
      </c>
      <c r="P32" s="249">
        <v>0</v>
      </c>
      <c r="Q32" s="249">
        <v>0</v>
      </c>
      <c r="R32" s="928">
        <v>0</v>
      </c>
      <c r="S32" s="240">
        <f t="shared" ref="S32:S37" si="12">SUM(T32:U32)</f>
        <v>17</v>
      </c>
      <c r="T32" s="253">
        <v>16</v>
      </c>
      <c r="U32" s="253">
        <v>1</v>
      </c>
      <c r="V32" s="588">
        <v>96.96</v>
      </c>
      <c r="W32" s="588" t="s">
        <v>34</v>
      </c>
      <c r="X32" s="588"/>
      <c r="Y32" s="588"/>
      <c r="Z32" s="588"/>
      <c r="AA32" s="588"/>
      <c r="AB32" s="588"/>
      <c r="AC32" s="588"/>
      <c r="AD32" s="588"/>
      <c r="AE32" s="588"/>
      <c r="AF32" s="588">
        <v>1</v>
      </c>
      <c r="AG32" s="686" t="s">
        <v>19</v>
      </c>
      <c r="AH32" s="588" t="s">
        <v>285</v>
      </c>
      <c r="AI32" s="847"/>
    </row>
    <row r="33" spans="1:127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588" t="s">
        <v>17</v>
      </c>
      <c r="H33" s="588">
        <v>3</v>
      </c>
      <c r="I33" s="588">
        <v>2</v>
      </c>
      <c r="J33" s="588">
        <v>1</v>
      </c>
      <c r="K33" s="588">
        <v>1</v>
      </c>
      <c r="L33" s="586">
        <v>25</v>
      </c>
      <c r="M33" s="586">
        <v>2</v>
      </c>
      <c r="N33" s="250">
        <f t="shared" si="11"/>
        <v>21</v>
      </c>
      <c r="O33" s="249">
        <v>18</v>
      </c>
      <c r="P33" s="249">
        <v>3</v>
      </c>
      <c r="Q33" s="249">
        <v>0</v>
      </c>
      <c r="R33" s="928">
        <v>0</v>
      </c>
      <c r="S33" s="240">
        <f t="shared" si="12"/>
        <v>21</v>
      </c>
      <c r="T33" s="928">
        <v>21</v>
      </c>
      <c r="U33" s="928">
        <v>0</v>
      </c>
      <c r="V33" s="588">
        <v>84.748000000000005</v>
      </c>
      <c r="W33" s="588" t="s">
        <v>18</v>
      </c>
      <c r="X33" s="588"/>
      <c r="Y33" s="588"/>
      <c r="Z33" s="588"/>
      <c r="AA33" s="588">
        <v>1</v>
      </c>
      <c r="AB33" s="588"/>
      <c r="AC33" s="588"/>
      <c r="AD33" s="588"/>
      <c r="AE33" s="588"/>
      <c r="AF33" s="588">
        <v>1</v>
      </c>
      <c r="AG33" s="686" t="s">
        <v>19</v>
      </c>
      <c r="AH33" s="588" t="s">
        <v>286</v>
      </c>
      <c r="AI33" s="849"/>
    </row>
    <row r="34" spans="1:127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588" t="s">
        <v>21</v>
      </c>
      <c r="H34" s="588">
        <v>0</v>
      </c>
      <c r="I34" s="588">
        <v>2</v>
      </c>
      <c r="J34" s="588">
        <v>0</v>
      </c>
      <c r="K34" s="588">
        <v>2</v>
      </c>
      <c r="L34" s="586">
        <v>19</v>
      </c>
      <c r="M34" s="586">
        <v>1</v>
      </c>
      <c r="N34" s="250">
        <f t="shared" si="11"/>
        <v>19</v>
      </c>
      <c r="O34" s="249">
        <v>19</v>
      </c>
      <c r="P34" s="249">
        <v>0</v>
      </c>
      <c r="Q34" s="249">
        <v>0</v>
      </c>
      <c r="R34" s="928">
        <v>0</v>
      </c>
      <c r="S34" s="240">
        <f t="shared" si="12"/>
        <v>19</v>
      </c>
      <c r="T34" s="928">
        <v>17</v>
      </c>
      <c r="U34" s="928">
        <v>2</v>
      </c>
      <c r="V34" s="588">
        <v>100.34</v>
      </c>
      <c r="W34" s="588" t="s">
        <v>22</v>
      </c>
      <c r="X34" s="588"/>
      <c r="Y34" s="588"/>
      <c r="Z34" s="588">
        <v>1</v>
      </c>
      <c r="AA34" s="588"/>
      <c r="AB34" s="588"/>
      <c r="AC34" s="588"/>
      <c r="AD34" s="588"/>
      <c r="AE34" s="588"/>
      <c r="AF34" s="588">
        <v>1</v>
      </c>
      <c r="AG34" s="686" t="s">
        <v>762</v>
      </c>
      <c r="AH34" s="588" t="s">
        <v>286</v>
      </c>
      <c r="AI34" s="847"/>
    </row>
    <row r="35" spans="1:127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588" t="s">
        <v>854</v>
      </c>
      <c r="H35" s="588">
        <v>0</v>
      </c>
      <c r="I35" s="588">
        <v>2</v>
      </c>
      <c r="J35" s="588">
        <v>0</v>
      </c>
      <c r="K35" s="588">
        <v>2</v>
      </c>
      <c r="L35" s="586">
        <v>19</v>
      </c>
      <c r="M35" s="586">
        <v>1</v>
      </c>
      <c r="N35" s="250">
        <f t="shared" si="11"/>
        <v>18</v>
      </c>
      <c r="O35" s="249">
        <v>18</v>
      </c>
      <c r="P35" s="249">
        <v>0</v>
      </c>
      <c r="Q35" s="249">
        <v>0</v>
      </c>
      <c r="R35" s="928">
        <v>0</v>
      </c>
      <c r="S35" s="240">
        <f t="shared" si="12"/>
        <v>18</v>
      </c>
      <c r="T35" s="928">
        <v>17</v>
      </c>
      <c r="U35" s="928">
        <v>1</v>
      </c>
      <c r="V35" s="588">
        <v>154.08000000000001</v>
      </c>
      <c r="W35" s="588" t="s">
        <v>29</v>
      </c>
      <c r="X35" s="588"/>
      <c r="Y35" s="588"/>
      <c r="Z35" s="588"/>
      <c r="AA35" s="588"/>
      <c r="AB35" s="588"/>
      <c r="AC35" s="588"/>
      <c r="AD35" s="588"/>
      <c r="AE35" s="588"/>
      <c r="AF35" s="588">
        <v>1</v>
      </c>
      <c r="AG35" s="686" t="s">
        <v>19</v>
      </c>
      <c r="AH35" s="850" t="s">
        <v>286</v>
      </c>
      <c r="AI35" s="849"/>
    </row>
    <row r="36" spans="1:127" s="32" customFormat="1" ht="24.95" customHeight="1">
      <c r="A36" s="8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588" t="s">
        <v>25</v>
      </c>
      <c r="H36" s="249">
        <v>2</v>
      </c>
      <c r="I36" s="588">
        <v>3</v>
      </c>
      <c r="J36" s="588">
        <v>2</v>
      </c>
      <c r="K36" s="588">
        <v>1</v>
      </c>
      <c r="L36" s="586">
        <v>35</v>
      </c>
      <c r="M36" s="586">
        <v>3</v>
      </c>
      <c r="N36" s="250">
        <f t="shared" si="11"/>
        <v>35</v>
      </c>
      <c r="O36" s="249">
        <v>25</v>
      </c>
      <c r="P36" s="249">
        <v>8</v>
      </c>
      <c r="Q36" s="249">
        <v>2</v>
      </c>
      <c r="R36" s="928">
        <v>0</v>
      </c>
      <c r="S36" s="240">
        <f t="shared" si="12"/>
        <v>35</v>
      </c>
      <c r="T36" s="928">
        <v>32</v>
      </c>
      <c r="U36" s="928">
        <v>3</v>
      </c>
      <c r="V36" s="588">
        <v>251</v>
      </c>
      <c r="W36" s="588" t="s">
        <v>26</v>
      </c>
      <c r="X36" s="588"/>
      <c r="Y36" s="588"/>
      <c r="Z36" s="588"/>
      <c r="AA36" s="588"/>
      <c r="AB36" s="588"/>
      <c r="AC36" s="588"/>
      <c r="AD36" s="588"/>
      <c r="AE36" s="588"/>
      <c r="AF36" s="588">
        <v>1</v>
      </c>
      <c r="AG36" s="686" t="s">
        <v>19</v>
      </c>
      <c r="AH36" s="588" t="s">
        <v>286</v>
      </c>
      <c r="AI36" s="849"/>
    </row>
    <row r="37" spans="1:127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587" t="s">
        <v>14</v>
      </c>
      <c r="H37" s="252">
        <v>1</v>
      </c>
      <c r="I37" s="587">
        <v>2</v>
      </c>
      <c r="J37" s="587">
        <v>0</v>
      </c>
      <c r="K37" s="587">
        <v>2</v>
      </c>
      <c r="L37" s="714">
        <v>19</v>
      </c>
      <c r="M37" s="714">
        <v>1</v>
      </c>
      <c r="N37" s="250">
        <f t="shared" si="11"/>
        <v>14</v>
      </c>
      <c r="O37" s="249">
        <v>11</v>
      </c>
      <c r="P37" s="249">
        <v>3</v>
      </c>
      <c r="Q37" s="249">
        <v>0</v>
      </c>
      <c r="R37" s="928">
        <v>0</v>
      </c>
      <c r="S37" s="240">
        <f t="shared" si="12"/>
        <v>14</v>
      </c>
      <c r="T37" s="928">
        <v>13</v>
      </c>
      <c r="U37" s="928">
        <v>1</v>
      </c>
      <c r="V37" s="587">
        <v>122.7</v>
      </c>
      <c r="W37" s="587" t="s">
        <v>764</v>
      </c>
      <c r="X37" s="587"/>
      <c r="Y37" s="587"/>
      <c r="Z37" s="587">
        <v>1</v>
      </c>
      <c r="AA37" s="252"/>
      <c r="AB37" s="587"/>
      <c r="AC37" s="587"/>
      <c r="AD37" s="587"/>
      <c r="AE37" s="587"/>
      <c r="AF37" s="587">
        <v>1</v>
      </c>
      <c r="AG37" s="715" t="s">
        <v>762</v>
      </c>
      <c r="AH37" s="587" t="s">
        <v>286</v>
      </c>
      <c r="AI37" s="852"/>
    </row>
    <row r="38" spans="1:127" s="130" customFormat="1" ht="24.95" customHeight="1">
      <c r="A38" s="20"/>
      <c r="B38" s="164" t="s">
        <v>283</v>
      </c>
      <c r="C38" s="165">
        <v>15</v>
      </c>
      <c r="D38" s="165"/>
      <c r="E38" s="165"/>
      <c r="F38" s="166"/>
      <c r="G38" s="164"/>
      <c r="H38" s="589">
        <f>SUM(H39:H52)</f>
        <v>6</v>
      </c>
      <c r="I38" s="589">
        <f>SUM(I39:I52)</f>
        <v>31</v>
      </c>
      <c r="J38" s="589">
        <f t="shared" ref="J38:K38" si="13">SUM(J39:J52)</f>
        <v>15</v>
      </c>
      <c r="K38" s="589">
        <f t="shared" si="13"/>
        <v>16</v>
      </c>
      <c r="L38" s="589">
        <f>SUM(L39:L53)</f>
        <v>422</v>
      </c>
      <c r="M38" s="589"/>
      <c r="N38" s="589">
        <f t="shared" ref="N38:U38" si="14">SUM(N39:N53)</f>
        <v>378</v>
      </c>
      <c r="O38" s="589">
        <f t="shared" si="14"/>
        <v>300</v>
      </c>
      <c r="P38" s="589">
        <f t="shared" si="14"/>
        <v>55</v>
      </c>
      <c r="Q38" s="589">
        <f t="shared" si="14"/>
        <v>23</v>
      </c>
      <c r="R38" s="590">
        <f t="shared" si="14"/>
        <v>0</v>
      </c>
      <c r="S38" s="590">
        <f t="shared" si="14"/>
        <v>378</v>
      </c>
      <c r="T38" s="590">
        <f t="shared" si="14"/>
        <v>341</v>
      </c>
      <c r="U38" s="590">
        <f t="shared" si="14"/>
        <v>37</v>
      </c>
      <c r="V38" s="589"/>
      <c r="W38" s="589"/>
      <c r="X38" s="589">
        <f>SUM(X39:X53)</f>
        <v>1</v>
      </c>
      <c r="Y38" s="589">
        <f t="shared" ref="Y38:AF38" si="15">SUM(Y39:Y53)</f>
        <v>1</v>
      </c>
      <c r="Z38" s="589">
        <f t="shared" si="15"/>
        <v>4</v>
      </c>
      <c r="AA38" s="589">
        <f t="shared" si="15"/>
        <v>0</v>
      </c>
      <c r="AB38" s="589">
        <f t="shared" si="15"/>
        <v>0</v>
      </c>
      <c r="AC38" s="589">
        <f t="shared" si="15"/>
        <v>0</v>
      </c>
      <c r="AD38" s="589">
        <f t="shared" si="15"/>
        <v>0</v>
      </c>
      <c r="AE38" s="589">
        <f t="shared" si="15"/>
        <v>0</v>
      </c>
      <c r="AF38" s="589">
        <f t="shared" si="15"/>
        <v>14</v>
      </c>
      <c r="AG38" s="589"/>
      <c r="AH38" s="164"/>
      <c r="AI38" s="168"/>
      <c r="AJ38" s="129"/>
    </row>
    <row r="39" spans="1:127" s="32" customFormat="1" ht="24.95" customHeight="1">
      <c r="A39" s="838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593" t="s">
        <v>950</v>
      </c>
      <c r="H39" s="593">
        <v>1</v>
      </c>
      <c r="I39" s="593">
        <f>SUM(J39:K39)</f>
        <v>2</v>
      </c>
      <c r="J39" s="593">
        <v>1</v>
      </c>
      <c r="K39" s="593">
        <v>1</v>
      </c>
      <c r="L39" s="591">
        <v>29</v>
      </c>
      <c r="M39" s="591">
        <v>2</v>
      </c>
      <c r="N39" s="592">
        <f>SUM(O39:R39)</f>
        <v>27</v>
      </c>
      <c r="O39" s="593">
        <v>24</v>
      </c>
      <c r="P39" s="238">
        <v>3</v>
      </c>
      <c r="Q39" s="593">
        <v>0</v>
      </c>
      <c r="R39" s="594">
        <v>0</v>
      </c>
      <c r="S39" s="595">
        <f>SUM(T39:U39)</f>
        <v>27</v>
      </c>
      <c r="T39" s="262">
        <v>27</v>
      </c>
      <c r="U39" s="594">
        <v>0</v>
      </c>
      <c r="V39" s="593">
        <v>173.32</v>
      </c>
      <c r="W39" s="593" t="s">
        <v>83</v>
      </c>
      <c r="X39" s="593"/>
      <c r="Y39" s="593"/>
      <c r="Z39" s="593"/>
      <c r="AA39" s="593"/>
      <c r="AB39" s="593"/>
      <c r="AC39" s="593"/>
      <c r="AD39" s="593"/>
      <c r="AE39" s="593"/>
      <c r="AF39" s="575">
        <v>1</v>
      </c>
      <c r="AG39" s="593" t="s">
        <v>291</v>
      </c>
      <c r="AH39" s="575" t="s">
        <v>287</v>
      </c>
      <c r="AI39" s="853"/>
    </row>
    <row r="40" spans="1:127" s="32" customFormat="1" ht="24.95" customHeight="1">
      <c r="A40" s="838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593" t="s">
        <v>74</v>
      </c>
      <c r="H40" s="593"/>
      <c r="I40" s="593">
        <f t="shared" ref="I40:I51" si="16">SUM(J40:K40)</f>
        <v>2</v>
      </c>
      <c r="J40" s="593">
        <v>1</v>
      </c>
      <c r="K40" s="593">
        <v>1</v>
      </c>
      <c r="L40" s="591">
        <v>29</v>
      </c>
      <c r="M40" s="591">
        <v>2</v>
      </c>
      <c r="N40" s="592">
        <f t="shared" ref="N40:N53" si="17">SUM(O40:R40)</f>
        <v>29</v>
      </c>
      <c r="O40" s="238">
        <v>29</v>
      </c>
      <c r="P40" s="593">
        <v>0</v>
      </c>
      <c r="Q40" s="593">
        <v>0</v>
      </c>
      <c r="R40" s="594">
        <v>0</v>
      </c>
      <c r="S40" s="595">
        <f t="shared" ref="S40:S52" si="18">SUM(T40:U40)</f>
        <v>29</v>
      </c>
      <c r="T40" s="262">
        <v>29</v>
      </c>
      <c r="U40" s="594">
        <v>0</v>
      </c>
      <c r="V40" s="593">
        <v>115.62</v>
      </c>
      <c r="W40" s="593" t="s">
        <v>75</v>
      </c>
      <c r="X40" s="593"/>
      <c r="Y40" s="593"/>
      <c r="Z40" s="593"/>
      <c r="AA40" s="593"/>
      <c r="AB40" s="593"/>
      <c r="AC40" s="593"/>
      <c r="AD40" s="593"/>
      <c r="AE40" s="593"/>
      <c r="AF40" s="575">
        <v>1</v>
      </c>
      <c r="AG40" s="593" t="s">
        <v>19</v>
      </c>
      <c r="AH40" s="575" t="s">
        <v>888</v>
      </c>
      <c r="AI40" s="853"/>
    </row>
    <row r="41" spans="1:127" s="32" customFormat="1" ht="41.25" customHeight="1">
      <c r="A41" s="838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593" t="s">
        <v>69</v>
      </c>
      <c r="H41" s="593">
        <v>1</v>
      </c>
      <c r="I41" s="593">
        <f t="shared" si="16"/>
        <v>2</v>
      </c>
      <c r="J41" s="575">
        <v>1</v>
      </c>
      <c r="K41" s="575">
        <v>1</v>
      </c>
      <c r="L41" s="596">
        <v>29</v>
      </c>
      <c r="M41" s="596">
        <v>2</v>
      </c>
      <c r="N41" s="592">
        <f t="shared" si="17"/>
        <v>27</v>
      </c>
      <c r="O41" s="575">
        <v>21</v>
      </c>
      <c r="P41" s="241">
        <v>5</v>
      </c>
      <c r="Q41" s="241">
        <v>1</v>
      </c>
      <c r="R41" s="254">
        <v>0</v>
      </c>
      <c r="S41" s="595">
        <f t="shared" si="18"/>
        <v>27</v>
      </c>
      <c r="T41" s="262">
        <v>22</v>
      </c>
      <c r="U41" s="254">
        <v>5</v>
      </c>
      <c r="V41" s="575">
        <v>96.32</v>
      </c>
      <c r="W41" s="593" t="s">
        <v>919</v>
      </c>
      <c r="X41" s="593"/>
      <c r="Y41" s="593"/>
      <c r="Z41" s="593">
        <v>1</v>
      </c>
      <c r="AA41" s="593"/>
      <c r="AB41" s="593"/>
      <c r="AC41" s="593"/>
      <c r="AD41" s="593"/>
      <c r="AE41" s="593"/>
      <c r="AF41" s="575">
        <v>1</v>
      </c>
      <c r="AG41" s="593" t="s">
        <v>771</v>
      </c>
      <c r="AH41" s="575" t="s">
        <v>286</v>
      </c>
      <c r="AI41" s="853" t="s">
        <v>906</v>
      </c>
    </row>
    <row r="42" spans="1:127" s="32" customFormat="1" ht="24.95" customHeight="1">
      <c r="A42" s="838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593" t="s">
        <v>60</v>
      </c>
      <c r="H42" s="593"/>
      <c r="I42" s="593">
        <f t="shared" si="16"/>
        <v>3</v>
      </c>
      <c r="J42" s="591">
        <v>1</v>
      </c>
      <c r="K42" s="591">
        <v>2</v>
      </c>
      <c r="L42" s="596">
        <v>49</v>
      </c>
      <c r="M42" s="596">
        <v>3</v>
      </c>
      <c r="N42" s="592">
        <f t="shared" si="17"/>
        <v>38</v>
      </c>
      <c r="O42" s="593">
        <v>31</v>
      </c>
      <c r="P42" s="593">
        <v>6</v>
      </c>
      <c r="Q42" s="593">
        <v>1</v>
      </c>
      <c r="R42" s="594">
        <v>0</v>
      </c>
      <c r="S42" s="595">
        <f t="shared" si="18"/>
        <v>38</v>
      </c>
      <c r="T42" s="594">
        <v>35</v>
      </c>
      <c r="U42" s="594">
        <v>3</v>
      </c>
      <c r="V42" s="593">
        <v>117</v>
      </c>
      <c r="W42" s="593" t="s">
        <v>61</v>
      </c>
      <c r="X42" s="593"/>
      <c r="Y42" s="593"/>
      <c r="Z42" s="593"/>
      <c r="AA42" s="593"/>
      <c r="AB42" s="593"/>
      <c r="AC42" s="593"/>
      <c r="AD42" s="593"/>
      <c r="AE42" s="593"/>
      <c r="AF42" s="575">
        <v>1</v>
      </c>
      <c r="AG42" s="593" t="s">
        <v>19</v>
      </c>
      <c r="AH42" s="575" t="s">
        <v>285</v>
      </c>
      <c r="AI42" s="853"/>
    </row>
    <row r="43" spans="1:127" s="32" customFormat="1" ht="24.95" customHeight="1">
      <c r="A43" s="838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593" t="s">
        <v>47</v>
      </c>
      <c r="H43" s="593"/>
      <c r="I43" s="593">
        <f t="shared" si="16"/>
        <v>3</v>
      </c>
      <c r="J43" s="593">
        <v>2</v>
      </c>
      <c r="K43" s="593">
        <v>1</v>
      </c>
      <c r="L43" s="591">
        <v>35</v>
      </c>
      <c r="M43" s="591">
        <v>3</v>
      </c>
      <c r="N43" s="592">
        <f t="shared" si="17"/>
        <v>34</v>
      </c>
      <c r="O43" s="238">
        <v>28</v>
      </c>
      <c r="P43" s="593">
        <v>6</v>
      </c>
      <c r="Q43" s="593">
        <v>0</v>
      </c>
      <c r="R43" s="594">
        <v>0</v>
      </c>
      <c r="S43" s="595">
        <f t="shared" si="18"/>
        <v>34</v>
      </c>
      <c r="T43" s="262">
        <v>31</v>
      </c>
      <c r="U43" s="594">
        <v>3</v>
      </c>
      <c r="V43" s="593">
        <v>104.09</v>
      </c>
      <c r="W43" s="593" t="s">
        <v>48</v>
      </c>
      <c r="X43" s="593"/>
      <c r="Y43" s="593"/>
      <c r="Z43" s="593"/>
      <c r="AA43" s="593"/>
      <c r="AB43" s="593"/>
      <c r="AC43" s="593"/>
      <c r="AD43" s="593"/>
      <c r="AE43" s="593"/>
      <c r="AF43" s="575">
        <v>1</v>
      </c>
      <c r="AG43" s="593" t="s">
        <v>19</v>
      </c>
      <c r="AH43" s="575" t="s">
        <v>287</v>
      </c>
      <c r="AI43" s="853"/>
    </row>
    <row r="44" spans="1:127" s="32" customFormat="1" ht="24.95" customHeight="1">
      <c r="A44" s="838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593" t="s">
        <v>77</v>
      </c>
      <c r="H44" s="593">
        <v>1</v>
      </c>
      <c r="I44" s="593">
        <f t="shared" si="16"/>
        <v>2</v>
      </c>
      <c r="J44" s="593">
        <v>1</v>
      </c>
      <c r="K44" s="593">
        <v>1</v>
      </c>
      <c r="L44" s="596">
        <v>29</v>
      </c>
      <c r="M44" s="596">
        <v>2</v>
      </c>
      <c r="N44" s="592">
        <f t="shared" si="17"/>
        <v>29</v>
      </c>
      <c r="O44" s="575">
        <v>15</v>
      </c>
      <c r="P44" s="575">
        <v>10</v>
      </c>
      <c r="Q44" s="575">
        <v>4</v>
      </c>
      <c r="R44" s="254">
        <v>0</v>
      </c>
      <c r="S44" s="595">
        <f t="shared" si="18"/>
        <v>29</v>
      </c>
      <c r="T44" s="594">
        <v>29</v>
      </c>
      <c r="U44" s="254">
        <v>0</v>
      </c>
      <c r="V44" s="575">
        <v>99</v>
      </c>
      <c r="W44" s="593" t="s">
        <v>78</v>
      </c>
      <c r="X44" s="593"/>
      <c r="Y44" s="593"/>
      <c r="Z44" s="593">
        <v>1</v>
      </c>
      <c r="AA44" s="593"/>
      <c r="AB44" s="593"/>
      <c r="AC44" s="593"/>
      <c r="AD44" s="593"/>
      <c r="AE44" s="593"/>
      <c r="AF44" s="575">
        <v>1</v>
      </c>
      <c r="AG44" s="593" t="s">
        <v>292</v>
      </c>
      <c r="AH44" s="575" t="s">
        <v>286</v>
      </c>
      <c r="AI44" s="853"/>
      <c r="AJ44" s="854"/>
      <c r="AK44" s="854"/>
      <c r="AL44" s="854"/>
      <c r="AM44" s="854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</row>
    <row r="45" spans="1:127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593" t="s">
        <v>81</v>
      </c>
      <c r="H45" s="593"/>
      <c r="I45" s="593">
        <f t="shared" si="16"/>
        <v>2</v>
      </c>
      <c r="J45" s="593">
        <v>1</v>
      </c>
      <c r="K45" s="593">
        <v>1</v>
      </c>
      <c r="L45" s="591">
        <v>19</v>
      </c>
      <c r="M45" s="591">
        <v>1</v>
      </c>
      <c r="N45" s="592">
        <f t="shared" si="17"/>
        <v>19</v>
      </c>
      <c r="O45" s="593">
        <v>11</v>
      </c>
      <c r="P45" s="593">
        <v>4</v>
      </c>
      <c r="Q45" s="593">
        <v>4</v>
      </c>
      <c r="R45" s="594">
        <v>0</v>
      </c>
      <c r="S45" s="595">
        <f t="shared" si="18"/>
        <v>19</v>
      </c>
      <c r="T45" s="594">
        <v>17</v>
      </c>
      <c r="U45" s="594">
        <v>2</v>
      </c>
      <c r="V45" s="593">
        <v>151</v>
      </c>
      <c r="W45" s="593" t="s">
        <v>82</v>
      </c>
      <c r="X45" s="593"/>
      <c r="Y45" s="593"/>
      <c r="Z45" s="593"/>
      <c r="AA45" s="593"/>
      <c r="AB45" s="593"/>
      <c r="AC45" s="593"/>
      <c r="AD45" s="593"/>
      <c r="AE45" s="593"/>
      <c r="AF45" s="575">
        <v>1</v>
      </c>
      <c r="AG45" s="593" t="s">
        <v>19</v>
      </c>
      <c r="AH45" s="575" t="s">
        <v>286</v>
      </c>
      <c r="AI45" s="853"/>
      <c r="AJ45" s="854"/>
      <c r="AK45" s="854"/>
      <c r="AL45" s="854"/>
      <c r="AM45" s="854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</row>
    <row r="46" spans="1:127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593" t="s">
        <v>779</v>
      </c>
      <c r="F46" s="674" t="s">
        <v>293</v>
      </c>
      <c r="G46" s="593" t="s">
        <v>856</v>
      </c>
      <c r="H46" s="593">
        <v>1</v>
      </c>
      <c r="I46" s="593">
        <f t="shared" si="16"/>
        <v>2</v>
      </c>
      <c r="J46" s="591">
        <v>2</v>
      </c>
      <c r="K46" s="591">
        <v>0</v>
      </c>
      <c r="L46" s="591">
        <v>19</v>
      </c>
      <c r="M46" s="591">
        <v>1</v>
      </c>
      <c r="N46" s="592">
        <f t="shared" si="17"/>
        <v>19</v>
      </c>
      <c r="O46" s="593">
        <v>16</v>
      </c>
      <c r="P46" s="593">
        <v>0</v>
      </c>
      <c r="Q46" s="593">
        <v>3</v>
      </c>
      <c r="R46" s="254">
        <v>0</v>
      </c>
      <c r="S46" s="595">
        <f t="shared" si="18"/>
        <v>19</v>
      </c>
      <c r="T46" s="594">
        <v>17</v>
      </c>
      <c r="U46" s="254">
        <v>2</v>
      </c>
      <c r="V46" s="575">
        <v>100.4</v>
      </c>
      <c r="W46" s="593" t="s">
        <v>53</v>
      </c>
      <c r="X46" s="593"/>
      <c r="Y46" s="593"/>
      <c r="Z46" s="593">
        <v>1</v>
      </c>
      <c r="AA46" s="593"/>
      <c r="AB46" s="593"/>
      <c r="AC46" s="593"/>
      <c r="AD46" s="593"/>
      <c r="AE46" s="593"/>
      <c r="AF46" s="575">
        <v>1</v>
      </c>
      <c r="AG46" s="593" t="s">
        <v>292</v>
      </c>
      <c r="AH46" s="575" t="s">
        <v>286</v>
      </c>
      <c r="AI46" s="853"/>
    </row>
    <row r="47" spans="1:127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855" t="s">
        <v>951</v>
      </c>
      <c r="H47" s="593"/>
      <c r="I47" s="593">
        <f t="shared" si="16"/>
        <v>2</v>
      </c>
      <c r="J47" s="575">
        <v>1</v>
      </c>
      <c r="K47" s="575">
        <v>1</v>
      </c>
      <c r="L47" s="591">
        <v>29</v>
      </c>
      <c r="M47" s="591">
        <v>2</v>
      </c>
      <c r="N47" s="592">
        <f t="shared" si="17"/>
        <v>18</v>
      </c>
      <c r="O47" s="238">
        <v>8</v>
      </c>
      <c r="P47" s="238">
        <v>7</v>
      </c>
      <c r="Q47" s="238">
        <v>3</v>
      </c>
      <c r="R47" s="254">
        <v>0</v>
      </c>
      <c r="S47" s="595">
        <f t="shared" si="18"/>
        <v>18</v>
      </c>
      <c r="T47" s="594">
        <v>18</v>
      </c>
      <c r="U47" s="240">
        <v>0</v>
      </c>
      <c r="V47" s="575">
        <v>214.2</v>
      </c>
      <c r="W47" s="575" t="s">
        <v>71</v>
      </c>
      <c r="X47" s="575"/>
      <c r="Y47" s="575"/>
      <c r="Z47" s="575"/>
      <c r="AA47" s="575"/>
      <c r="AB47" s="575"/>
      <c r="AC47" s="575"/>
      <c r="AD47" s="575"/>
      <c r="AE47" s="575"/>
      <c r="AF47" s="575">
        <v>1</v>
      </c>
      <c r="AG47" s="593" t="s">
        <v>19</v>
      </c>
      <c r="AH47" s="575" t="s">
        <v>780</v>
      </c>
      <c r="AI47" s="853"/>
    </row>
    <row r="48" spans="1:127" s="32" customFormat="1" ht="24.95" customHeight="1">
      <c r="A48" s="838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593" t="s">
        <v>781</v>
      </c>
      <c r="H48" s="593"/>
      <c r="I48" s="593">
        <f t="shared" si="16"/>
        <v>3</v>
      </c>
      <c r="J48" s="593">
        <v>2</v>
      </c>
      <c r="K48" s="593">
        <v>1</v>
      </c>
      <c r="L48" s="591">
        <v>40</v>
      </c>
      <c r="M48" s="591">
        <v>3</v>
      </c>
      <c r="N48" s="592">
        <f t="shared" si="17"/>
        <v>33</v>
      </c>
      <c r="O48" s="238">
        <v>33</v>
      </c>
      <c r="P48" s="238">
        <v>0</v>
      </c>
      <c r="Q48" s="593">
        <v>0</v>
      </c>
      <c r="R48" s="594">
        <v>0</v>
      </c>
      <c r="S48" s="595">
        <f t="shared" si="18"/>
        <v>33</v>
      </c>
      <c r="T48" s="262">
        <v>23</v>
      </c>
      <c r="U48" s="262">
        <v>10</v>
      </c>
      <c r="V48" s="593">
        <v>233.92</v>
      </c>
      <c r="W48" s="593" t="s">
        <v>63</v>
      </c>
      <c r="X48" s="593">
        <v>1</v>
      </c>
      <c r="Y48" s="593"/>
      <c r="Z48" s="593"/>
      <c r="AA48" s="593"/>
      <c r="AB48" s="593"/>
      <c r="AC48" s="593"/>
      <c r="AD48" s="593"/>
      <c r="AE48" s="593"/>
      <c r="AF48" s="575">
        <v>1</v>
      </c>
      <c r="AG48" s="593" t="s">
        <v>19</v>
      </c>
      <c r="AH48" s="575" t="s">
        <v>286</v>
      </c>
      <c r="AI48" s="853"/>
    </row>
    <row r="49" spans="1:136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593" t="s">
        <v>51</v>
      </c>
      <c r="H49" s="593">
        <v>1</v>
      </c>
      <c r="I49" s="593">
        <f t="shared" si="16"/>
        <v>2</v>
      </c>
      <c r="J49" s="593">
        <v>0</v>
      </c>
      <c r="K49" s="593">
        <v>2</v>
      </c>
      <c r="L49" s="591">
        <v>19</v>
      </c>
      <c r="M49" s="591">
        <v>1</v>
      </c>
      <c r="N49" s="592">
        <f t="shared" si="17"/>
        <v>17</v>
      </c>
      <c r="O49" s="238">
        <v>12</v>
      </c>
      <c r="P49" s="593">
        <v>5</v>
      </c>
      <c r="Q49" s="593">
        <v>0</v>
      </c>
      <c r="R49" s="594">
        <v>0</v>
      </c>
      <c r="S49" s="595">
        <f t="shared" si="18"/>
        <v>17</v>
      </c>
      <c r="T49" s="262">
        <v>15</v>
      </c>
      <c r="U49" s="262">
        <v>2</v>
      </c>
      <c r="V49" s="593">
        <v>190.5</v>
      </c>
      <c r="W49" s="593" t="s">
        <v>52</v>
      </c>
      <c r="X49" s="593"/>
      <c r="Y49" s="593"/>
      <c r="Z49" s="593"/>
      <c r="AA49" s="593"/>
      <c r="AB49" s="593"/>
      <c r="AC49" s="593"/>
      <c r="AD49" s="593"/>
      <c r="AE49" s="593"/>
      <c r="AF49" s="575">
        <v>1</v>
      </c>
      <c r="AG49" s="593" t="s">
        <v>19</v>
      </c>
      <c r="AH49" s="575" t="s">
        <v>289</v>
      </c>
      <c r="AI49" s="853"/>
      <c r="AJ49" s="854"/>
      <c r="AK49" s="854"/>
      <c r="AL49" s="854"/>
      <c r="AM49" s="854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</row>
    <row r="50" spans="1:136" s="32" customFormat="1" ht="24.95" customHeight="1">
      <c r="A50" s="838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593" t="s">
        <v>861</v>
      </c>
      <c r="H50" s="591"/>
      <c r="I50" s="593">
        <f t="shared" si="16"/>
        <v>2</v>
      </c>
      <c r="J50" s="591">
        <v>1</v>
      </c>
      <c r="K50" s="591">
        <v>1</v>
      </c>
      <c r="L50" s="591">
        <v>29</v>
      </c>
      <c r="M50" s="591">
        <v>2</v>
      </c>
      <c r="N50" s="592">
        <f t="shared" si="17"/>
        <v>27</v>
      </c>
      <c r="O50" s="593">
        <v>15</v>
      </c>
      <c r="P50" s="593">
        <v>6</v>
      </c>
      <c r="Q50" s="593">
        <v>6</v>
      </c>
      <c r="R50" s="594">
        <v>0</v>
      </c>
      <c r="S50" s="595">
        <f t="shared" si="18"/>
        <v>27</v>
      </c>
      <c r="T50" s="594">
        <v>19</v>
      </c>
      <c r="U50" s="594">
        <v>8</v>
      </c>
      <c r="V50" s="593">
        <v>148.35</v>
      </c>
      <c r="W50" s="593" t="s">
        <v>57</v>
      </c>
      <c r="X50" s="593"/>
      <c r="Y50" s="593"/>
      <c r="Z50" s="593"/>
      <c r="AA50" s="593"/>
      <c r="AB50" s="593"/>
      <c r="AC50" s="593"/>
      <c r="AD50" s="593"/>
      <c r="AE50" s="593"/>
      <c r="AF50" s="575">
        <v>1</v>
      </c>
      <c r="AG50" s="593" t="s">
        <v>19</v>
      </c>
      <c r="AH50" s="575" t="s">
        <v>289</v>
      </c>
      <c r="AI50" s="856" t="s">
        <v>458</v>
      </c>
      <c r="AJ50" s="854"/>
      <c r="AK50" s="854"/>
      <c r="AL50" s="854"/>
      <c r="AM50" s="854"/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</row>
    <row r="51" spans="1:136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593" t="s">
        <v>68</v>
      </c>
      <c r="H51" s="593"/>
      <c r="I51" s="593">
        <f t="shared" si="16"/>
        <v>2</v>
      </c>
      <c r="J51" s="593">
        <v>1</v>
      </c>
      <c r="K51" s="593">
        <v>1</v>
      </c>
      <c r="L51" s="596">
        <v>19</v>
      </c>
      <c r="M51" s="596">
        <v>1</v>
      </c>
      <c r="N51" s="592">
        <f t="shared" si="17"/>
        <v>18</v>
      </c>
      <c r="O51" s="241">
        <v>17</v>
      </c>
      <c r="P51" s="575">
        <v>1</v>
      </c>
      <c r="Q51" s="575">
        <v>0</v>
      </c>
      <c r="R51" s="254">
        <v>0</v>
      </c>
      <c r="S51" s="595">
        <f t="shared" si="18"/>
        <v>18</v>
      </c>
      <c r="T51" s="262">
        <v>17</v>
      </c>
      <c r="U51" s="254">
        <v>1</v>
      </c>
      <c r="V51" s="575">
        <v>99.62</v>
      </c>
      <c r="W51" s="593" t="s">
        <v>65</v>
      </c>
      <c r="X51" s="593"/>
      <c r="Y51" s="593"/>
      <c r="Z51" s="593"/>
      <c r="AA51" s="593"/>
      <c r="AB51" s="593"/>
      <c r="AC51" s="593"/>
      <c r="AD51" s="593"/>
      <c r="AE51" s="593"/>
      <c r="AF51" s="575">
        <v>1</v>
      </c>
      <c r="AG51" s="593" t="s">
        <v>19</v>
      </c>
      <c r="AH51" s="575" t="s">
        <v>287</v>
      </c>
      <c r="AI51" s="853"/>
    </row>
    <row r="52" spans="1:136" s="32" customFormat="1" ht="42.75" customHeight="1">
      <c r="A52" s="838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593" t="s">
        <v>953</v>
      </c>
      <c r="H52" s="593">
        <v>1</v>
      </c>
      <c r="I52" s="593">
        <f>SUM(J52:K52)</f>
        <v>2</v>
      </c>
      <c r="J52" s="593">
        <v>0</v>
      </c>
      <c r="K52" s="593">
        <v>2</v>
      </c>
      <c r="L52" s="591">
        <v>29</v>
      </c>
      <c r="M52" s="591">
        <v>2</v>
      </c>
      <c r="N52" s="592">
        <f t="shared" si="17"/>
        <v>24</v>
      </c>
      <c r="O52" s="238">
        <v>24</v>
      </c>
      <c r="P52" s="593">
        <v>0</v>
      </c>
      <c r="Q52" s="593">
        <v>0</v>
      </c>
      <c r="R52" s="254">
        <v>0</v>
      </c>
      <c r="S52" s="595">
        <f t="shared" si="18"/>
        <v>24</v>
      </c>
      <c r="T52" s="262">
        <v>23</v>
      </c>
      <c r="U52" s="254">
        <v>1</v>
      </c>
      <c r="V52" s="575">
        <v>193</v>
      </c>
      <c r="W52" s="593" t="s">
        <v>920</v>
      </c>
      <c r="X52" s="593"/>
      <c r="Y52" s="593">
        <v>1</v>
      </c>
      <c r="Z52" s="593">
        <v>1</v>
      </c>
      <c r="AA52" s="593"/>
      <c r="AB52" s="593"/>
      <c r="AC52" s="593"/>
      <c r="AD52" s="593"/>
      <c r="AE52" s="593"/>
      <c r="AF52" s="575">
        <v>1</v>
      </c>
      <c r="AG52" s="593" t="s">
        <v>903</v>
      </c>
      <c r="AH52" s="575" t="s">
        <v>286</v>
      </c>
      <c r="AI52" s="853" t="s">
        <v>908</v>
      </c>
    </row>
    <row r="53" spans="1:136" s="32" customFormat="1" ht="24.95" customHeight="1">
      <c r="A53" s="842">
        <v>15</v>
      </c>
      <c r="B53" s="274" t="s">
        <v>741</v>
      </c>
      <c r="C53" s="274" t="s">
        <v>889</v>
      </c>
      <c r="D53" s="600" t="s">
        <v>890</v>
      </c>
      <c r="E53" s="600" t="s">
        <v>891</v>
      </c>
      <c r="F53" s="859" t="s">
        <v>892</v>
      </c>
      <c r="G53" s="598" t="s">
        <v>893</v>
      </c>
      <c r="H53" s="598"/>
      <c r="I53" s="598">
        <f>SUM(J53:K53)</f>
        <v>2</v>
      </c>
      <c r="J53" s="598">
        <v>1</v>
      </c>
      <c r="K53" s="598">
        <v>1</v>
      </c>
      <c r="L53" s="597">
        <v>19</v>
      </c>
      <c r="M53" s="597">
        <v>1</v>
      </c>
      <c r="N53" s="860">
        <f t="shared" si="17"/>
        <v>19</v>
      </c>
      <c r="O53" s="593">
        <v>16</v>
      </c>
      <c r="P53" s="593">
        <v>2</v>
      </c>
      <c r="Q53" s="593">
        <v>1</v>
      </c>
      <c r="R53" s="254">
        <v>0</v>
      </c>
      <c r="S53" s="861">
        <f>SUM(T53:U53)</f>
        <v>19</v>
      </c>
      <c r="T53" s="254">
        <v>19</v>
      </c>
      <c r="U53" s="254">
        <v>0</v>
      </c>
      <c r="V53" s="600">
        <v>159.30000000000001</v>
      </c>
      <c r="W53" s="598" t="s">
        <v>894</v>
      </c>
      <c r="X53" s="598">
        <v>0</v>
      </c>
      <c r="Y53" s="598"/>
      <c r="Z53" s="598"/>
      <c r="AA53" s="598"/>
      <c r="AB53" s="598"/>
      <c r="AC53" s="598"/>
      <c r="AD53" s="598"/>
      <c r="AE53" s="598"/>
      <c r="AF53" s="600"/>
      <c r="AG53" s="598" t="s">
        <v>882</v>
      </c>
      <c r="AH53" s="600" t="s">
        <v>888</v>
      </c>
      <c r="AI53" s="862" t="s">
        <v>1161</v>
      </c>
    </row>
    <row r="54" spans="1:136" ht="24.95" customHeight="1">
      <c r="A54" s="31"/>
      <c r="B54" s="145" t="s">
        <v>283</v>
      </c>
      <c r="C54" s="147">
        <v>14</v>
      </c>
      <c r="D54" s="147"/>
      <c r="E54" s="147"/>
      <c r="F54" s="987"/>
      <c r="G54" s="147"/>
      <c r="H54" s="685">
        <f>SUM(H55:H68)</f>
        <v>14</v>
      </c>
      <c r="I54" s="685">
        <f>SUM(I55:I68)</f>
        <v>35</v>
      </c>
      <c r="J54" s="685">
        <f>SUM(J55:J68)</f>
        <v>24</v>
      </c>
      <c r="K54" s="685">
        <f t="shared" ref="K54:AF54" si="19">SUM(K55:K68)</f>
        <v>11</v>
      </c>
      <c r="L54" s="685">
        <f>SUM(L55:L68)</f>
        <v>414</v>
      </c>
      <c r="M54" s="685"/>
      <c r="N54" s="685">
        <f t="shared" si="19"/>
        <v>390</v>
      </c>
      <c r="O54" s="685">
        <f>SUM(O55:O68)</f>
        <v>359</v>
      </c>
      <c r="P54" s="685">
        <f t="shared" si="19"/>
        <v>28</v>
      </c>
      <c r="Q54" s="685">
        <f t="shared" si="19"/>
        <v>3</v>
      </c>
      <c r="R54" s="685">
        <f t="shared" si="19"/>
        <v>0</v>
      </c>
      <c r="S54" s="685">
        <f t="shared" si="19"/>
        <v>390</v>
      </c>
      <c r="T54" s="685">
        <f t="shared" si="19"/>
        <v>292</v>
      </c>
      <c r="U54" s="685">
        <f t="shared" si="19"/>
        <v>98</v>
      </c>
      <c r="V54" s="685"/>
      <c r="W54" s="685"/>
      <c r="X54" s="685">
        <f t="shared" si="19"/>
        <v>0</v>
      </c>
      <c r="Y54" s="685">
        <f t="shared" si="19"/>
        <v>0</v>
      </c>
      <c r="Z54" s="685">
        <f t="shared" si="19"/>
        <v>0</v>
      </c>
      <c r="AA54" s="685">
        <f t="shared" si="19"/>
        <v>0</v>
      </c>
      <c r="AB54" s="685">
        <f t="shared" si="19"/>
        <v>0</v>
      </c>
      <c r="AC54" s="685">
        <f t="shared" si="19"/>
        <v>0</v>
      </c>
      <c r="AD54" s="685">
        <f t="shared" si="19"/>
        <v>3</v>
      </c>
      <c r="AE54" s="685">
        <f t="shared" si="19"/>
        <v>1</v>
      </c>
      <c r="AF54" s="685">
        <f t="shared" si="19"/>
        <v>14</v>
      </c>
      <c r="AG54" s="685"/>
      <c r="AH54" s="145"/>
      <c r="AI54" s="148"/>
      <c r="AJ54" s="57"/>
    </row>
    <row r="55" spans="1:136" s="32" customFormat="1" ht="24.95" customHeight="1">
      <c r="A55" s="863">
        <v>1</v>
      </c>
      <c r="B55" s="977" t="s">
        <v>84</v>
      </c>
      <c r="C55" s="977" t="s">
        <v>299</v>
      </c>
      <c r="D55" s="977" t="s">
        <v>89</v>
      </c>
      <c r="E55" s="977" t="s">
        <v>862</v>
      </c>
      <c r="F55" s="978" t="s">
        <v>502</v>
      </c>
      <c r="G55" s="977" t="s">
        <v>90</v>
      </c>
      <c r="H55" s="979">
        <v>2</v>
      </c>
      <c r="I55" s="977">
        <f>SUM(J55:K55)</f>
        <v>3</v>
      </c>
      <c r="J55" s="977">
        <v>3</v>
      </c>
      <c r="K55" s="977">
        <v>0</v>
      </c>
      <c r="L55" s="614">
        <v>32</v>
      </c>
      <c r="M55" s="614">
        <v>3</v>
      </c>
      <c r="N55" s="1015">
        <f>SUM(O55:R55)</f>
        <v>31</v>
      </c>
      <c r="O55" s="980">
        <v>28</v>
      </c>
      <c r="P55" s="980">
        <v>3</v>
      </c>
      <c r="Q55" s="981">
        <v>0</v>
      </c>
      <c r="R55" s="982">
        <v>0</v>
      </c>
      <c r="S55" s="1016">
        <f>SUM(T55:U55)</f>
        <v>31</v>
      </c>
      <c r="T55" s="983">
        <v>20</v>
      </c>
      <c r="U55" s="984">
        <v>11</v>
      </c>
      <c r="V55" s="977">
        <v>139.52000000000001</v>
      </c>
      <c r="W55" s="985" t="s">
        <v>503</v>
      </c>
      <c r="X55" s="985"/>
      <c r="Y55" s="985"/>
      <c r="Z55" s="985"/>
      <c r="AA55" s="985"/>
      <c r="AB55" s="985"/>
      <c r="AC55" s="985"/>
      <c r="AD55" s="985"/>
      <c r="AE55" s="985"/>
      <c r="AF55" s="977">
        <v>1</v>
      </c>
      <c r="AG55" s="985" t="s">
        <v>19</v>
      </c>
      <c r="AH55" s="977" t="s">
        <v>286</v>
      </c>
      <c r="AI55" s="986" t="s">
        <v>863</v>
      </c>
      <c r="AJ55" s="866"/>
      <c r="AK55" s="866"/>
      <c r="AL55" s="866"/>
      <c r="AM55" s="866"/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</row>
    <row r="56" spans="1:136" s="32" customFormat="1" ht="24.95" customHeight="1">
      <c r="A56" s="863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444" t="s">
        <v>105</v>
      </c>
      <c r="H56" s="560">
        <v>3</v>
      </c>
      <c r="I56" s="444">
        <f t="shared" ref="I56:I67" si="20">SUM(J56:K56)</f>
        <v>2</v>
      </c>
      <c r="J56" s="444">
        <v>1</v>
      </c>
      <c r="K56" s="444">
        <v>1</v>
      </c>
      <c r="L56" s="605">
        <v>29</v>
      </c>
      <c r="M56" s="605">
        <v>2</v>
      </c>
      <c r="N56" s="867">
        <f>SUM(O56:R56)</f>
        <v>24</v>
      </c>
      <c r="O56" s="779">
        <v>23</v>
      </c>
      <c r="P56" s="779">
        <v>1</v>
      </c>
      <c r="Q56" s="449">
        <v>0</v>
      </c>
      <c r="R56" s="453">
        <v>0</v>
      </c>
      <c r="S56" s="606">
        <f t="shared" ref="S56:S68" si="21">SUM(T56:U56)</f>
        <v>24</v>
      </c>
      <c r="T56" s="780">
        <v>24</v>
      </c>
      <c r="U56" s="459">
        <v>0</v>
      </c>
      <c r="V56" s="444">
        <v>99</v>
      </c>
      <c r="W56" s="444" t="s">
        <v>505</v>
      </c>
      <c r="X56" s="444"/>
      <c r="Y56" s="444"/>
      <c r="Z56" s="444"/>
      <c r="AA56" s="444"/>
      <c r="AB56" s="444"/>
      <c r="AC56" s="444"/>
      <c r="AD56" s="444"/>
      <c r="AE56" s="444"/>
      <c r="AF56" s="444">
        <v>1</v>
      </c>
      <c r="AG56" s="607" t="s">
        <v>19</v>
      </c>
      <c r="AH56" s="444" t="s">
        <v>286</v>
      </c>
      <c r="AI56" s="868"/>
      <c r="AJ56" s="866"/>
      <c r="AK56" s="866"/>
      <c r="AL56" s="866"/>
      <c r="AM56" s="866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</row>
    <row r="57" spans="1:136" s="32" customFormat="1" ht="24.95" customHeight="1">
      <c r="A57" s="863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869" t="s">
        <v>301</v>
      </c>
      <c r="H57" s="560">
        <v>0</v>
      </c>
      <c r="I57" s="444">
        <f t="shared" si="20"/>
        <v>3</v>
      </c>
      <c r="J57" s="444">
        <v>2</v>
      </c>
      <c r="K57" s="444">
        <v>1</v>
      </c>
      <c r="L57" s="605">
        <v>35</v>
      </c>
      <c r="M57" s="605">
        <v>3</v>
      </c>
      <c r="N57" s="867">
        <f>SUM(O57:R57)</f>
        <v>31</v>
      </c>
      <c r="O57" s="449">
        <v>25</v>
      </c>
      <c r="P57" s="449">
        <v>4</v>
      </c>
      <c r="Q57" s="449">
        <v>2</v>
      </c>
      <c r="R57" s="450">
        <v>0</v>
      </c>
      <c r="S57" s="606">
        <f t="shared" si="21"/>
        <v>31</v>
      </c>
      <c r="T57" s="453">
        <v>24</v>
      </c>
      <c r="U57" s="459">
        <v>7</v>
      </c>
      <c r="V57" s="444">
        <v>165.97499999999999</v>
      </c>
      <c r="W57" s="607" t="s">
        <v>506</v>
      </c>
      <c r="X57" s="607"/>
      <c r="Y57" s="607"/>
      <c r="Z57" s="607"/>
      <c r="AA57" s="607"/>
      <c r="AB57" s="607"/>
      <c r="AC57" s="607"/>
      <c r="AD57" s="607">
        <v>1</v>
      </c>
      <c r="AE57" s="607"/>
      <c r="AF57" s="444">
        <v>1</v>
      </c>
      <c r="AG57" s="607" t="s">
        <v>19</v>
      </c>
      <c r="AH57" s="444" t="s">
        <v>286</v>
      </c>
      <c r="AI57" s="868"/>
      <c r="AJ57" s="866"/>
      <c r="AK57" s="866"/>
      <c r="AL57" s="866"/>
      <c r="AM57" s="866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</row>
    <row r="58" spans="1:136" s="32" customFormat="1" ht="24.95" customHeight="1">
      <c r="A58" s="863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444" t="s">
        <v>96</v>
      </c>
      <c r="H58" s="560">
        <v>1</v>
      </c>
      <c r="I58" s="444">
        <f t="shared" si="20"/>
        <v>2</v>
      </c>
      <c r="J58" s="444">
        <v>2</v>
      </c>
      <c r="K58" s="444">
        <v>0</v>
      </c>
      <c r="L58" s="605">
        <v>29</v>
      </c>
      <c r="M58" s="605">
        <v>2</v>
      </c>
      <c r="N58" s="867">
        <f t="shared" ref="N58:N68" si="22">SUM(O58:R58)</f>
        <v>27</v>
      </c>
      <c r="O58" s="449">
        <v>24</v>
      </c>
      <c r="P58" s="449">
        <v>2</v>
      </c>
      <c r="Q58" s="449">
        <v>1</v>
      </c>
      <c r="R58" s="450">
        <v>0</v>
      </c>
      <c r="S58" s="606">
        <f t="shared" si="21"/>
        <v>27</v>
      </c>
      <c r="T58" s="453">
        <v>23</v>
      </c>
      <c r="U58" s="459">
        <v>4</v>
      </c>
      <c r="V58" s="444">
        <v>127.68</v>
      </c>
      <c r="W58" s="607" t="s">
        <v>510</v>
      </c>
      <c r="X58" s="607"/>
      <c r="Y58" s="607"/>
      <c r="Z58" s="607"/>
      <c r="AA58" s="607"/>
      <c r="AB58" s="607"/>
      <c r="AC58" s="607"/>
      <c r="AD58" s="607"/>
      <c r="AE58" s="607"/>
      <c r="AF58" s="444">
        <v>1</v>
      </c>
      <c r="AG58" s="607" t="s">
        <v>19</v>
      </c>
      <c r="AH58" s="444" t="s">
        <v>286</v>
      </c>
      <c r="AI58" s="870" t="s">
        <v>511</v>
      </c>
      <c r="AJ58" s="866"/>
      <c r="AK58" s="866"/>
      <c r="AL58" s="866"/>
      <c r="AM58" s="866"/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</row>
    <row r="59" spans="1:136" s="32" customFormat="1" ht="24.95" customHeight="1">
      <c r="A59" s="863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444" t="s">
        <v>92</v>
      </c>
      <c r="H59" s="560">
        <v>0</v>
      </c>
      <c r="I59" s="444">
        <f t="shared" si="20"/>
        <v>3</v>
      </c>
      <c r="J59" s="444">
        <v>1</v>
      </c>
      <c r="K59" s="444">
        <v>2</v>
      </c>
      <c r="L59" s="605">
        <v>32</v>
      </c>
      <c r="M59" s="608">
        <v>3</v>
      </c>
      <c r="N59" s="867">
        <f t="shared" si="22"/>
        <v>32</v>
      </c>
      <c r="O59" s="779">
        <v>30</v>
      </c>
      <c r="P59" s="779">
        <v>2</v>
      </c>
      <c r="Q59" s="449">
        <v>0</v>
      </c>
      <c r="R59" s="453">
        <v>0</v>
      </c>
      <c r="S59" s="606">
        <f t="shared" si="21"/>
        <v>32</v>
      </c>
      <c r="T59" s="780">
        <v>26</v>
      </c>
      <c r="U59" s="815">
        <v>6</v>
      </c>
      <c r="V59" s="444">
        <v>112.75</v>
      </c>
      <c r="W59" s="607" t="s">
        <v>447</v>
      </c>
      <c r="X59" s="607"/>
      <c r="Y59" s="607"/>
      <c r="Z59" s="607"/>
      <c r="AA59" s="607"/>
      <c r="AB59" s="607"/>
      <c r="AC59" s="607"/>
      <c r="AD59" s="607"/>
      <c r="AE59" s="607"/>
      <c r="AF59" s="444">
        <v>1</v>
      </c>
      <c r="AG59" s="607" t="s">
        <v>19</v>
      </c>
      <c r="AH59" s="444" t="s">
        <v>286</v>
      </c>
      <c r="AI59" s="870" t="s">
        <v>863</v>
      </c>
      <c r="AJ59" s="866"/>
      <c r="AK59" s="866"/>
      <c r="AL59" s="866"/>
      <c r="AM59" s="866"/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</row>
    <row r="60" spans="1:136" s="32" customFormat="1" ht="24.95" customHeight="1">
      <c r="A60" s="863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444" t="s">
        <v>95</v>
      </c>
      <c r="H60" s="560">
        <v>1</v>
      </c>
      <c r="I60" s="444">
        <f t="shared" si="20"/>
        <v>2</v>
      </c>
      <c r="J60" s="444">
        <v>1</v>
      </c>
      <c r="K60" s="444">
        <v>1</v>
      </c>
      <c r="L60" s="605">
        <v>29</v>
      </c>
      <c r="M60" s="605">
        <v>2</v>
      </c>
      <c r="N60" s="867">
        <f t="shared" si="22"/>
        <v>26</v>
      </c>
      <c r="O60" s="316">
        <v>26</v>
      </c>
      <c r="P60" s="316">
        <v>0</v>
      </c>
      <c r="Q60" s="316">
        <v>0</v>
      </c>
      <c r="R60" s="328">
        <v>0</v>
      </c>
      <c r="S60" s="606">
        <f t="shared" si="21"/>
        <v>26</v>
      </c>
      <c r="T60" s="320">
        <v>18</v>
      </c>
      <c r="U60" s="816">
        <v>8</v>
      </c>
      <c r="V60" s="444">
        <v>111.66</v>
      </c>
      <c r="W60" s="607" t="s">
        <v>514</v>
      </c>
      <c r="X60" s="607"/>
      <c r="Y60" s="607"/>
      <c r="Z60" s="607"/>
      <c r="AA60" s="607"/>
      <c r="AB60" s="607"/>
      <c r="AC60" s="607"/>
      <c r="AD60" s="607"/>
      <c r="AE60" s="607"/>
      <c r="AF60" s="444">
        <v>1</v>
      </c>
      <c r="AG60" s="607" t="s">
        <v>19</v>
      </c>
      <c r="AH60" s="444" t="s">
        <v>286</v>
      </c>
      <c r="AI60" s="870" t="s">
        <v>909</v>
      </c>
      <c r="AJ60" s="866"/>
      <c r="AK60" s="866"/>
      <c r="AL60" s="866"/>
      <c r="AM60" s="866"/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</row>
    <row r="61" spans="1:136" s="32" customFormat="1" ht="24.95" customHeight="1">
      <c r="A61" s="863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444" t="s">
        <v>111</v>
      </c>
      <c r="H61" s="560">
        <v>0</v>
      </c>
      <c r="I61" s="444">
        <f t="shared" si="20"/>
        <v>2</v>
      </c>
      <c r="J61" s="444">
        <v>1</v>
      </c>
      <c r="K61" s="444">
        <v>1</v>
      </c>
      <c r="L61" s="608">
        <v>29</v>
      </c>
      <c r="M61" s="608">
        <v>2</v>
      </c>
      <c r="N61" s="867">
        <f t="shared" si="22"/>
        <v>28</v>
      </c>
      <c r="O61" s="449">
        <v>26</v>
      </c>
      <c r="P61" s="449">
        <v>2</v>
      </c>
      <c r="Q61" s="449">
        <v>0</v>
      </c>
      <c r="R61" s="453">
        <v>0</v>
      </c>
      <c r="S61" s="606">
        <f>SUM(T61:U61)</f>
        <v>28</v>
      </c>
      <c r="T61" s="453">
        <v>20</v>
      </c>
      <c r="U61" s="459">
        <v>8</v>
      </c>
      <c r="V61" s="444">
        <v>205</v>
      </c>
      <c r="W61" s="444" t="s">
        <v>516</v>
      </c>
      <c r="X61" s="444"/>
      <c r="Y61" s="444"/>
      <c r="Z61" s="444"/>
      <c r="AA61" s="444"/>
      <c r="AB61" s="444"/>
      <c r="AC61" s="444"/>
      <c r="AD61" s="444"/>
      <c r="AE61" s="444"/>
      <c r="AF61" s="444">
        <v>1</v>
      </c>
      <c r="AG61" s="607" t="s">
        <v>19</v>
      </c>
      <c r="AH61" s="444" t="s">
        <v>286</v>
      </c>
      <c r="AI61" s="868"/>
      <c r="AJ61" s="866"/>
      <c r="AK61" s="866"/>
      <c r="AL61" s="866"/>
      <c r="AM61" s="866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</row>
    <row r="62" spans="1:136" s="32" customFormat="1" ht="24.95" customHeight="1">
      <c r="A62" s="863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444" t="s">
        <v>98</v>
      </c>
      <c r="H62" s="560">
        <v>2</v>
      </c>
      <c r="I62" s="444">
        <f t="shared" si="20"/>
        <v>3</v>
      </c>
      <c r="J62" s="444">
        <v>2</v>
      </c>
      <c r="K62" s="444">
        <v>1</v>
      </c>
      <c r="L62" s="605">
        <v>32</v>
      </c>
      <c r="M62" s="605">
        <v>3</v>
      </c>
      <c r="N62" s="867">
        <f t="shared" si="22"/>
        <v>31</v>
      </c>
      <c r="O62" s="779">
        <v>30</v>
      </c>
      <c r="P62" s="779">
        <v>1</v>
      </c>
      <c r="Q62" s="779">
        <v>0</v>
      </c>
      <c r="R62" s="453">
        <v>0</v>
      </c>
      <c r="S62" s="606">
        <f>SUM(T62:U62)</f>
        <v>31</v>
      </c>
      <c r="T62" s="780">
        <v>23</v>
      </c>
      <c r="U62" s="815">
        <v>8</v>
      </c>
      <c r="V62" s="444">
        <v>193.97</v>
      </c>
      <c r="W62" s="444" t="s">
        <v>518</v>
      </c>
      <c r="X62" s="444"/>
      <c r="Y62" s="444"/>
      <c r="Z62" s="444"/>
      <c r="AA62" s="444"/>
      <c r="AB62" s="444"/>
      <c r="AC62" s="444"/>
      <c r="AD62" s="444">
        <v>1</v>
      </c>
      <c r="AE62" s="443"/>
      <c r="AF62" s="444">
        <v>1</v>
      </c>
      <c r="AG62" s="607" t="s">
        <v>19</v>
      </c>
      <c r="AH62" s="444" t="s">
        <v>287</v>
      </c>
      <c r="AI62" s="870" t="s">
        <v>910</v>
      </c>
      <c r="AJ62" s="866"/>
      <c r="AK62" s="866"/>
      <c r="AL62" s="866"/>
      <c r="AM62" s="866"/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</row>
    <row r="63" spans="1:136" s="32" customFormat="1" ht="24.95" customHeight="1">
      <c r="A63" s="863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444" t="s">
        <v>100</v>
      </c>
      <c r="H63" s="560">
        <v>1</v>
      </c>
      <c r="I63" s="444">
        <f t="shared" si="20"/>
        <v>2</v>
      </c>
      <c r="J63" s="444">
        <v>1</v>
      </c>
      <c r="K63" s="444">
        <v>1</v>
      </c>
      <c r="L63" s="605">
        <v>25</v>
      </c>
      <c r="M63" s="605">
        <v>2</v>
      </c>
      <c r="N63" s="867">
        <f t="shared" si="22"/>
        <v>25</v>
      </c>
      <c r="O63" s="449">
        <v>24</v>
      </c>
      <c r="P63" s="449">
        <v>1</v>
      </c>
      <c r="Q63" s="449">
        <v>0</v>
      </c>
      <c r="R63" s="450">
        <v>0</v>
      </c>
      <c r="S63" s="606">
        <f t="shared" si="21"/>
        <v>25</v>
      </c>
      <c r="T63" s="453">
        <v>20</v>
      </c>
      <c r="U63" s="459">
        <v>5</v>
      </c>
      <c r="V63" s="444">
        <v>83.4</v>
      </c>
      <c r="W63" s="444" t="s">
        <v>520</v>
      </c>
      <c r="X63" s="444"/>
      <c r="Y63" s="444"/>
      <c r="Z63" s="444"/>
      <c r="AA63" s="444"/>
      <c r="AB63" s="444"/>
      <c r="AC63" s="444"/>
      <c r="AD63" s="444"/>
      <c r="AE63" s="444"/>
      <c r="AF63" s="444">
        <v>1</v>
      </c>
      <c r="AG63" s="607" t="s">
        <v>19</v>
      </c>
      <c r="AH63" s="444" t="s">
        <v>285</v>
      </c>
      <c r="AI63" s="868"/>
      <c r="AJ63" s="866"/>
      <c r="AK63" s="866"/>
      <c r="AL63" s="866"/>
      <c r="AM63" s="866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</row>
    <row r="64" spans="1:136" s="32" customFormat="1" ht="24.95" customHeight="1">
      <c r="A64" s="863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444" t="s">
        <v>108</v>
      </c>
      <c r="H64" s="560">
        <v>0</v>
      </c>
      <c r="I64" s="444">
        <f t="shared" si="20"/>
        <v>2</v>
      </c>
      <c r="J64" s="444">
        <v>0</v>
      </c>
      <c r="K64" s="444">
        <v>2</v>
      </c>
      <c r="L64" s="605">
        <v>19</v>
      </c>
      <c r="M64" s="605">
        <v>1</v>
      </c>
      <c r="N64" s="867">
        <f t="shared" si="22"/>
        <v>17</v>
      </c>
      <c r="O64" s="779">
        <v>17</v>
      </c>
      <c r="P64" s="449">
        <v>0</v>
      </c>
      <c r="Q64" s="449">
        <v>0</v>
      </c>
      <c r="R64" s="453">
        <v>0</v>
      </c>
      <c r="S64" s="606">
        <f t="shared" si="21"/>
        <v>17</v>
      </c>
      <c r="T64" s="780">
        <v>16</v>
      </c>
      <c r="U64" s="459">
        <v>1</v>
      </c>
      <c r="V64" s="444">
        <v>144.38999999999999</v>
      </c>
      <c r="W64" s="444" t="s">
        <v>522</v>
      </c>
      <c r="X64" s="444"/>
      <c r="Y64" s="444"/>
      <c r="Z64" s="444"/>
      <c r="AA64" s="444"/>
      <c r="AB64" s="444"/>
      <c r="AC64" s="444"/>
      <c r="AD64" s="444"/>
      <c r="AE64" s="444"/>
      <c r="AF64" s="444">
        <v>1</v>
      </c>
      <c r="AG64" s="607" t="s">
        <v>19</v>
      </c>
      <c r="AH64" s="444" t="s">
        <v>286</v>
      </c>
      <c r="AI64" s="868"/>
      <c r="AJ64" s="866"/>
      <c r="AK64" s="866"/>
      <c r="AL64" s="866"/>
      <c r="AM64" s="866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</row>
    <row r="65" spans="1:136" s="32" customFormat="1" ht="24.95" customHeight="1">
      <c r="A65" s="863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444" t="s">
        <v>525</v>
      </c>
      <c r="H65" s="560">
        <v>0</v>
      </c>
      <c r="I65" s="444">
        <f t="shared" si="20"/>
        <v>3</v>
      </c>
      <c r="J65" s="444">
        <v>3</v>
      </c>
      <c r="K65" s="444">
        <v>0</v>
      </c>
      <c r="L65" s="605">
        <v>36</v>
      </c>
      <c r="M65" s="605">
        <v>3</v>
      </c>
      <c r="N65" s="867">
        <f t="shared" si="22"/>
        <v>35</v>
      </c>
      <c r="O65" s="779">
        <v>28</v>
      </c>
      <c r="P65" s="449">
        <v>7</v>
      </c>
      <c r="Q65" s="449">
        <v>0</v>
      </c>
      <c r="R65" s="453">
        <v>0</v>
      </c>
      <c r="S65" s="606">
        <f t="shared" si="21"/>
        <v>35</v>
      </c>
      <c r="T65" s="453">
        <v>16</v>
      </c>
      <c r="U65" s="815">
        <v>19</v>
      </c>
      <c r="V65" s="444">
        <v>150.37</v>
      </c>
      <c r="W65" s="607" t="s">
        <v>526</v>
      </c>
      <c r="X65" s="607"/>
      <c r="Y65" s="607"/>
      <c r="Z65" s="607"/>
      <c r="AA65" s="607"/>
      <c r="AB65" s="607"/>
      <c r="AC65" s="607"/>
      <c r="AD65" s="607">
        <v>1</v>
      </c>
      <c r="AE65" s="607">
        <v>1</v>
      </c>
      <c r="AF65" s="444">
        <v>1</v>
      </c>
      <c r="AG65" s="607" t="s">
        <v>19</v>
      </c>
      <c r="AH65" s="444" t="s">
        <v>286</v>
      </c>
      <c r="AI65" s="868"/>
      <c r="AJ65" s="866"/>
      <c r="AK65" s="866"/>
      <c r="AL65" s="866"/>
      <c r="AM65" s="866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</row>
    <row r="66" spans="1:136" s="32" customFormat="1" ht="24.95" customHeight="1">
      <c r="A66" s="863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444" t="s">
        <v>306</v>
      </c>
      <c r="H66" s="444">
        <v>2</v>
      </c>
      <c r="I66" s="444">
        <f t="shared" si="20"/>
        <v>3</v>
      </c>
      <c r="J66" s="444">
        <v>3</v>
      </c>
      <c r="K66" s="444">
        <v>0</v>
      </c>
      <c r="L66" s="605">
        <v>33</v>
      </c>
      <c r="M66" s="605">
        <v>3</v>
      </c>
      <c r="N66" s="867">
        <f t="shared" si="22"/>
        <v>32</v>
      </c>
      <c r="O66" s="449">
        <v>30</v>
      </c>
      <c r="P66" s="449">
        <v>2</v>
      </c>
      <c r="Q66" s="449">
        <v>0</v>
      </c>
      <c r="R66" s="453">
        <v>0</v>
      </c>
      <c r="S66" s="606">
        <f t="shared" si="21"/>
        <v>32</v>
      </c>
      <c r="T66" s="453">
        <v>21</v>
      </c>
      <c r="U66" s="459">
        <v>11</v>
      </c>
      <c r="V66" s="444">
        <v>166.5</v>
      </c>
      <c r="W66" s="444" t="s">
        <v>494</v>
      </c>
      <c r="X66" s="444"/>
      <c r="Y66" s="444"/>
      <c r="Z66" s="444"/>
      <c r="AA66" s="444"/>
      <c r="AB66" s="444"/>
      <c r="AC66" s="444"/>
      <c r="AD66" s="444"/>
      <c r="AE66" s="444"/>
      <c r="AF66" s="444">
        <v>1</v>
      </c>
      <c r="AG66" s="607" t="s">
        <v>19</v>
      </c>
      <c r="AH66" s="444" t="s">
        <v>287</v>
      </c>
      <c r="AI66" s="868"/>
      <c r="AJ66" s="866"/>
      <c r="AK66" s="866"/>
      <c r="AL66" s="866"/>
      <c r="AM66" s="866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</row>
    <row r="67" spans="1:136" s="32" customFormat="1" ht="24.95" customHeight="1">
      <c r="A67" s="863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444" t="s">
        <v>86</v>
      </c>
      <c r="H67" s="444">
        <v>1</v>
      </c>
      <c r="I67" s="444">
        <f t="shared" si="20"/>
        <v>3</v>
      </c>
      <c r="J67" s="444">
        <v>2</v>
      </c>
      <c r="K67" s="444">
        <v>1</v>
      </c>
      <c r="L67" s="605">
        <v>35</v>
      </c>
      <c r="M67" s="605">
        <v>3</v>
      </c>
      <c r="N67" s="867">
        <f t="shared" si="22"/>
        <v>32</v>
      </c>
      <c r="O67" s="449">
        <v>29</v>
      </c>
      <c r="P67" s="449">
        <v>3</v>
      </c>
      <c r="Q67" s="449">
        <v>0</v>
      </c>
      <c r="R67" s="453">
        <v>0</v>
      </c>
      <c r="S67" s="612">
        <f t="shared" si="21"/>
        <v>32</v>
      </c>
      <c r="T67" s="453">
        <v>22</v>
      </c>
      <c r="U67" s="459">
        <v>10</v>
      </c>
      <c r="V67" s="444">
        <v>154.97999999999999</v>
      </c>
      <c r="W67" s="444" t="s">
        <v>529</v>
      </c>
      <c r="X67" s="444"/>
      <c r="Y67" s="444"/>
      <c r="Z67" s="444"/>
      <c r="AA67" s="444"/>
      <c r="AB67" s="444"/>
      <c r="AC67" s="444"/>
      <c r="AD67" s="444"/>
      <c r="AE67" s="444"/>
      <c r="AF67" s="444">
        <v>1</v>
      </c>
      <c r="AG67" s="607" t="s">
        <v>19</v>
      </c>
      <c r="AH67" s="444" t="s">
        <v>287</v>
      </c>
      <c r="AI67" s="868"/>
      <c r="AJ67" s="866"/>
      <c r="AK67" s="866"/>
      <c r="AL67" s="866"/>
      <c r="AM67" s="866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</row>
    <row r="68" spans="1:136" s="32" customFormat="1" ht="24.95" customHeight="1">
      <c r="A68" s="863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444" t="s">
        <v>979</v>
      </c>
      <c r="H68" s="444">
        <v>1</v>
      </c>
      <c r="I68" s="444">
        <v>2</v>
      </c>
      <c r="J68" s="444">
        <v>2</v>
      </c>
      <c r="K68" s="444">
        <v>0</v>
      </c>
      <c r="L68" s="608">
        <v>19</v>
      </c>
      <c r="M68" s="608">
        <v>1</v>
      </c>
      <c r="N68" s="932">
        <f t="shared" si="22"/>
        <v>19</v>
      </c>
      <c r="O68" s="817">
        <v>19</v>
      </c>
      <c r="P68" s="817">
        <v>0</v>
      </c>
      <c r="Q68" s="817">
        <v>0</v>
      </c>
      <c r="R68" s="818">
        <v>0</v>
      </c>
      <c r="S68" s="606">
        <f t="shared" si="21"/>
        <v>19</v>
      </c>
      <c r="T68" s="818">
        <v>19</v>
      </c>
      <c r="U68" s="818">
        <v>0</v>
      </c>
      <c r="V68" s="444">
        <v>144</v>
      </c>
      <c r="W68" s="444" t="s">
        <v>867</v>
      </c>
      <c r="X68" s="444"/>
      <c r="Y68" s="444"/>
      <c r="Z68" s="444"/>
      <c r="AA68" s="444"/>
      <c r="AB68" s="444"/>
      <c r="AC68" s="444"/>
      <c r="AD68" s="444"/>
      <c r="AE68" s="444"/>
      <c r="AF68" s="444">
        <v>1</v>
      </c>
      <c r="AG68" s="607" t="s">
        <v>19</v>
      </c>
      <c r="AH68" s="444" t="s">
        <v>286</v>
      </c>
      <c r="AI68" s="870" t="s">
        <v>921</v>
      </c>
      <c r="AJ68" s="866"/>
      <c r="AK68" s="866"/>
      <c r="AL68" s="866"/>
      <c r="AM68" s="866"/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</row>
    <row r="69" spans="1:136" s="13" customFormat="1" ht="24.95" customHeight="1">
      <c r="A69" s="21"/>
      <c r="B69" s="69" t="s">
        <v>283</v>
      </c>
      <c r="C69" s="70">
        <v>42</v>
      </c>
      <c r="D69" s="53"/>
      <c r="E69" s="53"/>
      <c r="F69" s="71" t="s">
        <v>436</v>
      </c>
      <c r="G69" s="69"/>
      <c r="H69" s="613">
        <f>SUM(H70:H111)</f>
        <v>30</v>
      </c>
      <c r="I69" s="613">
        <f>SUM(I70:I111)</f>
        <v>98</v>
      </c>
      <c r="J69" s="613">
        <f>SUM(J70:J111)</f>
        <v>49</v>
      </c>
      <c r="K69" s="613">
        <f>SUM(K70:K111)</f>
        <v>49</v>
      </c>
      <c r="L69" s="613">
        <f>SUM(L70:L111)</f>
        <v>1136</v>
      </c>
      <c r="M69" s="613"/>
      <c r="N69" s="613">
        <f>SUM(N70:N111)</f>
        <v>1066</v>
      </c>
      <c r="O69" s="613">
        <f>SUM(O70:O111)</f>
        <v>806</v>
      </c>
      <c r="P69" s="613">
        <f t="shared" ref="P69:U69" si="23">SUM(P70:P111)</f>
        <v>205</v>
      </c>
      <c r="Q69" s="613">
        <f t="shared" si="23"/>
        <v>53</v>
      </c>
      <c r="R69" s="613">
        <f t="shared" si="23"/>
        <v>2</v>
      </c>
      <c r="S69" s="613">
        <f t="shared" si="23"/>
        <v>1066</v>
      </c>
      <c r="T69" s="613">
        <f t="shared" si="23"/>
        <v>959</v>
      </c>
      <c r="U69" s="613">
        <f t="shared" si="23"/>
        <v>107</v>
      </c>
      <c r="V69" s="613"/>
      <c r="W69" s="613"/>
      <c r="X69" s="613">
        <f>SUM(X70:X111)</f>
        <v>2</v>
      </c>
      <c r="Y69" s="613">
        <f t="shared" ref="Y69:AF69" si="24">SUM(Y70:Y109)</f>
        <v>5</v>
      </c>
      <c r="Z69" s="613">
        <f t="shared" si="24"/>
        <v>8</v>
      </c>
      <c r="AA69" s="613">
        <f t="shared" si="24"/>
        <v>1</v>
      </c>
      <c r="AB69" s="613">
        <f t="shared" si="24"/>
        <v>2</v>
      </c>
      <c r="AC69" s="613">
        <f t="shared" si="24"/>
        <v>3</v>
      </c>
      <c r="AD69" s="613">
        <f t="shared" si="24"/>
        <v>1</v>
      </c>
      <c r="AE69" s="613">
        <f t="shared" si="24"/>
        <v>5</v>
      </c>
      <c r="AF69" s="613">
        <f t="shared" si="24"/>
        <v>40</v>
      </c>
      <c r="AG69" s="613"/>
      <c r="AH69" s="51"/>
      <c r="AI69" s="51"/>
      <c r="AJ69" s="58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</row>
    <row r="70" spans="1:136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660" t="s">
        <v>560</v>
      </c>
      <c r="H70" s="660">
        <v>1</v>
      </c>
      <c r="I70" s="616">
        <f>SUM(J70:K70)</f>
        <v>2</v>
      </c>
      <c r="J70" s="616">
        <v>0</v>
      </c>
      <c r="K70" s="616">
        <v>2</v>
      </c>
      <c r="L70" s="614">
        <v>19</v>
      </c>
      <c r="M70" s="614">
        <v>1</v>
      </c>
      <c r="N70" s="615">
        <f>O70+P70+Q70+R70</f>
        <v>18</v>
      </c>
      <c r="O70" s="758">
        <v>10</v>
      </c>
      <c r="P70" s="758">
        <v>6</v>
      </c>
      <c r="Q70" s="758">
        <v>2</v>
      </c>
      <c r="R70" s="617">
        <v>0</v>
      </c>
      <c r="S70" s="618">
        <f>T70+U70</f>
        <v>18</v>
      </c>
      <c r="T70" s="736">
        <v>18</v>
      </c>
      <c r="U70" s="736">
        <v>0</v>
      </c>
      <c r="V70" s="616">
        <v>60.8</v>
      </c>
      <c r="W70" s="875" t="s">
        <v>561</v>
      </c>
      <c r="X70" s="688"/>
      <c r="Y70" s="688"/>
      <c r="Z70" s="688"/>
      <c r="AA70" s="688"/>
      <c r="AB70" s="688"/>
      <c r="AC70" s="688"/>
      <c r="AD70" s="688"/>
      <c r="AE70" s="688"/>
      <c r="AF70" s="688">
        <v>1</v>
      </c>
      <c r="AG70" s="872" t="s">
        <v>19</v>
      </c>
      <c r="AH70" s="876" t="s">
        <v>285</v>
      </c>
      <c r="AI70" s="877"/>
    </row>
    <row r="71" spans="1:136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744" t="s">
        <v>563</v>
      </c>
      <c r="H71" s="660">
        <v>1</v>
      </c>
      <c r="I71" s="582">
        <f t="shared" ref="I71:I74" si="25">SUM(J71:K71)</f>
        <v>3</v>
      </c>
      <c r="J71" s="616">
        <v>1</v>
      </c>
      <c r="K71" s="616">
        <v>2</v>
      </c>
      <c r="L71" s="605">
        <v>35</v>
      </c>
      <c r="M71" s="605">
        <v>3</v>
      </c>
      <c r="N71" s="615">
        <f t="shared" ref="N71:N109" si="26">O71+P71+Q71+R71</f>
        <v>33</v>
      </c>
      <c r="O71" s="582">
        <v>27</v>
      </c>
      <c r="P71" s="582">
        <v>4</v>
      </c>
      <c r="Q71" s="582">
        <v>2</v>
      </c>
      <c r="R71" s="583">
        <v>0</v>
      </c>
      <c r="S71" s="618">
        <f t="shared" ref="S71:S109" si="27">T71+U71</f>
        <v>33</v>
      </c>
      <c r="T71" s="583">
        <v>29</v>
      </c>
      <c r="U71" s="617">
        <v>4</v>
      </c>
      <c r="V71" s="582">
        <v>153.31</v>
      </c>
      <c r="W71" s="619" t="s">
        <v>564</v>
      </c>
      <c r="X71" s="689"/>
      <c r="Y71" s="689"/>
      <c r="Z71" s="689"/>
      <c r="AA71" s="689"/>
      <c r="AB71" s="689"/>
      <c r="AC71" s="689">
        <v>1</v>
      </c>
      <c r="AD71" s="689"/>
      <c r="AE71" s="689"/>
      <c r="AF71" s="578">
        <v>1</v>
      </c>
      <c r="AG71" s="690" t="s">
        <v>19</v>
      </c>
      <c r="AH71" s="737" t="s">
        <v>286</v>
      </c>
      <c r="AI71" s="738"/>
    </row>
    <row r="72" spans="1:136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744" t="s">
        <v>566</v>
      </c>
      <c r="H72" s="660"/>
      <c r="I72" s="582">
        <f t="shared" si="25"/>
        <v>2</v>
      </c>
      <c r="J72" s="616">
        <v>0</v>
      </c>
      <c r="K72" s="616">
        <v>2</v>
      </c>
      <c r="L72" s="605">
        <v>25</v>
      </c>
      <c r="M72" s="605">
        <v>2</v>
      </c>
      <c r="N72" s="615">
        <f t="shared" si="26"/>
        <v>23</v>
      </c>
      <c r="O72" s="582">
        <v>19</v>
      </c>
      <c r="P72" s="582">
        <v>4</v>
      </c>
      <c r="Q72" s="582">
        <v>0</v>
      </c>
      <c r="R72" s="609">
        <v>0</v>
      </c>
      <c r="S72" s="618">
        <f t="shared" si="27"/>
        <v>23</v>
      </c>
      <c r="T72" s="583">
        <v>17</v>
      </c>
      <c r="U72" s="617">
        <v>6</v>
      </c>
      <c r="V72" s="582">
        <v>108.95</v>
      </c>
      <c r="W72" s="620" t="s">
        <v>567</v>
      </c>
      <c r="X72" s="690"/>
      <c r="Y72" s="690"/>
      <c r="Z72" s="690"/>
      <c r="AA72" s="690"/>
      <c r="AB72" s="690"/>
      <c r="AC72" s="690"/>
      <c r="AD72" s="690"/>
      <c r="AE72" s="690"/>
      <c r="AF72" s="578">
        <v>1</v>
      </c>
      <c r="AG72" s="690" t="s">
        <v>19</v>
      </c>
      <c r="AH72" s="739" t="s">
        <v>289</v>
      </c>
      <c r="AI72" s="740" t="s">
        <v>568</v>
      </c>
    </row>
    <row r="73" spans="1:136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744" t="s">
        <v>573</v>
      </c>
      <c r="H73" s="660">
        <v>1</v>
      </c>
      <c r="I73" s="582">
        <f t="shared" si="25"/>
        <v>2</v>
      </c>
      <c r="J73" s="616">
        <v>1</v>
      </c>
      <c r="K73" s="616">
        <v>1</v>
      </c>
      <c r="L73" s="605">
        <v>19</v>
      </c>
      <c r="M73" s="605">
        <v>1</v>
      </c>
      <c r="N73" s="615">
        <f t="shared" si="26"/>
        <v>17</v>
      </c>
      <c r="O73" s="582">
        <v>9</v>
      </c>
      <c r="P73" s="582">
        <v>6</v>
      </c>
      <c r="Q73" s="761">
        <v>2</v>
      </c>
      <c r="R73" s="583">
        <v>0</v>
      </c>
      <c r="S73" s="618">
        <f t="shared" si="27"/>
        <v>17</v>
      </c>
      <c r="T73" s="735">
        <v>17</v>
      </c>
      <c r="U73" s="617">
        <v>0</v>
      </c>
      <c r="V73" s="582">
        <v>135.5</v>
      </c>
      <c r="W73" s="621" t="s">
        <v>574</v>
      </c>
      <c r="X73" s="578"/>
      <c r="Y73" s="578"/>
      <c r="Z73" s="578"/>
      <c r="AA73" s="578"/>
      <c r="AB73" s="578"/>
      <c r="AC73" s="578"/>
      <c r="AD73" s="578"/>
      <c r="AE73" s="578">
        <v>1</v>
      </c>
      <c r="AF73" s="578">
        <v>1</v>
      </c>
      <c r="AG73" s="690" t="s">
        <v>19</v>
      </c>
      <c r="AH73" s="741" t="s">
        <v>286</v>
      </c>
      <c r="AI73" s="738"/>
      <c r="AJ73" s="881"/>
    </row>
    <row r="74" spans="1:136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744" t="s">
        <v>577</v>
      </c>
      <c r="H74" s="660">
        <v>1</v>
      </c>
      <c r="I74" s="582">
        <f t="shared" si="25"/>
        <v>3</v>
      </c>
      <c r="J74" s="616">
        <v>3</v>
      </c>
      <c r="K74" s="616">
        <v>0</v>
      </c>
      <c r="L74" s="605">
        <v>35</v>
      </c>
      <c r="M74" s="605">
        <v>3</v>
      </c>
      <c r="N74" s="615">
        <f t="shared" si="26"/>
        <v>31</v>
      </c>
      <c r="O74" s="582">
        <v>19</v>
      </c>
      <c r="P74" s="582">
        <v>10</v>
      </c>
      <c r="Q74" s="582">
        <v>2</v>
      </c>
      <c r="R74" s="583">
        <v>0</v>
      </c>
      <c r="S74" s="618">
        <f t="shared" si="27"/>
        <v>31</v>
      </c>
      <c r="T74" s="583">
        <v>29</v>
      </c>
      <c r="U74" s="617">
        <v>2</v>
      </c>
      <c r="V74" s="582">
        <v>202</v>
      </c>
      <c r="W74" s="621" t="s">
        <v>578</v>
      </c>
      <c r="X74" s="578"/>
      <c r="Y74" s="578"/>
      <c r="Z74" s="578"/>
      <c r="AA74" s="578"/>
      <c r="AB74" s="578"/>
      <c r="AC74" s="578"/>
      <c r="AD74" s="578"/>
      <c r="AE74" s="578"/>
      <c r="AF74" s="578">
        <v>1</v>
      </c>
      <c r="AG74" s="690" t="s">
        <v>19</v>
      </c>
      <c r="AH74" s="742" t="s">
        <v>451</v>
      </c>
      <c r="AI74" s="743" t="s">
        <v>1055</v>
      </c>
    </row>
    <row r="75" spans="1:136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744" t="s">
        <v>1056</v>
      </c>
      <c r="H75" s="660"/>
      <c r="I75" s="582">
        <f t="shared" ref="I75:I95" si="28">SUM(J75:K75)</f>
        <v>2</v>
      </c>
      <c r="J75" s="616">
        <v>1</v>
      </c>
      <c r="K75" s="616">
        <v>1</v>
      </c>
      <c r="L75" s="605">
        <v>19</v>
      </c>
      <c r="M75" s="605">
        <v>1</v>
      </c>
      <c r="N75" s="615">
        <f t="shared" si="26"/>
        <v>14</v>
      </c>
      <c r="O75" s="582">
        <v>4</v>
      </c>
      <c r="P75" s="582">
        <v>3</v>
      </c>
      <c r="Q75" s="761">
        <v>7</v>
      </c>
      <c r="R75" s="609">
        <v>0</v>
      </c>
      <c r="S75" s="618">
        <f t="shared" si="27"/>
        <v>14</v>
      </c>
      <c r="T75" s="735">
        <v>14</v>
      </c>
      <c r="U75" s="617">
        <v>0</v>
      </c>
      <c r="V75" s="582">
        <v>178.99</v>
      </c>
      <c r="W75" s="621" t="s">
        <v>586</v>
      </c>
      <c r="X75" s="578"/>
      <c r="Y75" s="578"/>
      <c r="Z75" s="578"/>
      <c r="AA75" s="578">
        <v>1</v>
      </c>
      <c r="AB75" s="578"/>
      <c r="AC75" s="578"/>
      <c r="AD75" s="578"/>
      <c r="AE75" s="578"/>
      <c r="AF75" s="578">
        <v>1</v>
      </c>
      <c r="AG75" s="690" t="s">
        <v>19</v>
      </c>
      <c r="AH75" s="745" t="s">
        <v>286</v>
      </c>
      <c r="AI75" s="738" t="s">
        <v>1057</v>
      </c>
      <c r="AJ75" s="883"/>
    </row>
    <row r="76" spans="1:136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744" t="s">
        <v>583</v>
      </c>
      <c r="H76" s="660">
        <v>1</v>
      </c>
      <c r="I76" s="582">
        <f t="shared" si="28"/>
        <v>2</v>
      </c>
      <c r="J76" s="616">
        <v>1</v>
      </c>
      <c r="K76" s="616">
        <v>1</v>
      </c>
      <c r="L76" s="605">
        <v>29</v>
      </c>
      <c r="M76" s="605">
        <v>2</v>
      </c>
      <c r="N76" s="615">
        <f t="shared" si="26"/>
        <v>28</v>
      </c>
      <c r="O76" s="582">
        <v>20</v>
      </c>
      <c r="P76" s="582">
        <v>6</v>
      </c>
      <c r="Q76" s="582">
        <v>2</v>
      </c>
      <c r="R76" s="609">
        <v>0</v>
      </c>
      <c r="S76" s="618">
        <f t="shared" si="27"/>
        <v>28</v>
      </c>
      <c r="T76" s="583">
        <v>26</v>
      </c>
      <c r="U76" s="617">
        <v>2</v>
      </c>
      <c r="V76" s="582">
        <v>110.88</v>
      </c>
      <c r="W76" s="621" t="s">
        <v>584</v>
      </c>
      <c r="X76" s="578"/>
      <c r="Y76" s="578"/>
      <c r="Z76" s="578"/>
      <c r="AA76" s="578"/>
      <c r="AB76" s="578"/>
      <c r="AC76" s="578">
        <v>1</v>
      </c>
      <c r="AD76" s="578"/>
      <c r="AE76" s="578"/>
      <c r="AF76" s="578">
        <v>1</v>
      </c>
      <c r="AG76" s="690" t="s">
        <v>19</v>
      </c>
      <c r="AH76" s="737" t="s">
        <v>286</v>
      </c>
      <c r="AI76" s="738"/>
    </row>
    <row r="77" spans="1:136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744" t="s">
        <v>588</v>
      </c>
      <c r="H77" s="660">
        <v>1</v>
      </c>
      <c r="I77" s="582">
        <f t="shared" si="28"/>
        <v>2</v>
      </c>
      <c r="J77" s="616">
        <v>2</v>
      </c>
      <c r="K77" s="616">
        <v>0</v>
      </c>
      <c r="L77" s="605">
        <v>29</v>
      </c>
      <c r="M77" s="605">
        <v>2</v>
      </c>
      <c r="N77" s="615">
        <f t="shared" si="26"/>
        <v>28</v>
      </c>
      <c r="O77" s="761">
        <v>19</v>
      </c>
      <c r="P77" s="761">
        <v>9</v>
      </c>
      <c r="Q77" s="582">
        <v>0</v>
      </c>
      <c r="R77" s="583">
        <v>0</v>
      </c>
      <c r="S77" s="618">
        <f t="shared" si="27"/>
        <v>28</v>
      </c>
      <c r="T77" s="735">
        <v>26</v>
      </c>
      <c r="U77" s="736">
        <v>2</v>
      </c>
      <c r="V77" s="582">
        <v>99.44</v>
      </c>
      <c r="W77" s="619" t="s">
        <v>1060</v>
      </c>
      <c r="X77" s="689"/>
      <c r="Y77" s="689">
        <v>1</v>
      </c>
      <c r="Z77" s="689"/>
      <c r="AA77" s="689"/>
      <c r="AB77" s="689"/>
      <c r="AC77" s="689"/>
      <c r="AD77" s="689"/>
      <c r="AE77" s="578"/>
      <c r="AF77" s="578">
        <v>1</v>
      </c>
      <c r="AG77" s="669" t="s">
        <v>501</v>
      </c>
      <c r="AH77" s="746" t="s">
        <v>286</v>
      </c>
      <c r="AI77" s="738" t="s">
        <v>1061</v>
      </c>
    </row>
    <row r="78" spans="1:136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744" t="s">
        <v>591</v>
      </c>
      <c r="H78" s="660"/>
      <c r="I78" s="582">
        <f t="shared" si="28"/>
        <v>3</v>
      </c>
      <c r="J78" s="616">
        <v>1</v>
      </c>
      <c r="K78" s="616">
        <v>2</v>
      </c>
      <c r="L78" s="605">
        <v>35</v>
      </c>
      <c r="M78" s="605">
        <v>3</v>
      </c>
      <c r="N78" s="615">
        <f t="shared" si="26"/>
        <v>31</v>
      </c>
      <c r="O78" s="582">
        <v>19</v>
      </c>
      <c r="P78" s="582">
        <v>9</v>
      </c>
      <c r="Q78" s="582">
        <v>3</v>
      </c>
      <c r="R78" s="609">
        <v>0</v>
      </c>
      <c r="S78" s="618">
        <f t="shared" si="27"/>
        <v>31</v>
      </c>
      <c r="T78" s="583">
        <v>25</v>
      </c>
      <c r="U78" s="617">
        <v>6</v>
      </c>
      <c r="V78" s="582">
        <v>144.56</v>
      </c>
      <c r="W78" s="621" t="s">
        <v>592</v>
      </c>
      <c r="X78" s="578"/>
      <c r="Y78" s="578"/>
      <c r="Z78" s="578"/>
      <c r="AA78" s="578"/>
      <c r="AB78" s="578"/>
      <c r="AC78" s="578"/>
      <c r="AD78" s="578"/>
      <c r="AE78" s="578"/>
      <c r="AF78" s="578">
        <v>1</v>
      </c>
      <c r="AG78" s="690" t="s">
        <v>19</v>
      </c>
      <c r="AH78" s="746" t="s">
        <v>286</v>
      </c>
      <c r="AI78" s="738"/>
      <c r="AJ78" s="881"/>
    </row>
    <row r="79" spans="1:136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744" t="s">
        <v>594</v>
      </c>
      <c r="H79" s="660">
        <v>1</v>
      </c>
      <c r="I79" s="582">
        <f t="shared" si="28"/>
        <v>2</v>
      </c>
      <c r="J79" s="616">
        <v>1</v>
      </c>
      <c r="K79" s="616">
        <v>1</v>
      </c>
      <c r="L79" s="605">
        <v>19</v>
      </c>
      <c r="M79" s="605">
        <v>1</v>
      </c>
      <c r="N79" s="615">
        <f t="shared" si="26"/>
        <v>19</v>
      </c>
      <c r="O79" s="582">
        <v>16</v>
      </c>
      <c r="P79" s="582">
        <v>3</v>
      </c>
      <c r="Q79" s="582">
        <v>0</v>
      </c>
      <c r="R79" s="609">
        <v>0</v>
      </c>
      <c r="S79" s="618">
        <f t="shared" si="27"/>
        <v>19</v>
      </c>
      <c r="T79" s="583">
        <v>15</v>
      </c>
      <c r="U79" s="617">
        <v>4</v>
      </c>
      <c r="V79" s="582">
        <v>106.2</v>
      </c>
      <c r="W79" s="619" t="s">
        <v>595</v>
      </c>
      <c r="X79" s="689"/>
      <c r="Y79" s="689"/>
      <c r="Z79" s="689">
        <v>1</v>
      </c>
      <c r="AA79" s="689"/>
      <c r="AB79" s="689"/>
      <c r="AC79" s="689"/>
      <c r="AD79" s="689"/>
      <c r="AE79" s="689"/>
      <c r="AF79" s="578">
        <v>1</v>
      </c>
      <c r="AG79" s="690" t="s">
        <v>501</v>
      </c>
      <c r="AH79" s="747" t="s">
        <v>286</v>
      </c>
      <c r="AI79" s="748" t="s">
        <v>1063</v>
      </c>
    </row>
    <row r="80" spans="1:136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744" t="s">
        <v>597</v>
      </c>
      <c r="H80" s="660">
        <v>1</v>
      </c>
      <c r="I80" s="582">
        <f t="shared" si="28"/>
        <v>2</v>
      </c>
      <c r="J80" s="616">
        <v>1</v>
      </c>
      <c r="K80" s="616">
        <v>1</v>
      </c>
      <c r="L80" s="605">
        <v>19</v>
      </c>
      <c r="M80" s="605">
        <v>1</v>
      </c>
      <c r="N80" s="615">
        <f t="shared" si="26"/>
        <v>17</v>
      </c>
      <c r="O80" s="761">
        <v>17</v>
      </c>
      <c r="P80" s="582">
        <v>0</v>
      </c>
      <c r="Q80" s="582">
        <v>0</v>
      </c>
      <c r="R80" s="583">
        <v>0</v>
      </c>
      <c r="S80" s="618">
        <f t="shared" si="27"/>
        <v>17</v>
      </c>
      <c r="T80" s="735">
        <v>13</v>
      </c>
      <c r="U80" s="617">
        <v>4</v>
      </c>
      <c r="V80" s="582">
        <v>131</v>
      </c>
      <c r="W80" s="621" t="s">
        <v>57</v>
      </c>
      <c r="X80" s="578"/>
      <c r="Y80" s="578"/>
      <c r="Z80" s="578"/>
      <c r="AA80" s="578"/>
      <c r="AB80" s="578"/>
      <c r="AC80" s="578"/>
      <c r="AD80" s="578"/>
      <c r="AE80" s="578"/>
      <c r="AF80" s="578">
        <v>1</v>
      </c>
      <c r="AG80" s="690" t="s">
        <v>19</v>
      </c>
      <c r="AH80" s="749" t="s">
        <v>286</v>
      </c>
      <c r="AI80" s="738"/>
    </row>
    <row r="81" spans="1:136" s="841" customFormat="1" ht="24.95" customHeight="1">
      <c r="A81" s="879">
        <v>12</v>
      </c>
      <c r="B81" s="690" t="s">
        <v>229</v>
      </c>
      <c r="C81" s="690" t="s">
        <v>247</v>
      </c>
      <c r="D81" s="669" t="s">
        <v>39</v>
      </c>
      <c r="E81" s="669" t="s">
        <v>274</v>
      </c>
      <c r="F81" s="884" t="s">
        <v>1120</v>
      </c>
      <c r="G81" s="744" t="s">
        <v>598</v>
      </c>
      <c r="H81" s="660">
        <v>1</v>
      </c>
      <c r="I81" s="582">
        <f t="shared" si="28"/>
        <v>2</v>
      </c>
      <c r="J81" s="616">
        <v>1</v>
      </c>
      <c r="K81" s="616">
        <v>1</v>
      </c>
      <c r="L81" s="605">
        <v>25</v>
      </c>
      <c r="M81" s="605">
        <v>2</v>
      </c>
      <c r="N81" s="615">
        <f t="shared" si="26"/>
        <v>24</v>
      </c>
      <c r="O81" s="582">
        <v>18</v>
      </c>
      <c r="P81" s="582">
        <v>6</v>
      </c>
      <c r="Q81" s="582">
        <v>0</v>
      </c>
      <c r="R81" s="609">
        <v>0</v>
      </c>
      <c r="S81" s="618">
        <f t="shared" si="27"/>
        <v>24</v>
      </c>
      <c r="T81" s="583">
        <v>24</v>
      </c>
      <c r="U81" s="617">
        <v>0</v>
      </c>
      <c r="V81" s="582">
        <v>110.86</v>
      </c>
      <c r="W81" s="619" t="s">
        <v>599</v>
      </c>
      <c r="X81" s="689"/>
      <c r="Y81" s="689"/>
      <c r="Z81" s="689"/>
      <c r="AA81" s="689"/>
      <c r="AB81" s="689"/>
      <c r="AC81" s="689"/>
      <c r="AD81" s="689"/>
      <c r="AE81" s="689"/>
      <c r="AF81" s="578">
        <v>1</v>
      </c>
      <c r="AG81" s="690" t="s">
        <v>19</v>
      </c>
      <c r="AH81" s="750" t="s">
        <v>286</v>
      </c>
      <c r="AI81" s="738"/>
    </row>
    <row r="82" spans="1:136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744" t="s">
        <v>601</v>
      </c>
      <c r="H82" s="660">
        <v>1</v>
      </c>
      <c r="I82" s="582">
        <f t="shared" si="28"/>
        <v>3</v>
      </c>
      <c r="J82" s="616">
        <v>2</v>
      </c>
      <c r="K82" s="616">
        <v>1</v>
      </c>
      <c r="L82" s="605">
        <v>35</v>
      </c>
      <c r="M82" s="605">
        <v>3</v>
      </c>
      <c r="N82" s="615">
        <f t="shared" si="26"/>
        <v>34</v>
      </c>
      <c r="O82" s="582">
        <v>26</v>
      </c>
      <c r="P82" s="582">
        <v>8</v>
      </c>
      <c r="Q82" s="582">
        <v>0</v>
      </c>
      <c r="R82" s="583">
        <v>0</v>
      </c>
      <c r="S82" s="618">
        <f t="shared" si="27"/>
        <v>34</v>
      </c>
      <c r="T82" s="583">
        <v>31</v>
      </c>
      <c r="U82" s="617">
        <v>3</v>
      </c>
      <c r="V82" s="582">
        <v>118</v>
      </c>
      <c r="W82" s="619" t="s">
        <v>599</v>
      </c>
      <c r="X82" s="689"/>
      <c r="Y82" s="689"/>
      <c r="Z82" s="689"/>
      <c r="AA82" s="689"/>
      <c r="AB82" s="689"/>
      <c r="AC82" s="689"/>
      <c r="AD82" s="689"/>
      <c r="AE82" s="689"/>
      <c r="AF82" s="578">
        <v>1</v>
      </c>
      <c r="AG82" s="690" t="s">
        <v>19</v>
      </c>
      <c r="AH82" s="750" t="s">
        <v>286</v>
      </c>
      <c r="AI82" s="738"/>
    </row>
    <row r="83" spans="1:136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669" t="s">
        <v>312</v>
      </c>
      <c r="F83" s="874" t="s">
        <v>1064</v>
      </c>
      <c r="G83" s="744" t="s">
        <v>980</v>
      </c>
      <c r="H83" s="660"/>
      <c r="I83" s="582">
        <f t="shared" si="28"/>
        <v>3</v>
      </c>
      <c r="J83" s="616">
        <v>2</v>
      </c>
      <c r="K83" s="616">
        <v>1</v>
      </c>
      <c r="L83" s="605">
        <v>35</v>
      </c>
      <c r="M83" s="605">
        <v>3</v>
      </c>
      <c r="N83" s="615">
        <f t="shared" si="26"/>
        <v>31</v>
      </c>
      <c r="O83" s="761">
        <v>29</v>
      </c>
      <c r="P83" s="582">
        <v>2</v>
      </c>
      <c r="Q83" s="582">
        <v>0</v>
      </c>
      <c r="R83" s="609">
        <v>0</v>
      </c>
      <c r="S83" s="618">
        <f t="shared" si="27"/>
        <v>31</v>
      </c>
      <c r="T83" s="735">
        <v>29</v>
      </c>
      <c r="U83" s="736">
        <v>2</v>
      </c>
      <c r="V83" s="582">
        <v>207.69</v>
      </c>
      <c r="W83" s="621" t="s">
        <v>602</v>
      </c>
      <c r="X83" s="578"/>
      <c r="Y83" s="578"/>
      <c r="Z83" s="578">
        <v>1</v>
      </c>
      <c r="AA83" s="578"/>
      <c r="AB83" s="578"/>
      <c r="AC83" s="578"/>
      <c r="AD83" s="578"/>
      <c r="AE83" s="578"/>
      <c r="AF83" s="578">
        <v>1</v>
      </c>
      <c r="AG83" s="690" t="s">
        <v>501</v>
      </c>
      <c r="AH83" s="746" t="s">
        <v>287</v>
      </c>
      <c r="AI83" s="748" t="s">
        <v>1063</v>
      </c>
    </row>
    <row r="84" spans="1:136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744" t="s">
        <v>604</v>
      </c>
      <c r="H84" s="660">
        <v>1</v>
      </c>
      <c r="I84" s="582">
        <f t="shared" si="28"/>
        <v>2</v>
      </c>
      <c r="J84" s="616">
        <v>0</v>
      </c>
      <c r="K84" s="616">
        <v>2</v>
      </c>
      <c r="L84" s="605">
        <v>29</v>
      </c>
      <c r="M84" s="605">
        <v>2</v>
      </c>
      <c r="N84" s="615">
        <f t="shared" si="26"/>
        <v>29</v>
      </c>
      <c r="O84" s="761">
        <v>25</v>
      </c>
      <c r="P84" s="582">
        <v>3</v>
      </c>
      <c r="Q84" s="582">
        <v>1</v>
      </c>
      <c r="R84" s="583">
        <v>0</v>
      </c>
      <c r="S84" s="618">
        <f t="shared" si="27"/>
        <v>29</v>
      </c>
      <c r="T84" s="735">
        <v>27</v>
      </c>
      <c r="U84" s="617">
        <v>2</v>
      </c>
      <c r="V84" s="582">
        <v>128.42500000000001</v>
      </c>
      <c r="W84" s="621" t="s">
        <v>605</v>
      </c>
      <c r="X84" s="578"/>
      <c r="Y84" s="578"/>
      <c r="Z84" s="578"/>
      <c r="AA84" s="578"/>
      <c r="AB84" s="578"/>
      <c r="AC84" s="578"/>
      <c r="AD84" s="578"/>
      <c r="AE84" s="578"/>
      <c r="AF84" s="578">
        <v>1</v>
      </c>
      <c r="AG84" s="690" t="s">
        <v>19</v>
      </c>
      <c r="AH84" s="751" t="s">
        <v>286</v>
      </c>
      <c r="AI84" s="748" t="s">
        <v>1063</v>
      </c>
      <c r="AJ84" s="881"/>
    </row>
    <row r="85" spans="1:136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744" t="s">
        <v>607</v>
      </c>
      <c r="H85" s="660">
        <v>1</v>
      </c>
      <c r="I85" s="582">
        <f t="shared" si="28"/>
        <v>2</v>
      </c>
      <c r="J85" s="616">
        <v>0</v>
      </c>
      <c r="K85" s="616">
        <v>2</v>
      </c>
      <c r="L85" s="605">
        <v>29</v>
      </c>
      <c r="M85" s="605">
        <v>2</v>
      </c>
      <c r="N85" s="615">
        <f t="shared" si="26"/>
        <v>24</v>
      </c>
      <c r="O85" s="761">
        <v>16</v>
      </c>
      <c r="P85" s="761">
        <v>7</v>
      </c>
      <c r="Q85" s="582">
        <v>1</v>
      </c>
      <c r="R85" s="609">
        <v>0</v>
      </c>
      <c r="S85" s="618">
        <f t="shared" si="27"/>
        <v>24</v>
      </c>
      <c r="T85" s="735">
        <v>24</v>
      </c>
      <c r="U85" s="617">
        <v>0</v>
      </c>
      <c r="V85" s="582">
        <v>100.8</v>
      </c>
      <c r="W85" s="621" t="s">
        <v>608</v>
      </c>
      <c r="X85" s="578"/>
      <c r="Y85" s="578"/>
      <c r="Z85" s="578"/>
      <c r="AA85" s="578"/>
      <c r="AB85" s="578"/>
      <c r="AC85" s="578"/>
      <c r="AD85" s="578"/>
      <c r="AE85" s="578">
        <v>1</v>
      </c>
      <c r="AF85" s="578">
        <v>1</v>
      </c>
      <c r="AG85" s="690" t="s">
        <v>19</v>
      </c>
      <c r="AH85" s="749" t="s">
        <v>286</v>
      </c>
      <c r="AI85" s="738"/>
    </row>
    <row r="86" spans="1:136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744" t="s">
        <v>610</v>
      </c>
      <c r="H86" s="660">
        <v>1</v>
      </c>
      <c r="I86" s="582">
        <f t="shared" si="28"/>
        <v>2</v>
      </c>
      <c r="J86" s="616">
        <v>1</v>
      </c>
      <c r="K86" s="616">
        <v>1</v>
      </c>
      <c r="L86" s="605">
        <v>19</v>
      </c>
      <c r="M86" s="605">
        <v>1</v>
      </c>
      <c r="N86" s="615">
        <f t="shared" si="26"/>
        <v>16</v>
      </c>
      <c r="O86" s="582">
        <v>13</v>
      </c>
      <c r="P86" s="582">
        <v>2</v>
      </c>
      <c r="Q86" s="582">
        <v>1</v>
      </c>
      <c r="R86" s="583">
        <v>0</v>
      </c>
      <c r="S86" s="618">
        <f t="shared" si="27"/>
        <v>16</v>
      </c>
      <c r="T86" s="583">
        <v>14</v>
      </c>
      <c r="U86" s="617">
        <v>2</v>
      </c>
      <c r="V86" s="582">
        <v>106.5</v>
      </c>
      <c r="W86" s="621" t="s">
        <v>611</v>
      </c>
      <c r="X86" s="578"/>
      <c r="Y86" s="578"/>
      <c r="Z86" s="578"/>
      <c r="AA86" s="578"/>
      <c r="AB86" s="578"/>
      <c r="AC86" s="578"/>
      <c r="AD86" s="578"/>
      <c r="AE86" s="578"/>
      <c r="AF86" s="578">
        <v>1</v>
      </c>
      <c r="AG86" s="690" t="s">
        <v>19</v>
      </c>
      <c r="AH86" s="749" t="s">
        <v>286</v>
      </c>
      <c r="AI86" s="738"/>
    </row>
    <row r="87" spans="1:136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689" t="s">
        <v>1068</v>
      </c>
      <c r="H87" s="660">
        <v>1</v>
      </c>
      <c r="I87" s="582">
        <f t="shared" si="28"/>
        <v>2</v>
      </c>
      <c r="J87" s="616">
        <v>1</v>
      </c>
      <c r="K87" s="616">
        <v>1</v>
      </c>
      <c r="L87" s="622">
        <v>25</v>
      </c>
      <c r="M87" s="622">
        <v>2</v>
      </c>
      <c r="N87" s="615">
        <f t="shared" si="26"/>
        <v>24</v>
      </c>
      <c r="O87" s="578">
        <v>22</v>
      </c>
      <c r="P87" s="761">
        <v>2</v>
      </c>
      <c r="Q87" s="578">
        <v>0</v>
      </c>
      <c r="R87" s="579">
        <v>0</v>
      </c>
      <c r="S87" s="618">
        <f t="shared" si="27"/>
        <v>24</v>
      </c>
      <c r="T87" s="1003">
        <v>21</v>
      </c>
      <c r="U87" s="617">
        <v>3</v>
      </c>
      <c r="V87" s="582">
        <v>110</v>
      </c>
      <c r="W87" s="619" t="s">
        <v>1069</v>
      </c>
      <c r="X87" s="689"/>
      <c r="Y87" s="689"/>
      <c r="Z87" s="689">
        <v>1</v>
      </c>
      <c r="AA87" s="689"/>
      <c r="AB87" s="689"/>
      <c r="AC87" s="689"/>
      <c r="AD87" s="689"/>
      <c r="AE87" s="689"/>
      <c r="AF87" s="578">
        <v>1</v>
      </c>
      <c r="AG87" s="690" t="s">
        <v>501</v>
      </c>
      <c r="AH87" s="753" t="s">
        <v>286</v>
      </c>
      <c r="AI87" s="738" t="s">
        <v>1061</v>
      </c>
      <c r="AJ87" s="881"/>
    </row>
    <row r="88" spans="1:136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744" t="s">
        <v>614</v>
      </c>
      <c r="H88" s="660">
        <v>1</v>
      </c>
      <c r="I88" s="582">
        <f t="shared" si="28"/>
        <v>2</v>
      </c>
      <c r="J88" s="616">
        <v>0</v>
      </c>
      <c r="K88" s="616">
        <v>2</v>
      </c>
      <c r="L88" s="605">
        <v>19</v>
      </c>
      <c r="M88" s="605">
        <v>1</v>
      </c>
      <c r="N88" s="615">
        <f t="shared" si="26"/>
        <v>17</v>
      </c>
      <c r="O88" s="761">
        <v>17</v>
      </c>
      <c r="P88" s="582">
        <v>0</v>
      </c>
      <c r="Q88" s="582">
        <v>0</v>
      </c>
      <c r="R88" s="609">
        <v>0</v>
      </c>
      <c r="S88" s="618">
        <f t="shared" si="27"/>
        <v>17</v>
      </c>
      <c r="T88" s="583">
        <v>12</v>
      </c>
      <c r="U88" s="736">
        <v>5</v>
      </c>
      <c r="V88" s="582">
        <v>151.19999999999999</v>
      </c>
      <c r="W88" s="621" t="s">
        <v>615</v>
      </c>
      <c r="X88" s="578"/>
      <c r="Y88" s="578"/>
      <c r="Z88" s="578"/>
      <c r="AA88" s="578"/>
      <c r="AB88" s="578"/>
      <c r="AC88" s="578"/>
      <c r="AD88" s="578"/>
      <c r="AE88" s="578"/>
      <c r="AF88" s="578">
        <v>1</v>
      </c>
      <c r="AG88" s="690" t="s">
        <v>19</v>
      </c>
      <c r="AH88" s="750" t="s">
        <v>286</v>
      </c>
      <c r="AI88" s="738"/>
    </row>
    <row r="89" spans="1:136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693" t="s">
        <v>981</v>
      </c>
      <c r="H89" s="660">
        <v>1</v>
      </c>
      <c r="I89" s="631">
        <f t="shared" si="28"/>
        <v>2</v>
      </c>
      <c r="J89" s="616">
        <v>1</v>
      </c>
      <c r="K89" s="616">
        <v>1</v>
      </c>
      <c r="L89" s="623">
        <v>19</v>
      </c>
      <c r="M89" s="623">
        <v>1</v>
      </c>
      <c r="N89" s="615">
        <f t="shared" si="26"/>
        <v>19</v>
      </c>
      <c r="O89" s="624">
        <v>17</v>
      </c>
      <c r="P89" s="624">
        <v>2</v>
      </c>
      <c r="Q89" s="582">
        <v>0</v>
      </c>
      <c r="R89" s="625">
        <v>0</v>
      </c>
      <c r="S89" s="618">
        <f t="shared" si="27"/>
        <v>19</v>
      </c>
      <c r="T89" s="583">
        <v>19</v>
      </c>
      <c r="U89" s="617">
        <v>0</v>
      </c>
      <c r="V89" s="624">
        <v>82.65</v>
      </c>
      <c r="W89" s="626" t="s">
        <v>660</v>
      </c>
      <c r="X89" s="624"/>
      <c r="Y89" s="624"/>
      <c r="Z89" s="624"/>
      <c r="AA89" s="624"/>
      <c r="AB89" s="624"/>
      <c r="AC89" s="624"/>
      <c r="AD89" s="624"/>
      <c r="AE89" s="578">
        <v>1</v>
      </c>
      <c r="AF89" s="624">
        <v>1</v>
      </c>
      <c r="AG89" s="691" t="s">
        <v>19</v>
      </c>
      <c r="AH89" s="624" t="s">
        <v>438</v>
      </c>
      <c r="AI89" s="754"/>
    </row>
    <row r="90" spans="1:136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887" t="s">
        <v>617</v>
      </c>
      <c r="H90" s="744">
        <v>1</v>
      </c>
      <c r="I90" s="582">
        <f t="shared" si="28"/>
        <v>2</v>
      </c>
      <c r="J90" s="582">
        <v>1</v>
      </c>
      <c r="K90" s="582">
        <v>1</v>
      </c>
      <c r="L90" s="605">
        <v>23</v>
      </c>
      <c r="M90" s="605">
        <v>2</v>
      </c>
      <c r="N90" s="615">
        <f t="shared" si="26"/>
        <v>23</v>
      </c>
      <c r="O90" s="582">
        <v>19</v>
      </c>
      <c r="P90" s="582">
        <v>3</v>
      </c>
      <c r="Q90" s="582">
        <v>0</v>
      </c>
      <c r="R90" s="583">
        <v>1</v>
      </c>
      <c r="S90" s="579">
        <f t="shared" si="27"/>
        <v>23</v>
      </c>
      <c r="T90" s="583">
        <v>22</v>
      </c>
      <c r="U90" s="583">
        <v>1</v>
      </c>
      <c r="V90" s="582">
        <v>116.7</v>
      </c>
      <c r="W90" s="621" t="s">
        <v>618</v>
      </c>
      <c r="X90" s="578"/>
      <c r="Y90" s="578"/>
      <c r="Z90" s="578"/>
      <c r="AA90" s="578"/>
      <c r="AB90" s="578"/>
      <c r="AC90" s="578"/>
      <c r="AD90" s="578"/>
      <c r="AE90" s="578"/>
      <c r="AF90" s="578">
        <v>1</v>
      </c>
      <c r="AG90" s="690" t="s">
        <v>19</v>
      </c>
      <c r="AH90" s="756" t="s">
        <v>286</v>
      </c>
      <c r="AI90" s="738" t="s">
        <v>1063</v>
      </c>
    </row>
    <row r="91" spans="1:136" s="841" customFormat="1" ht="24.95" customHeight="1">
      <c r="A91" s="879">
        <v>22</v>
      </c>
      <c r="B91" s="668" t="s">
        <v>229</v>
      </c>
      <c r="C91" s="668" t="s">
        <v>261</v>
      </c>
      <c r="D91" s="885" t="s">
        <v>262</v>
      </c>
      <c r="E91" s="885" t="s">
        <v>262</v>
      </c>
      <c r="F91" s="886" t="s">
        <v>1072</v>
      </c>
      <c r="G91" s="887" t="s">
        <v>619</v>
      </c>
      <c r="H91" s="744">
        <v>1</v>
      </c>
      <c r="I91" s="582">
        <f t="shared" si="28"/>
        <v>2</v>
      </c>
      <c r="J91" s="582">
        <v>0</v>
      </c>
      <c r="K91" s="582">
        <v>2</v>
      </c>
      <c r="L91" s="605">
        <v>29</v>
      </c>
      <c r="M91" s="605">
        <v>2</v>
      </c>
      <c r="N91" s="615">
        <f t="shared" si="26"/>
        <v>27</v>
      </c>
      <c r="O91" s="582">
        <v>19</v>
      </c>
      <c r="P91" s="761">
        <v>4</v>
      </c>
      <c r="Q91" s="582">
        <v>4</v>
      </c>
      <c r="R91" s="583">
        <v>0</v>
      </c>
      <c r="S91" s="579">
        <f t="shared" si="27"/>
        <v>27</v>
      </c>
      <c r="T91" s="735">
        <v>23</v>
      </c>
      <c r="U91" s="583">
        <v>4</v>
      </c>
      <c r="V91" s="582">
        <v>91.9</v>
      </c>
      <c r="W91" s="621" t="s">
        <v>620</v>
      </c>
      <c r="X91" s="578"/>
      <c r="Y91" s="578"/>
      <c r="Z91" s="578"/>
      <c r="AA91" s="578"/>
      <c r="AB91" s="578"/>
      <c r="AC91" s="578"/>
      <c r="AD91" s="578"/>
      <c r="AE91" s="578"/>
      <c r="AF91" s="578">
        <v>1</v>
      </c>
      <c r="AG91" s="690" t="s">
        <v>19</v>
      </c>
      <c r="AH91" s="757" t="s">
        <v>286</v>
      </c>
      <c r="AI91" s="738" t="s">
        <v>1073</v>
      </c>
    </row>
    <row r="92" spans="1:136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669" t="s">
        <v>263</v>
      </c>
      <c r="F92" s="880" t="s">
        <v>1075</v>
      </c>
      <c r="G92" s="660" t="s">
        <v>621</v>
      </c>
      <c r="H92" s="660">
        <v>1</v>
      </c>
      <c r="I92" s="616">
        <f t="shared" si="28"/>
        <v>3</v>
      </c>
      <c r="J92" s="616">
        <v>2</v>
      </c>
      <c r="K92" s="616">
        <v>1</v>
      </c>
      <c r="L92" s="614">
        <v>32</v>
      </c>
      <c r="M92" s="614">
        <v>3</v>
      </c>
      <c r="N92" s="615">
        <f t="shared" si="26"/>
        <v>32</v>
      </c>
      <c r="O92" s="616">
        <v>18</v>
      </c>
      <c r="P92" s="616">
        <v>10</v>
      </c>
      <c r="Q92" s="616">
        <v>4</v>
      </c>
      <c r="R92" s="627">
        <v>0</v>
      </c>
      <c r="S92" s="618">
        <f t="shared" si="27"/>
        <v>32</v>
      </c>
      <c r="T92" s="617">
        <v>28</v>
      </c>
      <c r="U92" s="617">
        <v>4</v>
      </c>
      <c r="V92" s="616">
        <v>215.08</v>
      </c>
      <c r="W92" s="628" t="s">
        <v>1060</v>
      </c>
      <c r="X92" s="692"/>
      <c r="Y92" s="692">
        <v>1</v>
      </c>
      <c r="Z92" s="692">
        <v>1</v>
      </c>
      <c r="AA92" s="692"/>
      <c r="AB92" s="692"/>
      <c r="AC92" s="692"/>
      <c r="AD92" s="692"/>
      <c r="AE92" s="692"/>
      <c r="AF92" s="688">
        <v>1</v>
      </c>
      <c r="AG92" s="669" t="s">
        <v>501</v>
      </c>
      <c r="AH92" s="759" t="s">
        <v>286</v>
      </c>
      <c r="AI92" s="760" t="s">
        <v>1076</v>
      </c>
      <c r="AJ92" s="878"/>
      <c r="AK92" s="878"/>
      <c r="AL92" s="878"/>
      <c r="AM92" s="878"/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</row>
    <row r="93" spans="1:136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887" t="s">
        <v>622</v>
      </c>
      <c r="H93" s="660">
        <v>1</v>
      </c>
      <c r="I93" s="582">
        <f t="shared" si="28"/>
        <v>2</v>
      </c>
      <c r="J93" s="616">
        <v>0</v>
      </c>
      <c r="K93" s="616">
        <v>2</v>
      </c>
      <c r="L93" s="605">
        <v>19</v>
      </c>
      <c r="M93" s="605">
        <v>1</v>
      </c>
      <c r="N93" s="615">
        <f t="shared" si="26"/>
        <v>18</v>
      </c>
      <c r="O93" s="761">
        <v>11</v>
      </c>
      <c r="P93" s="582">
        <v>5</v>
      </c>
      <c r="Q93" s="582">
        <v>2</v>
      </c>
      <c r="R93" s="609">
        <v>0</v>
      </c>
      <c r="S93" s="618">
        <f t="shared" si="27"/>
        <v>18</v>
      </c>
      <c r="T93" s="583">
        <v>17</v>
      </c>
      <c r="U93" s="736">
        <v>1</v>
      </c>
      <c r="V93" s="582">
        <v>172.9</v>
      </c>
      <c r="W93" s="763" t="s">
        <v>623</v>
      </c>
      <c r="X93" s="764"/>
      <c r="Y93" s="764"/>
      <c r="Z93" s="764"/>
      <c r="AA93" s="764"/>
      <c r="AB93" s="764"/>
      <c r="AC93" s="764"/>
      <c r="AD93" s="764"/>
      <c r="AE93" s="764"/>
      <c r="AF93" s="578">
        <v>1</v>
      </c>
      <c r="AG93" s="690" t="s">
        <v>19</v>
      </c>
      <c r="AH93" s="765" t="s">
        <v>286</v>
      </c>
      <c r="AI93" s="738"/>
    </row>
    <row r="94" spans="1:136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887" t="s">
        <v>624</v>
      </c>
      <c r="H94" s="660">
        <v>1</v>
      </c>
      <c r="I94" s="582">
        <f t="shared" si="28"/>
        <v>2</v>
      </c>
      <c r="J94" s="616">
        <v>0</v>
      </c>
      <c r="K94" s="616">
        <v>2</v>
      </c>
      <c r="L94" s="605">
        <v>19</v>
      </c>
      <c r="M94" s="605">
        <v>1</v>
      </c>
      <c r="N94" s="615">
        <f t="shared" si="26"/>
        <v>19</v>
      </c>
      <c r="O94" s="761">
        <v>16</v>
      </c>
      <c r="P94" s="582">
        <v>3</v>
      </c>
      <c r="Q94" s="582">
        <v>0</v>
      </c>
      <c r="R94" s="583">
        <v>0</v>
      </c>
      <c r="S94" s="618">
        <f t="shared" si="27"/>
        <v>19</v>
      </c>
      <c r="T94" s="735">
        <v>18</v>
      </c>
      <c r="U94" s="617">
        <v>1</v>
      </c>
      <c r="V94" s="582">
        <v>78.680000000000007</v>
      </c>
      <c r="W94" s="621" t="s">
        <v>625</v>
      </c>
      <c r="X94" s="578"/>
      <c r="Y94" s="578"/>
      <c r="Z94" s="578"/>
      <c r="AA94" s="578"/>
      <c r="AB94" s="578"/>
      <c r="AC94" s="578"/>
      <c r="AD94" s="578"/>
      <c r="AE94" s="578"/>
      <c r="AF94" s="578">
        <v>1</v>
      </c>
      <c r="AG94" s="690" t="s">
        <v>19</v>
      </c>
      <c r="AH94" s="746" t="s">
        <v>285</v>
      </c>
      <c r="AI94" s="738"/>
    </row>
    <row r="95" spans="1:136" s="841" customFormat="1" ht="24.95" customHeight="1">
      <c r="A95" s="879">
        <v>26</v>
      </c>
      <c r="B95" s="668" t="s">
        <v>229</v>
      </c>
      <c r="C95" s="668" t="s">
        <v>265</v>
      </c>
      <c r="D95" s="669" t="s">
        <v>266</v>
      </c>
      <c r="E95" s="669" t="s">
        <v>1079</v>
      </c>
      <c r="F95" s="874" t="s">
        <v>1080</v>
      </c>
      <c r="G95" s="887" t="s">
        <v>626</v>
      </c>
      <c r="H95" s="660">
        <v>1</v>
      </c>
      <c r="I95" s="582">
        <f t="shared" si="28"/>
        <v>3</v>
      </c>
      <c r="J95" s="616">
        <v>2</v>
      </c>
      <c r="K95" s="616">
        <v>1</v>
      </c>
      <c r="L95" s="605">
        <v>34</v>
      </c>
      <c r="M95" s="605">
        <v>3</v>
      </c>
      <c r="N95" s="615">
        <f t="shared" si="26"/>
        <v>34</v>
      </c>
      <c r="O95" s="761">
        <v>24</v>
      </c>
      <c r="P95" s="761">
        <v>9</v>
      </c>
      <c r="Q95" s="761">
        <v>1</v>
      </c>
      <c r="R95" s="583">
        <v>0</v>
      </c>
      <c r="S95" s="618">
        <f t="shared" si="27"/>
        <v>34</v>
      </c>
      <c r="T95" s="735">
        <v>28</v>
      </c>
      <c r="U95" s="736">
        <v>6</v>
      </c>
      <c r="V95" s="582">
        <v>119.83</v>
      </c>
      <c r="W95" s="621" t="s">
        <v>627</v>
      </c>
      <c r="X95" s="578"/>
      <c r="Y95" s="578"/>
      <c r="Z95" s="578"/>
      <c r="AA95" s="578"/>
      <c r="AB95" s="578">
        <v>1</v>
      </c>
      <c r="AC95" s="578"/>
      <c r="AD95" s="578"/>
      <c r="AE95" s="578"/>
      <c r="AF95" s="578">
        <v>1</v>
      </c>
      <c r="AG95" s="690" t="s">
        <v>19</v>
      </c>
      <c r="AH95" s="746" t="s">
        <v>287</v>
      </c>
      <c r="AI95" s="738"/>
    </row>
    <row r="96" spans="1:136" s="841" customFormat="1" ht="24.95" customHeight="1">
      <c r="A96" s="879">
        <v>27</v>
      </c>
      <c r="B96" s="668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660" t="s">
        <v>631</v>
      </c>
      <c r="H96" s="660"/>
      <c r="I96" s="582">
        <f>SUM(J96:K96)</f>
        <v>2</v>
      </c>
      <c r="J96" s="616">
        <v>2</v>
      </c>
      <c r="K96" s="616">
        <v>0</v>
      </c>
      <c r="L96" s="605">
        <v>25</v>
      </c>
      <c r="M96" s="605">
        <v>2</v>
      </c>
      <c r="N96" s="615">
        <f t="shared" si="26"/>
        <v>23</v>
      </c>
      <c r="O96" s="582">
        <v>16</v>
      </c>
      <c r="P96" s="582">
        <v>7</v>
      </c>
      <c r="Q96" s="582">
        <v>0</v>
      </c>
      <c r="R96" s="609">
        <v>0</v>
      </c>
      <c r="S96" s="618">
        <f t="shared" si="27"/>
        <v>23</v>
      </c>
      <c r="T96" s="583">
        <v>17</v>
      </c>
      <c r="U96" s="617">
        <v>6</v>
      </c>
      <c r="V96" s="582">
        <v>148.74</v>
      </c>
      <c r="W96" s="621" t="s">
        <v>1104</v>
      </c>
      <c r="X96" s="578"/>
      <c r="Y96" s="578"/>
      <c r="Z96" s="578"/>
      <c r="AA96" s="578"/>
      <c r="AB96" s="578"/>
      <c r="AC96" s="578"/>
      <c r="AD96" s="578"/>
      <c r="AE96" s="578"/>
      <c r="AF96" s="578">
        <v>1</v>
      </c>
      <c r="AG96" s="690" t="s">
        <v>19</v>
      </c>
      <c r="AH96" s="757" t="s">
        <v>286</v>
      </c>
      <c r="AI96" s="748" t="s">
        <v>1063</v>
      </c>
    </row>
    <row r="97" spans="1:36" s="841" customFormat="1" ht="24.95" customHeight="1">
      <c r="A97" s="879">
        <v>28</v>
      </c>
      <c r="B97" s="668" t="s">
        <v>229</v>
      </c>
      <c r="C97" s="668" t="s">
        <v>269</v>
      </c>
      <c r="D97" s="669" t="s">
        <v>270</v>
      </c>
      <c r="E97" s="669" t="s">
        <v>270</v>
      </c>
      <c r="F97" s="874" t="s">
        <v>633</v>
      </c>
      <c r="G97" s="887" t="s">
        <v>634</v>
      </c>
      <c r="H97" s="689"/>
      <c r="I97" s="582">
        <f t="shared" ref="I97:I110" si="29">SUM(J97:K97)</f>
        <v>2</v>
      </c>
      <c r="J97" s="616">
        <v>1</v>
      </c>
      <c r="K97" s="616">
        <v>1</v>
      </c>
      <c r="L97" s="605">
        <v>27</v>
      </c>
      <c r="M97" s="622">
        <v>1</v>
      </c>
      <c r="N97" s="615">
        <f t="shared" si="26"/>
        <v>23</v>
      </c>
      <c r="O97" s="582">
        <v>17</v>
      </c>
      <c r="P97" s="761">
        <v>6</v>
      </c>
      <c r="Q97" s="582">
        <v>0</v>
      </c>
      <c r="R97" s="583">
        <v>0</v>
      </c>
      <c r="S97" s="618">
        <f t="shared" si="27"/>
        <v>23</v>
      </c>
      <c r="T97" s="735">
        <v>19</v>
      </c>
      <c r="U97" s="617">
        <v>4</v>
      </c>
      <c r="V97" s="578">
        <v>92.6</v>
      </c>
      <c r="W97" s="621" t="s">
        <v>1110</v>
      </c>
      <c r="X97" s="578"/>
      <c r="Y97" s="578"/>
      <c r="Z97" s="578"/>
      <c r="AA97" s="578"/>
      <c r="AB97" s="578"/>
      <c r="AC97" s="578"/>
      <c r="AD97" s="578"/>
      <c r="AE97" s="578"/>
      <c r="AF97" s="578">
        <v>1</v>
      </c>
      <c r="AG97" s="690" t="s">
        <v>19</v>
      </c>
      <c r="AH97" s="766" t="s">
        <v>286</v>
      </c>
      <c r="AI97" s="738"/>
    </row>
    <row r="98" spans="1:36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887" t="s">
        <v>571</v>
      </c>
      <c r="H98" s="660"/>
      <c r="I98" s="582">
        <f t="shared" si="29"/>
        <v>2</v>
      </c>
      <c r="J98" s="616">
        <v>1</v>
      </c>
      <c r="K98" s="616">
        <v>1</v>
      </c>
      <c r="L98" s="605">
        <v>19</v>
      </c>
      <c r="M98" s="605">
        <v>2</v>
      </c>
      <c r="N98" s="615">
        <f t="shared" si="26"/>
        <v>19</v>
      </c>
      <c r="O98" s="582">
        <v>17</v>
      </c>
      <c r="P98" s="582">
        <v>2</v>
      </c>
      <c r="Q98" s="582">
        <v>0</v>
      </c>
      <c r="R98" s="583">
        <v>0</v>
      </c>
      <c r="S98" s="618">
        <f t="shared" si="27"/>
        <v>19</v>
      </c>
      <c r="T98" s="583">
        <v>14</v>
      </c>
      <c r="U98" s="617">
        <v>5</v>
      </c>
      <c r="V98" s="582">
        <v>104</v>
      </c>
      <c r="W98" s="621" t="s">
        <v>632</v>
      </c>
      <c r="X98" s="578"/>
      <c r="Y98" s="578">
        <v>1</v>
      </c>
      <c r="Z98" s="578"/>
      <c r="AA98" s="578"/>
      <c r="AB98" s="578"/>
      <c r="AC98" s="578"/>
      <c r="AD98" s="578"/>
      <c r="AE98" s="578"/>
      <c r="AF98" s="578">
        <v>1</v>
      </c>
      <c r="AG98" s="690" t="s">
        <v>501</v>
      </c>
      <c r="AH98" s="753" t="s">
        <v>286</v>
      </c>
      <c r="AI98" s="738" t="s">
        <v>1085</v>
      </c>
    </row>
    <row r="99" spans="1:36" s="841" customFormat="1" ht="24.95" customHeight="1">
      <c r="A99" s="879">
        <v>30</v>
      </c>
      <c r="B99" s="668" t="s">
        <v>229</v>
      </c>
      <c r="C99" s="668" t="s">
        <v>930</v>
      </c>
      <c r="D99" s="669" t="s">
        <v>307</v>
      </c>
      <c r="E99" s="669" t="s">
        <v>1086</v>
      </c>
      <c r="F99" s="880" t="s">
        <v>579</v>
      </c>
      <c r="G99" s="887" t="s">
        <v>580</v>
      </c>
      <c r="H99" s="660">
        <v>1</v>
      </c>
      <c r="I99" s="582">
        <v>3</v>
      </c>
      <c r="J99" s="616">
        <v>2</v>
      </c>
      <c r="K99" s="616">
        <v>1</v>
      </c>
      <c r="L99" s="605">
        <v>35</v>
      </c>
      <c r="M99" s="605">
        <v>2</v>
      </c>
      <c r="N99" s="615">
        <f t="shared" si="26"/>
        <v>35</v>
      </c>
      <c r="O99" s="761">
        <v>27</v>
      </c>
      <c r="P99" s="582">
        <v>7</v>
      </c>
      <c r="Q99" s="761">
        <v>1</v>
      </c>
      <c r="R99" s="583">
        <v>0</v>
      </c>
      <c r="S99" s="618">
        <f t="shared" si="27"/>
        <v>35</v>
      </c>
      <c r="T99" s="735">
        <v>35</v>
      </c>
      <c r="U99" s="617">
        <v>0</v>
      </c>
      <c r="V99" s="582">
        <v>125.96</v>
      </c>
      <c r="W99" s="621" t="s">
        <v>635</v>
      </c>
      <c r="X99" s="578"/>
      <c r="Y99" s="578"/>
      <c r="Z99" s="578">
        <v>1</v>
      </c>
      <c r="AA99" s="578"/>
      <c r="AB99" s="578"/>
      <c r="AC99" s="578"/>
      <c r="AD99" s="578"/>
      <c r="AE99" s="578"/>
      <c r="AF99" s="578">
        <v>1</v>
      </c>
      <c r="AG99" s="690" t="s">
        <v>501</v>
      </c>
      <c r="AH99" s="739" t="s">
        <v>287</v>
      </c>
      <c r="AI99" s="767" t="s">
        <v>1087</v>
      </c>
    </row>
    <row r="100" spans="1:36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887" t="s">
        <v>637</v>
      </c>
      <c r="H100" s="660">
        <v>1</v>
      </c>
      <c r="I100" s="582">
        <f t="shared" si="29"/>
        <v>2</v>
      </c>
      <c r="J100" s="616">
        <v>1</v>
      </c>
      <c r="K100" s="616">
        <v>1</v>
      </c>
      <c r="L100" s="605">
        <v>15</v>
      </c>
      <c r="M100" s="605">
        <v>1</v>
      </c>
      <c r="N100" s="615">
        <f t="shared" si="26"/>
        <v>15</v>
      </c>
      <c r="O100" s="582">
        <v>11</v>
      </c>
      <c r="P100" s="582">
        <v>3</v>
      </c>
      <c r="Q100" s="582">
        <v>1</v>
      </c>
      <c r="R100" s="609">
        <v>0</v>
      </c>
      <c r="S100" s="618">
        <f t="shared" si="27"/>
        <v>15</v>
      </c>
      <c r="T100" s="583">
        <v>15</v>
      </c>
      <c r="U100" s="617">
        <v>0</v>
      </c>
      <c r="V100" s="582">
        <v>104.5</v>
      </c>
      <c r="W100" s="621" t="s">
        <v>1084</v>
      </c>
      <c r="X100" s="578"/>
      <c r="Y100" s="578"/>
      <c r="Z100" s="578"/>
      <c r="AA100" s="578"/>
      <c r="AB100" s="578"/>
      <c r="AC100" s="578"/>
      <c r="AD100" s="578"/>
      <c r="AE100" s="578"/>
      <c r="AF100" s="578">
        <v>1</v>
      </c>
      <c r="AG100" s="690" t="s">
        <v>19</v>
      </c>
      <c r="AH100" s="766" t="s">
        <v>287</v>
      </c>
      <c r="AI100" s="738"/>
    </row>
    <row r="101" spans="1:36" s="841" customFormat="1" ht="24.95" customHeight="1">
      <c r="A101" s="879">
        <v>32</v>
      </c>
      <c r="B101" s="668" t="s">
        <v>229</v>
      </c>
      <c r="C101" s="668" t="s">
        <v>273</v>
      </c>
      <c r="D101" s="669" t="s">
        <v>274</v>
      </c>
      <c r="E101" s="669" t="s">
        <v>639</v>
      </c>
      <c r="F101" s="874" t="s">
        <v>1088</v>
      </c>
      <c r="G101" s="887" t="s">
        <v>640</v>
      </c>
      <c r="H101" s="660"/>
      <c r="I101" s="582">
        <f t="shared" si="29"/>
        <v>3</v>
      </c>
      <c r="J101" s="616">
        <v>2</v>
      </c>
      <c r="K101" s="616">
        <v>1</v>
      </c>
      <c r="L101" s="605">
        <v>38</v>
      </c>
      <c r="M101" s="605">
        <v>3</v>
      </c>
      <c r="N101" s="615">
        <f t="shared" si="26"/>
        <v>36</v>
      </c>
      <c r="O101" s="582">
        <v>23</v>
      </c>
      <c r="P101" s="761">
        <v>7</v>
      </c>
      <c r="Q101" s="761">
        <v>6</v>
      </c>
      <c r="R101" s="583">
        <v>0</v>
      </c>
      <c r="S101" s="618">
        <f t="shared" si="27"/>
        <v>36</v>
      </c>
      <c r="T101" s="735">
        <v>36</v>
      </c>
      <c r="U101" s="617">
        <v>0</v>
      </c>
      <c r="V101" s="582">
        <v>258.7</v>
      </c>
      <c r="W101" s="621" t="s">
        <v>581</v>
      </c>
      <c r="X101" s="578"/>
      <c r="Y101" s="578"/>
      <c r="Z101" s="578"/>
      <c r="AA101" s="578"/>
      <c r="AB101" s="578"/>
      <c r="AC101" s="578"/>
      <c r="AD101" s="578"/>
      <c r="AE101" s="578"/>
      <c r="AF101" s="578">
        <v>1</v>
      </c>
      <c r="AG101" s="690" t="s">
        <v>19</v>
      </c>
      <c r="AH101" s="768" t="s">
        <v>287</v>
      </c>
      <c r="AI101" s="738"/>
    </row>
    <row r="102" spans="1:36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887" t="s">
        <v>643</v>
      </c>
      <c r="H102" s="660">
        <v>1</v>
      </c>
      <c r="I102" s="582">
        <f t="shared" si="29"/>
        <v>2</v>
      </c>
      <c r="J102" s="616">
        <v>1</v>
      </c>
      <c r="K102" s="616">
        <v>1</v>
      </c>
      <c r="L102" s="605">
        <v>18</v>
      </c>
      <c r="M102" s="605">
        <v>1</v>
      </c>
      <c r="N102" s="615">
        <f t="shared" si="26"/>
        <v>15</v>
      </c>
      <c r="O102" s="582">
        <v>11</v>
      </c>
      <c r="P102" s="582">
        <v>1</v>
      </c>
      <c r="Q102" s="582">
        <v>3</v>
      </c>
      <c r="R102" s="609">
        <v>0</v>
      </c>
      <c r="S102" s="618">
        <f t="shared" si="27"/>
        <v>15</v>
      </c>
      <c r="T102" s="583">
        <v>15</v>
      </c>
      <c r="U102" s="617">
        <v>0</v>
      </c>
      <c r="V102" s="582">
        <v>95.59</v>
      </c>
      <c r="W102" s="621" t="s">
        <v>638</v>
      </c>
      <c r="X102" s="578"/>
      <c r="Y102" s="578"/>
      <c r="Z102" s="578">
        <v>1</v>
      </c>
      <c r="AA102" s="578"/>
      <c r="AB102" s="578"/>
      <c r="AC102" s="578"/>
      <c r="AD102" s="578"/>
      <c r="AE102" s="578"/>
      <c r="AF102" s="578">
        <v>1</v>
      </c>
      <c r="AG102" s="690" t="s">
        <v>501</v>
      </c>
      <c r="AH102" s="769" t="s">
        <v>452</v>
      </c>
      <c r="AI102" s="738"/>
    </row>
    <row r="103" spans="1:36" s="841" customFormat="1" ht="24.95" customHeight="1">
      <c r="A103" s="879">
        <v>34</v>
      </c>
      <c r="B103" s="668" t="s">
        <v>229</v>
      </c>
      <c r="C103" s="668" t="s">
        <v>275</v>
      </c>
      <c r="D103" s="669" t="s">
        <v>276</v>
      </c>
      <c r="E103" s="669" t="s">
        <v>276</v>
      </c>
      <c r="F103" s="874" t="s">
        <v>1090</v>
      </c>
      <c r="G103" s="887" t="s">
        <v>645</v>
      </c>
      <c r="H103" s="660">
        <v>1</v>
      </c>
      <c r="I103" s="582">
        <f t="shared" si="29"/>
        <v>3</v>
      </c>
      <c r="J103" s="616">
        <v>2</v>
      </c>
      <c r="K103" s="616">
        <v>1</v>
      </c>
      <c r="L103" s="605">
        <v>33</v>
      </c>
      <c r="M103" s="605">
        <v>3</v>
      </c>
      <c r="N103" s="615">
        <f t="shared" si="26"/>
        <v>30</v>
      </c>
      <c r="O103" s="582">
        <v>19</v>
      </c>
      <c r="P103" s="582">
        <v>9</v>
      </c>
      <c r="Q103" s="582">
        <v>2</v>
      </c>
      <c r="R103" s="609">
        <v>0</v>
      </c>
      <c r="S103" s="618">
        <f t="shared" si="27"/>
        <v>30</v>
      </c>
      <c r="T103" s="583">
        <v>24</v>
      </c>
      <c r="U103" s="617">
        <v>6</v>
      </c>
      <c r="V103" s="582">
        <v>181.5</v>
      </c>
      <c r="W103" s="621" t="s">
        <v>641</v>
      </c>
      <c r="X103" s="578"/>
      <c r="Y103" s="578"/>
      <c r="Z103" s="578"/>
      <c r="AA103" s="578"/>
      <c r="AB103" s="578">
        <v>1</v>
      </c>
      <c r="AC103" s="578"/>
      <c r="AD103" s="578"/>
      <c r="AE103" s="578"/>
      <c r="AF103" s="578">
        <v>1</v>
      </c>
      <c r="AG103" s="690" t="s">
        <v>19</v>
      </c>
      <c r="AH103" s="770" t="s">
        <v>287</v>
      </c>
      <c r="AI103" s="748" t="s">
        <v>1063</v>
      </c>
    </row>
    <row r="104" spans="1:36" s="841" customFormat="1" ht="24.95" customHeight="1">
      <c r="A104" s="879">
        <v>35</v>
      </c>
      <c r="B104" s="668" t="s">
        <v>229</v>
      </c>
      <c r="C104" s="668" t="s">
        <v>277</v>
      </c>
      <c r="D104" s="669" t="s">
        <v>311</v>
      </c>
      <c r="E104" s="669" t="s">
        <v>1091</v>
      </c>
      <c r="F104" s="874" t="s">
        <v>1092</v>
      </c>
      <c r="G104" s="887" t="s">
        <v>647</v>
      </c>
      <c r="H104" s="660"/>
      <c r="I104" s="582">
        <f t="shared" si="29"/>
        <v>3</v>
      </c>
      <c r="J104" s="616">
        <v>2</v>
      </c>
      <c r="K104" s="616">
        <v>1</v>
      </c>
      <c r="L104" s="605">
        <v>39</v>
      </c>
      <c r="M104" s="605">
        <v>1</v>
      </c>
      <c r="N104" s="615">
        <f t="shared" si="26"/>
        <v>35</v>
      </c>
      <c r="O104" s="582">
        <v>35</v>
      </c>
      <c r="P104" s="582">
        <v>0</v>
      </c>
      <c r="Q104" s="582">
        <v>0</v>
      </c>
      <c r="R104" s="583">
        <v>0</v>
      </c>
      <c r="S104" s="618">
        <f t="shared" si="27"/>
        <v>35</v>
      </c>
      <c r="T104" s="583">
        <v>33</v>
      </c>
      <c r="U104" s="617">
        <v>2</v>
      </c>
      <c r="V104" s="582">
        <v>180.36</v>
      </c>
      <c r="W104" s="621" t="s">
        <v>644</v>
      </c>
      <c r="X104" s="578"/>
      <c r="Y104" s="578"/>
      <c r="Z104" s="578">
        <v>1</v>
      </c>
      <c r="AA104" s="578"/>
      <c r="AB104" s="578"/>
      <c r="AC104" s="578"/>
      <c r="AD104" s="578"/>
      <c r="AE104" s="578"/>
      <c r="AF104" s="578">
        <v>1</v>
      </c>
      <c r="AG104" s="690" t="s">
        <v>501</v>
      </c>
      <c r="AH104" s="771" t="s">
        <v>287</v>
      </c>
      <c r="AI104" s="738"/>
    </row>
    <row r="105" spans="1:36" s="841" customFormat="1" ht="24.95" customHeight="1">
      <c r="A105" s="879">
        <v>36</v>
      </c>
      <c r="B105" s="668" t="s">
        <v>229</v>
      </c>
      <c r="C105" s="668" t="s">
        <v>278</v>
      </c>
      <c r="D105" s="669" t="s">
        <v>279</v>
      </c>
      <c r="E105" s="669" t="s">
        <v>279</v>
      </c>
      <c r="F105" s="880" t="s">
        <v>649</v>
      </c>
      <c r="G105" s="887" t="s">
        <v>650</v>
      </c>
      <c r="H105" s="660"/>
      <c r="I105" s="582">
        <f t="shared" si="29"/>
        <v>3</v>
      </c>
      <c r="J105" s="616">
        <v>2</v>
      </c>
      <c r="K105" s="616">
        <v>1</v>
      </c>
      <c r="L105" s="605">
        <v>34</v>
      </c>
      <c r="M105" s="605">
        <v>3</v>
      </c>
      <c r="N105" s="615">
        <f t="shared" si="26"/>
        <v>32</v>
      </c>
      <c r="O105" s="582">
        <v>23</v>
      </c>
      <c r="P105" s="582">
        <v>8</v>
      </c>
      <c r="Q105" s="582">
        <v>0</v>
      </c>
      <c r="R105" s="609">
        <v>1</v>
      </c>
      <c r="S105" s="618">
        <f t="shared" si="27"/>
        <v>32</v>
      </c>
      <c r="T105" s="583">
        <v>28</v>
      </c>
      <c r="U105" s="617">
        <v>4</v>
      </c>
      <c r="V105" s="582">
        <v>149.59</v>
      </c>
      <c r="W105" s="621" t="s">
        <v>646</v>
      </c>
      <c r="X105" s="578"/>
      <c r="Y105" s="578"/>
      <c r="Z105" s="578"/>
      <c r="AA105" s="578"/>
      <c r="AB105" s="578"/>
      <c r="AC105" s="578">
        <v>1</v>
      </c>
      <c r="AD105" s="578"/>
      <c r="AE105" s="578"/>
      <c r="AF105" s="578">
        <v>1</v>
      </c>
      <c r="AG105" s="690" t="s">
        <v>19</v>
      </c>
      <c r="AH105" s="772" t="s">
        <v>286</v>
      </c>
      <c r="AI105" s="748" t="s">
        <v>1063</v>
      </c>
    </row>
    <row r="106" spans="1:36" s="841" customFormat="1" ht="24.95" customHeight="1">
      <c r="A106" s="879">
        <v>37</v>
      </c>
      <c r="B106" s="668" t="s">
        <v>229</v>
      </c>
      <c r="C106" s="668" t="s">
        <v>936</v>
      </c>
      <c r="D106" s="669" t="s">
        <v>280</v>
      </c>
      <c r="E106" s="669" t="s">
        <v>1093</v>
      </c>
      <c r="F106" s="880" t="s">
        <v>652</v>
      </c>
      <c r="G106" s="887" t="s">
        <v>653</v>
      </c>
      <c r="H106" s="660"/>
      <c r="I106" s="582">
        <f t="shared" si="29"/>
        <v>2</v>
      </c>
      <c r="J106" s="616">
        <v>1</v>
      </c>
      <c r="K106" s="616">
        <v>1</v>
      </c>
      <c r="L106" s="605">
        <v>27</v>
      </c>
      <c r="M106" s="605">
        <v>3</v>
      </c>
      <c r="N106" s="615">
        <f t="shared" si="26"/>
        <v>27</v>
      </c>
      <c r="O106" s="761">
        <v>27</v>
      </c>
      <c r="P106" s="582">
        <v>0</v>
      </c>
      <c r="Q106" s="582">
        <v>0</v>
      </c>
      <c r="R106" s="583">
        <v>0</v>
      </c>
      <c r="S106" s="618">
        <f t="shared" si="27"/>
        <v>27</v>
      </c>
      <c r="T106" s="583">
        <v>26</v>
      </c>
      <c r="U106" s="736">
        <v>1</v>
      </c>
      <c r="V106" s="582">
        <v>193.04</v>
      </c>
      <c r="W106" s="621" t="s">
        <v>648</v>
      </c>
      <c r="X106" s="689"/>
      <c r="Y106" s="689"/>
      <c r="Z106" s="689"/>
      <c r="AA106" s="689"/>
      <c r="AB106" s="689"/>
      <c r="AC106" s="689"/>
      <c r="AD106" s="689"/>
      <c r="AE106" s="689"/>
      <c r="AF106" s="578">
        <v>1</v>
      </c>
      <c r="AG106" s="690" t="s">
        <v>19</v>
      </c>
      <c r="AH106" s="773" t="s">
        <v>286</v>
      </c>
      <c r="AI106" s="738" t="s">
        <v>1125</v>
      </c>
    </row>
    <row r="107" spans="1:36" s="841" customFormat="1" ht="24.95" customHeight="1">
      <c r="A107" s="879">
        <v>38</v>
      </c>
      <c r="B107" s="668" t="s">
        <v>229</v>
      </c>
      <c r="C107" s="668" t="s">
        <v>453</v>
      </c>
      <c r="D107" s="669" t="s">
        <v>281</v>
      </c>
      <c r="E107" s="669" t="s">
        <v>281</v>
      </c>
      <c r="F107" s="880" t="s">
        <v>654</v>
      </c>
      <c r="G107" s="887" t="s">
        <v>655</v>
      </c>
      <c r="H107" s="660">
        <v>1</v>
      </c>
      <c r="I107" s="582">
        <f t="shared" si="29"/>
        <v>3</v>
      </c>
      <c r="J107" s="616">
        <v>0</v>
      </c>
      <c r="K107" s="616">
        <v>3</v>
      </c>
      <c r="L107" s="605">
        <v>35</v>
      </c>
      <c r="M107" s="605">
        <v>3</v>
      </c>
      <c r="N107" s="615">
        <f t="shared" si="26"/>
        <v>32</v>
      </c>
      <c r="O107" s="761">
        <v>20</v>
      </c>
      <c r="P107" s="582">
        <v>11</v>
      </c>
      <c r="Q107" s="582">
        <v>1</v>
      </c>
      <c r="R107" s="609">
        <v>0</v>
      </c>
      <c r="S107" s="618">
        <f t="shared" si="27"/>
        <v>32</v>
      </c>
      <c r="T107" s="735">
        <v>32</v>
      </c>
      <c r="U107" s="617">
        <v>0</v>
      </c>
      <c r="V107" s="582">
        <v>109.18</v>
      </c>
      <c r="W107" s="621" t="s">
        <v>651</v>
      </c>
      <c r="X107" s="578"/>
      <c r="Y107" s="578"/>
      <c r="Z107" s="578"/>
      <c r="AA107" s="578"/>
      <c r="AB107" s="578"/>
      <c r="AC107" s="578"/>
      <c r="AD107" s="578"/>
      <c r="AE107" s="578">
        <v>1</v>
      </c>
      <c r="AF107" s="578">
        <v>1</v>
      </c>
      <c r="AG107" s="690" t="s">
        <v>19</v>
      </c>
      <c r="AH107" s="773" t="s">
        <v>286</v>
      </c>
      <c r="AI107" s="748" t="s">
        <v>1063</v>
      </c>
    </row>
    <row r="108" spans="1:36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892" t="s">
        <v>569</v>
      </c>
      <c r="H108" s="660">
        <v>1</v>
      </c>
      <c r="I108" s="582">
        <f t="shared" si="29"/>
        <v>2</v>
      </c>
      <c r="J108" s="661">
        <v>2</v>
      </c>
      <c r="K108" s="661">
        <v>0</v>
      </c>
      <c r="L108" s="629">
        <v>29</v>
      </c>
      <c r="M108" s="605">
        <v>2</v>
      </c>
      <c r="N108" s="615">
        <f t="shared" si="26"/>
        <v>29</v>
      </c>
      <c r="O108" s="774">
        <v>24</v>
      </c>
      <c r="P108" s="774">
        <v>4</v>
      </c>
      <c r="Q108" s="631">
        <v>1</v>
      </c>
      <c r="R108" s="632">
        <v>0</v>
      </c>
      <c r="S108" s="633">
        <f t="shared" si="27"/>
        <v>29</v>
      </c>
      <c r="T108" s="775">
        <v>27</v>
      </c>
      <c r="U108" s="893">
        <v>2</v>
      </c>
      <c r="V108" s="582">
        <v>86.7</v>
      </c>
      <c r="W108" s="619" t="s">
        <v>599</v>
      </c>
      <c r="X108" s="693"/>
      <c r="Y108" s="693">
        <v>1</v>
      </c>
      <c r="Z108" s="693">
        <v>1</v>
      </c>
      <c r="AA108" s="693"/>
      <c r="AB108" s="693"/>
      <c r="AC108" s="693"/>
      <c r="AD108" s="693">
        <v>1</v>
      </c>
      <c r="AE108" s="693"/>
      <c r="AF108" s="624">
        <v>1</v>
      </c>
      <c r="AG108" s="694" t="s">
        <v>501</v>
      </c>
      <c r="AH108" s="777" t="s">
        <v>286</v>
      </c>
      <c r="AI108" s="778" t="s">
        <v>1099</v>
      </c>
    </row>
    <row r="109" spans="1:36" s="32" customFormat="1" ht="24.95" customHeight="1">
      <c r="A109" s="879">
        <v>40</v>
      </c>
      <c r="B109" s="894" t="s">
        <v>229</v>
      </c>
      <c r="C109" s="668" t="s">
        <v>316</v>
      </c>
      <c r="D109" s="671" t="s">
        <v>1100</v>
      </c>
      <c r="E109" s="671" t="s">
        <v>282</v>
      </c>
      <c r="F109" s="895" t="s">
        <v>657</v>
      </c>
      <c r="G109" s="896" t="s">
        <v>658</v>
      </c>
      <c r="H109" s="660">
        <v>1</v>
      </c>
      <c r="I109" s="582">
        <f t="shared" si="29"/>
        <v>3</v>
      </c>
      <c r="J109" s="582">
        <v>1</v>
      </c>
      <c r="K109" s="582">
        <v>2</v>
      </c>
      <c r="L109" s="608">
        <v>40</v>
      </c>
      <c r="M109" s="605">
        <v>3</v>
      </c>
      <c r="N109" s="615">
        <f t="shared" si="26"/>
        <v>37</v>
      </c>
      <c r="O109" s="779">
        <v>20</v>
      </c>
      <c r="P109" s="444">
        <v>13</v>
      </c>
      <c r="Q109" s="444">
        <v>4</v>
      </c>
      <c r="R109" s="606">
        <v>0</v>
      </c>
      <c r="S109" s="579">
        <f t="shared" si="27"/>
        <v>37</v>
      </c>
      <c r="T109" s="780">
        <v>33</v>
      </c>
      <c r="U109" s="735">
        <v>4</v>
      </c>
      <c r="V109" s="582">
        <v>258.3</v>
      </c>
      <c r="W109" s="621" t="s">
        <v>656</v>
      </c>
      <c r="X109" s="578"/>
      <c r="Y109" s="578">
        <v>1</v>
      </c>
      <c r="Z109" s="578"/>
      <c r="AA109" s="578"/>
      <c r="AB109" s="578"/>
      <c r="AC109" s="578"/>
      <c r="AD109" s="578"/>
      <c r="AE109" s="578">
        <v>1</v>
      </c>
      <c r="AF109" s="578">
        <v>1</v>
      </c>
      <c r="AG109" s="690" t="s">
        <v>501</v>
      </c>
      <c r="AH109" s="781" t="s">
        <v>287</v>
      </c>
      <c r="AI109" s="738" t="s">
        <v>1085</v>
      </c>
    </row>
    <row r="110" spans="1:36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938" t="s">
        <v>628</v>
      </c>
      <c r="H110" s="939">
        <v>1</v>
      </c>
      <c r="I110" s="940">
        <f t="shared" si="29"/>
        <v>2</v>
      </c>
      <c r="J110" s="941">
        <v>2</v>
      </c>
      <c r="K110" s="941">
        <v>0</v>
      </c>
      <c r="L110" s="942">
        <v>29</v>
      </c>
      <c r="M110" s="1013">
        <v>2</v>
      </c>
      <c r="N110" s="943">
        <v>29</v>
      </c>
      <c r="O110" s="1004">
        <v>28</v>
      </c>
      <c r="P110" s="1004">
        <v>1</v>
      </c>
      <c r="Q110" s="1004">
        <v>0</v>
      </c>
      <c r="R110" s="1005">
        <v>0</v>
      </c>
      <c r="S110" s="1006">
        <v>29</v>
      </c>
      <c r="T110" s="1005">
        <v>20</v>
      </c>
      <c r="U110" s="1007">
        <v>9</v>
      </c>
      <c r="V110" s="940">
        <v>148.74</v>
      </c>
      <c r="W110" s="948" t="s">
        <v>1104</v>
      </c>
      <c r="X110" s="949">
        <v>1</v>
      </c>
      <c r="Y110" s="949"/>
      <c r="Z110" s="949"/>
      <c r="AA110" s="949"/>
      <c r="AB110" s="949"/>
      <c r="AC110" s="949"/>
      <c r="AD110" s="949"/>
      <c r="AE110" s="949"/>
      <c r="AF110" s="950"/>
      <c r="AG110" s="951" t="s">
        <v>19</v>
      </c>
      <c r="AH110" s="952" t="s">
        <v>286</v>
      </c>
      <c r="AI110" s="953" t="s">
        <v>1105</v>
      </c>
    </row>
    <row r="111" spans="1:36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956" t="s">
        <v>1109</v>
      </c>
      <c r="H111" s="957"/>
      <c r="I111" s="944">
        <v>2</v>
      </c>
      <c r="J111" s="944">
        <v>2</v>
      </c>
      <c r="K111" s="944">
        <v>0</v>
      </c>
      <c r="L111" s="958">
        <v>19</v>
      </c>
      <c r="M111" s="1014">
        <v>3</v>
      </c>
      <c r="N111" s="959">
        <f>SUM(O111:R111)</f>
        <v>19</v>
      </c>
      <c r="O111" s="1008">
        <v>19</v>
      </c>
      <c r="P111" s="1009">
        <v>0</v>
      </c>
      <c r="Q111" s="1009">
        <v>0</v>
      </c>
      <c r="R111" s="1010">
        <v>0</v>
      </c>
      <c r="S111" s="1011">
        <f>SUM(T111:U111)</f>
        <v>19</v>
      </c>
      <c r="T111" s="1012">
        <v>19</v>
      </c>
      <c r="U111" s="1010">
        <v>0</v>
      </c>
      <c r="V111" s="944">
        <v>92.6</v>
      </c>
      <c r="W111" s="963" t="s">
        <v>1110</v>
      </c>
      <c r="X111" s="960">
        <v>1</v>
      </c>
      <c r="Y111" s="960"/>
      <c r="Z111" s="960"/>
      <c r="AA111" s="960"/>
      <c r="AB111" s="960"/>
      <c r="AC111" s="960"/>
      <c r="AD111" s="960"/>
      <c r="AE111" s="960"/>
      <c r="AF111" s="960"/>
      <c r="AG111" s="964" t="s">
        <v>19</v>
      </c>
      <c r="AH111" s="965" t="s">
        <v>286</v>
      </c>
      <c r="AI111" s="966" t="s">
        <v>1111</v>
      </c>
    </row>
    <row r="112" spans="1:36" s="32" customFormat="1" ht="24.95" customHeight="1">
      <c r="A112" s="899"/>
      <c r="B112" s="634" t="s">
        <v>283</v>
      </c>
      <c r="C112" s="900">
        <v>33</v>
      </c>
      <c r="D112" s="900"/>
      <c r="E112" s="900"/>
      <c r="F112" s="901"/>
      <c r="G112" s="634"/>
      <c r="H112" s="902">
        <f>SUM(H113:H145)</f>
        <v>34</v>
      </c>
      <c r="I112" s="634">
        <f t="shared" ref="I112:AF112" si="30">SUM(I113:I145)</f>
        <v>78</v>
      </c>
      <c r="J112" s="634">
        <f t="shared" si="30"/>
        <v>28</v>
      </c>
      <c r="K112" s="634">
        <f t="shared" si="30"/>
        <v>50</v>
      </c>
      <c r="L112" s="634">
        <f>SUM(L113:L145)</f>
        <v>898</v>
      </c>
      <c r="M112" s="634"/>
      <c r="N112" s="634">
        <f t="shared" si="30"/>
        <v>840</v>
      </c>
      <c r="O112" s="634">
        <f>SUM(O113:O145)</f>
        <v>594</v>
      </c>
      <c r="P112" s="634">
        <f t="shared" si="30"/>
        <v>196</v>
      </c>
      <c r="Q112" s="634">
        <f t="shared" si="30"/>
        <v>41</v>
      </c>
      <c r="R112" s="634">
        <f t="shared" si="30"/>
        <v>9</v>
      </c>
      <c r="S112" s="634">
        <f t="shared" si="30"/>
        <v>840</v>
      </c>
      <c r="T112" s="634">
        <f t="shared" si="30"/>
        <v>679</v>
      </c>
      <c r="U112" s="634">
        <f t="shared" si="30"/>
        <v>161</v>
      </c>
      <c r="V112" s="634"/>
      <c r="W112" s="634"/>
      <c r="X112" s="634">
        <f t="shared" si="30"/>
        <v>0</v>
      </c>
      <c r="Y112" s="634">
        <f t="shared" si="30"/>
        <v>15</v>
      </c>
      <c r="Z112" s="634">
        <f t="shared" si="30"/>
        <v>14</v>
      </c>
      <c r="AA112" s="634">
        <f t="shared" si="30"/>
        <v>1</v>
      </c>
      <c r="AB112" s="634">
        <f t="shared" si="30"/>
        <v>0</v>
      </c>
      <c r="AC112" s="634">
        <f t="shared" si="30"/>
        <v>8</v>
      </c>
      <c r="AD112" s="634">
        <f t="shared" si="30"/>
        <v>2</v>
      </c>
      <c r="AE112" s="634">
        <f t="shared" si="30"/>
        <v>4</v>
      </c>
      <c r="AF112" s="634">
        <f t="shared" si="30"/>
        <v>33</v>
      </c>
      <c r="AG112" s="634"/>
      <c r="AH112" s="634"/>
      <c r="AI112" s="903"/>
      <c r="AJ112" s="3"/>
    </row>
    <row r="113" spans="1:35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904" t="s">
        <v>662</v>
      </c>
      <c r="H113" s="638">
        <v>2</v>
      </c>
      <c r="I113" s="279">
        <f>SUM(J113:K113)</f>
        <v>2</v>
      </c>
      <c r="J113" s="279">
        <v>1</v>
      </c>
      <c r="K113" s="279">
        <v>1</v>
      </c>
      <c r="L113" s="635">
        <v>19</v>
      </c>
      <c r="M113" s="635">
        <v>1</v>
      </c>
      <c r="N113" s="636">
        <f>SUM(O113:R113)</f>
        <v>17</v>
      </c>
      <c r="O113" s="575">
        <v>14</v>
      </c>
      <c r="P113" s="575">
        <v>3</v>
      </c>
      <c r="Q113" s="575">
        <v>0</v>
      </c>
      <c r="R113" s="254">
        <v>0</v>
      </c>
      <c r="S113" s="254">
        <f>SUM(T113:U113)</f>
        <v>17</v>
      </c>
      <c r="T113" s="254">
        <v>16</v>
      </c>
      <c r="U113" s="254">
        <v>1</v>
      </c>
      <c r="V113" s="274">
        <v>157.1</v>
      </c>
      <c r="W113" s="637" t="s">
        <v>116</v>
      </c>
      <c r="X113" s="637"/>
      <c r="Y113" s="637"/>
      <c r="Z113" s="637"/>
      <c r="AA113" s="637"/>
      <c r="AB113" s="695"/>
      <c r="AC113" s="637"/>
      <c r="AD113" s="637"/>
      <c r="AE113" s="637"/>
      <c r="AF113" s="575">
        <v>1</v>
      </c>
      <c r="AG113" s="638" t="s">
        <v>19</v>
      </c>
      <c r="AH113" s="575" t="s">
        <v>286</v>
      </c>
      <c r="AI113" s="905" t="s">
        <v>944</v>
      </c>
    </row>
    <row r="114" spans="1:35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638" t="s">
        <v>117</v>
      </c>
      <c r="H114" s="638">
        <v>1</v>
      </c>
      <c r="I114" s="279">
        <f t="shared" ref="I114:I145" si="31">SUM(J114:K114)</f>
        <v>2</v>
      </c>
      <c r="J114" s="279">
        <v>1</v>
      </c>
      <c r="K114" s="279">
        <v>1</v>
      </c>
      <c r="L114" s="635">
        <v>19</v>
      </c>
      <c r="M114" s="635">
        <v>1</v>
      </c>
      <c r="N114" s="86">
        <f t="shared" ref="N114:N144" si="32">SUM(O114:R114)</f>
        <v>19</v>
      </c>
      <c r="O114" s="989">
        <v>15</v>
      </c>
      <c r="P114" s="575">
        <v>1</v>
      </c>
      <c r="Q114" s="575">
        <v>0</v>
      </c>
      <c r="R114" s="254">
        <v>3</v>
      </c>
      <c r="S114" s="143">
        <f t="shared" ref="S114:S145" si="33">SUM(T114:U114)</f>
        <v>19</v>
      </c>
      <c r="T114" s="991">
        <v>18</v>
      </c>
      <c r="U114" s="254">
        <v>1</v>
      </c>
      <c r="V114" s="274">
        <v>174.29</v>
      </c>
      <c r="W114" s="637" t="s">
        <v>118</v>
      </c>
      <c r="X114" s="637"/>
      <c r="Y114" s="637"/>
      <c r="Z114" s="637">
        <v>1</v>
      </c>
      <c r="AB114" s="695"/>
      <c r="AC114" s="637"/>
      <c r="AD114" s="637"/>
      <c r="AE114" s="637"/>
      <c r="AF114" s="575">
        <v>1</v>
      </c>
      <c r="AG114" s="638" t="s">
        <v>666</v>
      </c>
      <c r="AH114" s="575" t="s">
        <v>287</v>
      </c>
      <c r="AI114" s="905" t="s">
        <v>986</v>
      </c>
    </row>
    <row r="115" spans="1:35" s="32" customFormat="1" ht="24.95" customHeight="1">
      <c r="A115" s="838">
        <v>3</v>
      </c>
      <c r="B115" s="274" t="s">
        <v>112</v>
      </c>
      <c r="C115" s="1348" t="s">
        <v>119</v>
      </c>
      <c r="D115" s="638" t="s">
        <v>120</v>
      </c>
      <c r="E115" s="638" t="s">
        <v>120</v>
      </c>
      <c r="F115" s="283" t="s">
        <v>667</v>
      </c>
      <c r="G115" s="638" t="s">
        <v>668</v>
      </c>
      <c r="H115" s="638">
        <v>2</v>
      </c>
      <c r="I115" s="279">
        <f t="shared" si="31"/>
        <v>2</v>
      </c>
      <c r="J115" s="279">
        <v>1</v>
      </c>
      <c r="K115" s="279">
        <v>1</v>
      </c>
      <c r="L115" s="635">
        <v>25</v>
      </c>
      <c r="M115" s="635">
        <v>2</v>
      </c>
      <c r="N115" s="86">
        <f t="shared" si="32"/>
        <v>20</v>
      </c>
      <c r="O115" s="575">
        <v>14</v>
      </c>
      <c r="P115" s="575">
        <v>6</v>
      </c>
      <c r="Q115" s="575">
        <v>0</v>
      </c>
      <c r="R115" s="254">
        <v>0</v>
      </c>
      <c r="S115" s="143">
        <f t="shared" si="33"/>
        <v>20</v>
      </c>
      <c r="T115" s="254">
        <v>16</v>
      </c>
      <c r="U115" s="254">
        <v>4</v>
      </c>
      <c r="V115" s="274">
        <v>101.4</v>
      </c>
      <c r="W115" s="637" t="s">
        <v>669</v>
      </c>
      <c r="X115" s="637"/>
      <c r="Y115" s="637"/>
      <c r="Z115" s="637"/>
      <c r="AA115" s="637"/>
      <c r="AB115" s="695"/>
      <c r="AC115" s="637">
        <v>1</v>
      </c>
      <c r="AD115" s="637"/>
      <c r="AE115" s="637"/>
      <c r="AF115" s="575">
        <v>1</v>
      </c>
      <c r="AG115" s="279" t="s">
        <v>19</v>
      </c>
      <c r="AH115" s="575" t="s">
        <v>286</v>
      </c>
      <c r="AI115" s="905" t="s">
        <v>944</v>
      </c>
    </row>
    <row r="116" spans="1:35" s="32" customFormat="1" ht="24.95" customHeight="1">
      <c r="A116" s="838">
        <v>4</v>
      </c>
      <c r="B116" s="274" t="s">
        <v>112</v>
      </c>
      <c r="C116" s="593" t="s">
        <v>990</v>
      </c>
      <c r="D116" s="638" t="s">
        <v>991</v>
      </c>
      <c r="E116" s="638" t="s">
        <v>992</v>
      </c>
      <c r="F116" s="283" t="s">
        <v>993</v>
      </c>
      <c r="G116" s="638" t="s">
        <v>711</v>
      </c>
      <c r="H116" s="638">
        <v>2</v>
      </c>
      <c r="I116" s="135">
        <f t="shared" si="31"/>
        <v>3</v>
      </c>
      <c r="J116" s="135">
        <v>2</v>
      </c>
      <c r="K116" s="279">
        <v>1</v>
      </c>
      <c r="L116" s="635">
        <v>33</v>
      </c>
      <c r="M116" s="635">
        <v>3</v>
      </c>
      <c r="N116" s="86">
        <f t="shared" si="32"/>
        <v>33</v>
      </c>
      <c r="O116" s="989">
        <v>28</v>
      </c>
      <c r="P116" s="989">
        <v>5</v>
      </c>
      <c r="Q116" s="575">
        <v>0</v>
      </c>
      <c r="R116" s="594">
        <v>0</v>
      </c>
      <c r="S116" s="143">
        <f t="shared" si="33"/>
        <v>33</v>
      </c>
      <c r="T116" s="991">
        <v>25</v>
      </c>
      <c r="U116" s="991">
        <v>8</v>
      </c>
      <c r="V116" s="274">
        <v>114.66</v>
      </c>
      <c r="W116" s="637" t="s">
        <v>994</v>
      </c>
      <c r="X116" s="637"/>
      <c r="Y116" s="637">
        <v>1</v>
      </c>
      <c r="Z116" s="637">
        <v>1</v>
      </c>
      <c r="AA116" s="637"/>
      <c r="AB116" s="695"/>
      <c r="AC116" s="637"/>
      <c r="AD116" s="637"/>
      <c r="AE116" s="637"/>
      <c r="AF116" s="575">
        <v>1</v>
      </c>
      <c r="AG116" s="638" t="s">
        <v>995</v>
      </c>
      <c r="AH116" s="575" t="s">
        <v>286</v>
      </c>
      <c r="AI116" s="906" t="s">
        <v>943</v>
      </c>
    </row>
    <row r="117" spans="1:35" s="32" customFormat="1" ht="24.95" customHeight="1">
      <c r="A117" s="838">
        <v>5</v>
      </c>
      <c r="B117" s="274" t="s">
        <v>112</v>
      </c>
      <c r="C117" s="717" t="s">
        <v>996</v>
      </c>
      <c r="D117" s="638" t="s">
        <v>991</v>
      </c>
      <c r="E117" s="638" t="s">
        <v>154</v>
      </c>
      <c r="F117" s="283" t="s">
        <v>730</v>
      </c>
      <c r="G117" s="638" t="s">
        <v>731</v>
      </c>
      <c r="H117" s="263">
        <v>2</v>
      </c>
      <c r="I117" s="279">
        <f t="shared" si="31"/>
        <v>3</v>
      </c>
      <c r="J117" s="279">
        <v>1</v>
      </c>
      <c r="K117" s="279">
        <v>2</v>
      </c>
      <c r="L117" s="635">
        <v>31</v>
      </c>
      <c r="M117" s="635">
        <v>3</v>
      </c>
      <c r="N117" s="86">
        <f t="shared" si="32"/>
        <v>31</v>
      </c>
      <c r="O117" s="575">
        <v>19</v>
      </c>
      <c r="P117" s="575">
        <v>8</v>
      </c>
      <c r="Q117" s="575">
        <v>4</v>
      </c>
      <c r="R117" s="254">
        <v>0</v>
      </c>
      <c r="S117" s="143">
        <f t="shared" si="33"/>
        <v>31</v>
      </c>
      <c r="T117" s="254">
        <v>26</v>
      </c>
      <c r="U117" s="254">
        <v>5</v>
      </c>
      <c r="V117" s="274">
        <v>93.6</v>
      </c>
      <c r="W117" s="637" t="s">
        <v>994</v>
      </c>
      <c r="X117" s="637"/>
      <c r="Y117" s="637">
        <v>1</v>
      </c>
      <c r="Z117" s="637">
        <v>1</v>
      </c>
      <c r="AA117" s="637"/>
      <c r="AB117" s="695"/>
      <c r="AC117" s="637"/>
      <c r="AD117" s="637"/>
      <c r="AE117" s="637"/>
      <c r="AF117" s="575">
        <v>1</v>
      </c>
      <c r="AG117" s="638" t="s">
        <v>995</v>
      </c>
      <c r="AH117" s="575" t="s">
        <v>286</v>
      </c>
      <c r="AI117" s="906" t="s">
        <v>944</v>
      </c>
    </row>
    <row r="118" spans="1:35" s="32" customFormat="1" ht="24.95" customHeight="1">
      <c r="A118" s="838">
        <v>6</v>
      </c>
      <c r="B118" s="274" t="s">
        <v>112</v>
      </c>
      <c r="C118" s="717" t="s">
        <v>997</v>
      </c>
      <c r="D118" s="638" t="s">
        <v>991</v>
      </c>
      <c r="E118" s="638" t="s">
        <v>155</v>
      </c>
      <c r="F118" s="283" t="s">
        <v>732</v>
      </c>
      <c r="G118" s="638" t="s">
        <v>733</v>
      </c>
      <c r="H118" s="263">
        <v>2</v>
      </c>
      <c r="I118" s="279">
        <f t="shared" si="31"/>
        <v>2</v>
      </c>
      <c r="J118" s="279">
        <v>1</v>
      </c>
      <c r="K118" s="279">
        <v>1</v>
      </c>
      <c r="L118" s="635">
        <v>29</v>
      </c>
      <c r="M118" s="635">
        <v>2</v>
      </c>
      <c r="N118" s="86">
        <f t="shared" si="32"/>
        <v>28</v>
      </c>
      <c r="O118" s="989">
        <v>19</v>
      </c>
      <c r="P118" s="989">
        <v>8</v>
      </c>
      <c r="Q118" s="990">
        <v>1</v>
      </c>
      <c r="R118" s="254">
        <v>0</v>
      </c>
      <c r="S118" s="143">
        <f t="shared" si="33"/>
        <v>28</v>
      </c>
      <c r="T118" s="991">
        <v>21</v>
      </c>
      <c r="U118" s="991">
        <v>7</v>
      </c>
      <c r="V118" s="274">
        <v>118.56</v>
      </c>
      <c r="W118" s="637" t="s">
        <v>994</v>
      </c>
      <c r="X118" s="637"/>
      <c r="Y118" s="637">
        <v>1</v>
      </c>
      <c r="Z118" s="637">
        <v>1</v>
      </c>
      <c r="AA118" s="637"/>
      <c r="AB118" s="695"/>
      <c r="AC118" s="637"/>
      <c r="AD118" s="637"/>
      <c r="AE118" s="637"/>
      <c r="AF118" s="575">
        <v>1</v>
      </c>
      <c r="AG118" s="279" t="s">
        <v>995</v>
      </c>
      <c r="AH118" s="575" t="s">
        <v>286</v>
      </c>
      <c r="AI118" s="905" t="s">
        <v>948</v>
      </c>
    </row>
    <row r="119" spans="1:35" s="32" customFormat="1" ht="24.95" customHeight="1">
      <c r="A119" s="838">
        <v>7</v>
      </c>
      <c r="B119" s="274" t="s">
        <v>112</v>
      </c>
      <c r="C119" s="717" t="s">
        <v>998</v>
      </c>
      <c r="D119" s="638" t="s">
        <v>999</v>
      </c>
      <c r="E119" s="638" t="s">
        <v>1000</v>
      </c>
      <c r="F119" s="283" t="s">
        <v>685</v>
      </c>
      <c r="G119" s="638" t="s">
        <v>686</v>
      </c>
      <c r="H119" s="638">
        <v>1</v>
      </c>
      <c r="I119" s="279">
        <f t="shared" si="31"/>
        <v>3</v>
      </c>
      <c r="J119" s="279">
        <v>1</v>
      </c>
      <c r="K119" s="279">
        <v>2</v>
      </c>
      <c r="L119" s="635">
        <v>32</v>
      </c>
      <c r="M119" s="635">
        <v>3</v>
      </c>
      <c r="N119" s="86">
        <f t="shared" si="32"/>
        <v>32</v>
      </c>
      <c r="O119" s="575">
        <v>32</v>
      </c>
      <c r="P119" s="575">
        <v>0</v>
      </c>
      <c r="Q119" s="575">
        <v>0</v>
      </c>
      <c r="R119" s="254">
        <v>0</v>
      </c>
      <c r="S119" s="143">
        <f t="shared" si="33"/>
        <v>32</v>
      </c>
      <c r="T119" s="254">
        <v>22</v>
      </c>
      <c r="U119" s="254">
        <v>10</v>
      </c>
      <c r="V119" s="274">
        <v>170.02</v>
      </c>
      <c r="W119" s="637" t="s">
        <v>1001</v>
      </c>
      <c r="X119" s="637"/>
      <c r="Y119" s="637">
        <v>1</v>
      </c>
      <c r="Z119" s="637"/>
      <c r="AA119" s="637"/>
      <c r="AB119" s="695"/>
      <c r="AC119" s="637"/>
      <c r="AD119" s="637"/>
      <c r="AE119" s="637"/>
      <c r="AF119" s="575">
        <v>1</v>
      </c>
      <c r="AG119" s="638" t="s">
        <v>1002</v>
      </c>
      <c r="AH119" s="575" t="s">
        <v>286</v>
      </c>
      <c r="AI119" s="905" t="s">
        <v>943</v>
      </c>
    </row>
    <row r="120" spans="1:35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638" t="s">
        <v>671</v>
      </c>
      <c r="H120" s="263">
        <v>1</v>
      </c>
      <c r="I120" s="279">
        <f t="shared" si="31"/>
        <v>2</v>
      </c>
      <c r="J120" s="279">
        <v>1</v>
      </c>
      <c r="K120" s="279">
        <v>1</v>
      </c>
      <c r="L120" s="635">
        <v>19</v>
      </c>
      <c r="M120" s="635">
        <v>1</v>
      </c>
      <c r="N120" s="86">
        <f t="shared" si="32"/>
        <v>19</v>
      </c>
      <c r="O120" s="575">
        <v>17</v>
      </c>
      <c r="P120" s="575">
        <v>2</v>
      </c>
      <c r="Q120" s="575">
        <v>0</v>
      </c>
      <c r="R120" s="594">
        <v>0</v>
      </c>
      <c r="S120" s="143">
        <f t="shared" si="33"/>
        <v>19</v>
      </c>
      <c r="T120" s="254">
        <v>16</v>
      </c>
      <c r="U120" s="254">
        <v>3</v>
      </c>
      <c r="V120" s="274">
        <v>130.19999999999999</v>
      </c>
      <c r="W120" s="637" t="s">
        <v>317</v>
      </c>
      <c r="X120" s="637"/>
      <c r="Y120" s="637"/>
      <c r="Z120" s="637"/>
      <c r="AA120" s="637"/>
      <c r="AB120" s="695"/>
      <c r="AC120" s="637"/>
      <c r="AD120" s="637"/>
      <c r="AE120" s="637"/>
      <c r="AF120" s="575">
        <v>1</v>
      </c>
      <c r="AG120" s="279" t="s">
        <v>19</v>
      </c>
      <c r="AH120" s="575" t="s">
        <v>286</v>
      </c>
      <c r="AI120" s="905" t="s">
        <v>986</v>
      </c>
    </row>
    <row r="121" spans="1:35" s="32" customFormat="1" ht="24.95" customHeight="1">
      <c r="A121" s="838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638" t="s">
        <v>673</v>
      </c>
      <c r="H121" s="638">
        <v>3</v>
      </c>
      <c r="I121" s="279">
        <f t="shared" si="31"/>
        <v>3</v>
      </c>
      <c r="J121" s="279">
        <v>0</v>
      </c>
      <c r="K121" s="279">
        <v>3</v>
      </c>
      <c r="L121" s="635">
        <v>35</v>
      </c>
      <c r="M121" s="635">
        <v>3</v>
      </c>
      <c r="N121" s="86">
        <f t="shared" si="32"/>
        <v>34</v>
      </c>
      <c r="O121" s="575">
        <v>25</v>
      </c>
      <c r="P121" s="575">
        <v>7</v>
      </c>
      <c r="Q121" s="575">
        <v>2</v>
      </c>
      <c r="R121" s="254">
        <v>0</v>
      </c>
      <c r="S121" s="143">
        <f t="shared" si="33"/>
        <v>34</v>
      </c>
      <c r="T121" s="575">
        <v>28</v>
      </c>
      <c r="U121" s="575">
        <v>6</v>
      </c>
      <c r="V121" s="274">
        <v>205.69</v>
      </c>
      <c r="W121" s="637" t="s">
        <v>674</v>
      </c>
      <c r="X121" s="637"/>
      <c r="Y121" s="637"/>
      <c r="Z121" s="637"/>
      <c r="AA121" s="637"/>
      <c r="AB121" s="695"/>
      <c r="AC121" s="637">
        <v>1</v>
      </c>
      <c r="AD121" s="637"/>
      <c r="AE121" s="637">
        <v>1</v>
      </c>
      <c r="AF121" s="575">
        <v>1</v>
      </c>
      <c r="AG121" s="638" t="s">
        <v>19</v>
      </c>
      <c r="AH121" s="575" t="s">
        <v>287</v>
      </c>
      <c r="AI121" s="906" t="s">
        <v>945</v>
      </c>
    </row>
    <row r="122" spans="1:35" s="32" customFormat="1" ht="24.95" customHeight="1">
      <c r="A122" s="838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638" t="s">
        <v>680</v>
      </c>
      <c r="H122" s="638">
        <v>1</v>
      </c>
      <c r="I122" s="279">
        <f t="shared" si="31"/>
        <v>3</v>
      </c>
      <c r="J122" s="279">
        <v>1</v>
      </c>
      <c r="K122" s="279">
        <v>2</v>
      </c>
      <c r="L122" s="635">
        <v>35</v>
      </c>
      <c r="M122" s="635">
        <v>3</v>
      </c>
      <c r="N122" s="86">
        <f t="shared" si="32"/>
        <v>32</v>
      </c>
      <c r="O122" s="575">
        <v>22</v>
      </c>
      <c r="P122" s="575">
        <v>8</v>
      </c>
      <c r="Q122" s="575">
        <v>2</v>
      </c>
      <c r="R122" s="254">
        <v>0</v>
      </c>
      <c r="S122" s="143">
        <f t="shared" si="33"/>
        <v>32</v>
      </c>
      <c r="T122" s="254">
        <v>29</v>
      </c>
      <c r="U122" s="254">
        <v>3</v>
      </c>
      <c r="V122" s="274">
        <v>139.49</v>
      </c>
      <c r="W122" s="638" t="s">
        <v>126</v>
      </c>
      <c r="X122" s="637"/>
      <c r="Y122" s="638"/>
      <c r="Z122" s="638"/>
      <c r="AA122" s="638"/>
      <c r="AB122" s="696"/>
      <c r="AC122" s="638">
        <v>1</v>
      </c>
      <c r="AD122" s="638"/>
      <c r="AE122" s="263">
        <v>1</v>
      </c>
      <c r="AF122" s="575">
        <v>1</v>
      </c>
      <c r="AG122" s="279" t="s">
        <v>19</v>
      </c>
      <c r="AH122" s="575" t="s">
        <v>286</v>
      </c>
      <c r="AI122" s="905" t="s">
        <v>942</v>
      </c>
    </row>
    <row r="123" spans="1:35" s="32" customFormat="1" ht="24.95" customHeight="1">
      <c r="A123" s="838">
        <v>11</v>
      </c>
      <c r="B123" s="274" t="s">
        <v>112</v>
      </c>
      <c r="C123" s="827" t="s">
        <v>162</v>
      </c>
      <c r="D123" s="279" t="s">
        <v>321</v>
      </c>
      <c r="E123" s="638" t="s">
        <v>163</v>
      </c>
      <c r="F123" s="283" t="s">
        <v>1114</v>
      </c>
      <c r="G123" s="638" t="s">
        <v>687</v>
      </c>
      <c r="H123" s="638">
        <v>1</v>
      </c>
      <c r="I123" s="279">
        <f t="shared" si="31"/>
        <v>2</v>
      </c>
      <c r="J123" s="279">
        <v>1</v>
      </c>
      <c r="K123" s="279">
        <v>1</v>
      </c>
      <c r="L123" s="635">
        <v>25</v>
      </c>
      <c r="M123" s="635">
        <v>2</v>
      </c>
      <c r="N123" s="86">
        <f t="shared" si="32"/>
        <v>20</v>
      </c>
      <c r="O123" s="241">
        <v>15</v>
      </c>
      <c r="P123" s="575">
        <v>3</v>
      </c>
      <c r="Q123" s="575">
        <v>1</v>
      </c>
      <c r="R123" s="254">
        <v>1</v>
      </c>
      <c r="S123" s="143">
        <f t="shared" si="33"/>
        <v>20</v>
      </c>
      <c r="T123" s="991">
        <v>18</v>
      </c>
      <c r="U123" s="992">
        <v>2</v>
      </c>
      <c r="V123" s="274">
        <v>100.348</v>
      </c>
      <c r="W123" s="638" t="s">
        <v>322</v>
      </c>
      <c r="X123" s="637"/>
      <c r="Y123" s="638">
        <v>1</v>
      </c>
      <c r="Z123" s="638"/>
      <c r="AA123" s="638"/>
      <c r="AB123" s="696"/>
      <c r="AC123" s="638">
        <v>1</v>
      </c>
      <c r="AD123" s="638"/>
      <c r="AE123" s="638"/>
      <c r="AF123" s="575">
        <v>1</v>
      </c>
      <c r="AG123" s="638" t="s">
        <v>19</v>
      </c>
      <c r="AH123" s="575" t="s">
        <v>286</v>
      </c>
      <c r="AI123" s="969" t="s">
        <v>1162</v>
      </c>
    </row>
    <row r="124" spans="1:35" s="841" customFormat="1" ht="24.95" customHeight="1">
      <c r="A124" s="838">
        <v>12</v>
      </c>
      <c r="B124" s="274" t="s">
        <v>112</v>
      </c>
      <c r="C124" s="1348" t="s">
        <v>128</v>
      </c>
      <c r="D124" s="638" t="s">
        <v>129</v>
      </c>
      <c r="E124" s="638" t="s">
        <v>129</v>
      </c>
      <c r="F124" s="283" t="s">
        <v>1003</v>
      </c>
      <c r="G124" s="638" t="s">
        <v>688</v>
      </c>
      <c r="H124" s="638">
        <v>0</v>
      </c>
      <c r="I124" s="279">
        <f t="shared" si="31"/>
        <v>2</v>
      </c>
      <c r="J124" s="279">
        <v>1</v>
      </c>
      <c r="K124" s="279">
        <v>1</v>
      </c>
      <c r="L124" s="635">
        <v>29</v>
      </c>
      <c r="M124" s="635">
        <v>2</v>
      </c>
      <c r="N124" s="86">
        <f t="shared" si="32"/>
        <v>24</v>
      </c>
      <c r="O124" s="575">
        <v>21</v>
      </c>
      <c r="P124" s="575">
        <v>3</v>
      </c>
      <c r="Q124" s="575">
        <v>0</v>
      </c>
      <c r="R124" s="594">
        <v>0</v>
      </c>
      <c r="S124" s="143">
        <f t="shared" si="33"/>
        <v>24</v>
      </c>
      <c r="T124" s="254">
        <v>21</v>
      </c>
      <c r="U124" s="254">
        <v>3</v>
      </c>
      <c r="V124" s="274">
        <v>170.28</v>
      </c>
      <c r="W124" s="637" t="s">
        <v>130</v>
      </c>
      <c r="X124" s="637"/>
      <c r="Y124" s="637"/>
      <c r="Z124" s="637"/>
      <c r="AA124" s="637"/>
      <c r="AB124" s="695"/>
      <c r="AC124" s="637"/>
      <c r="AD124" s="637"/>
      <c r="AE124" s="637"/>
      <c r="AF124" s="575">
        <v>1</v>
      </c>
      <c r="AG124" s="638" t="s">
        <v>19</v>
      </c>
      <c r="AH124" s="575" t="s">
        <v>286</v>
      </c>
      <c r="AI124" s="906" t="s">
        <v>943</v>
      </c>
    </row>
    <row r="125" spans="1:35" s="32" customFormat="1" ht="24.95" customHeight="1">
      <c r="A125" s="838">
        <v>13</v>
      </c>
      <c r="B125" s="274" t="s">
        <v>112</v>
      </c>
      <c r="C125" s="1348" t="s">
        <v>131</v>
      </c>
      <c r="D125" s="638" t="s">
        <v>132</v>
      </c>
      <c r="E125" s="638" t="s">
        <v>132</v>
      </c>
      <c r="F125" s="283" t="s">
        <v>1115</v>
      </c>
      <c r="G125" s="638" t="s">
        <v>689</v>
      </c>
      <c r="H125" s="638">
        <v>0</v>
      </c>
      <c r="I125" s="279">
        <f t="shared" si="31"/>
        <v>2</v>
      </c>
      <c r="J125" s="279">
        <v>0</v>
      </c>
      <c r="K125" s="279">
        <v>2</v>
      </c>
      <c r="L125" s="635">
        <v>25</v>
      </c>
      <c r="M125" s="635">
        <v>2</v>
      </c>
      <c r="N125" s="86">
        <f t="shared" si="32"/>
        <v>23</v>
      </c>
      <c r="O125" s="575">
        <v>11</v>
      </c>
      <c r="P125" s="575">
        <v>9</v>
      </c>
      <c r="Q125" s="575">
        <v>2</v>
      </c>
      <c r="R125" s="254">
        <v>1</v>
      </c>
      <c r="S125" s="143">
        <f t="shared" si="33"/>
        <v>23</v>
      </c>
      <c r="T125" s="254">
        <v>22</v>
      </c>
      <c r="U125" s="254">
        <v>1</v>
      </c>
      <c r="V125" s="274">
        <v>91.83</v>
      </c>
      <c r="W125" s="637" t="s">
        <v>133</v>
      </c>
      <c r="X125" s="637"/>
      <c r="Y125" s="637"/>
      <c r="Z125" s="637"/>
      <c r="AA125" s="637"/>
      <c r="AB125" s="695"/>
      <c r="AC125" s="637"/>
      <c r="AD125" s="637"/>
      <c r="AE125" s="637"/>
      <c r="AF125" s="575">
        <v>1</v>
      </c>
      <c r="AG125" s="638" t="s">
        <v>19</v>
      </c>
      <c r="AH125" s="575" t="s">
        <v>286</v>
      </c>
      <c r="AI125" s="905" t="s">
        <v>942</v>
      </c>
    </row>
    <row r="126" spans="1:35" s="841" customFormat="1" ht="24.95" customHeight="1">
      <c r="A126" s="838">
        <v>14</v>
      </c>
      <c r="B126" s="575" t="s">
        <v>112</v>
      </c>
      <c r="C126" s="593" t="s">
        <v>134</v>
      </c>
      <c r="D126" s="717" t="s">
        <v>690</v>
      </c>
      <c r="E126" s="717" t="s">
        <v>691</v>
      </c>
      <c r="F126" s="674" t="s">
        <v>692</v>
      </c>
      <c r="G126" s="717" t="s">
        <v>693</v>
      </c>
      <c r="H126" s="717">
        <v>0</v>
      </c>
      <c r="I126" s="279">
        <f t="shared" si="31"/>
        <v>2</v>
      </c>
      <c r="J126" s="593">
        <v>1</v>
      </c>
      <c r="K126" s="593">
        <v>1</v>
      </c>
      <c r="L126" s="596">
        <v>19</v>
      </c>
      <c r="M126" s="596">
        <v>1</v>
      </c>
      <c r="N126" s="86">
        <f t="shared" si="32"/>
        <v>19</v>
      </c>
      <c r="O126" s="575">
        <v>15</v>
      </c>
      <c r="P126" s="575">
        <v>4</v>
      </c>
      <c r="Q126" s="575">
        <v>0</v>
      </c>
      <c r="R126" s="254">
        <v>0</v>
      </c>
      <c r="S126" s="143">
        <f t="shared" si="33"/>
        <v>19</v>
      </c>
      <c r="T126" s="254">
        <v>15</v>
      </c>
      <c r="U126" s="254">
        <v>4</v>
      </c>
      <c r="V126" s="575">
        <v>153.63200000000001</v>
      </c>
      <c r="W126" s="718" t="s">
        <v>54</v>
      </c>
      <c r="X126" s="718"/>
      <c r="Y126" s="718"/>
      <c r="Z126" s="718">
        <v>1</v>
      </c>
      <c r="AA126" s="718"/>
      <c r="AB126" s="719"/>
      <c r="AC126" s="718"/>
      <c r="AD126" s="718"/>
      <c r="AE126" s="718"/>
      <c r="AF126" s="575">
        <v>1</v>
      </c>
      <c r="AG126" s="593" t="s">
        <v>315</v>
      </c>
      <c r="AH126" s="575" t="s">
        <v>287</v>
      </c>
      <c r="AI126" s="905" t="s">
        <v>946</v>
      </c>
    </row>
    <row r="127" spans="1:35" s="32" customFormat="1" ht="24.95" customHeight="1">
      <c r="A127" s="838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638" t="s">
        <v>695</v>
      </c>
      <c r="H127" s="263">
        <v>5</v>
      </c>
      <c r="I127" s="279">
        <f t="shared" si="31"/>
        <v>2</v>
      </c>
      <c r="J127" s="279">
        <v>0</v>
      </c>
      <c r="K127" s="279">
        <v>2</v>
      </c>
      <c r="L127" s="635">
        <v>29</v>
      </c>
      <c r="M127" s="635">
        <v>2</v>
      </c>
      <c r="N127" s="86">
        <f t="shared" si="32"/>
        <v>28</v>
      </c>
      <c r="O127" s="575">
        <v>18</v>
      </c>
      <c r="P127" s="575">
        <v>7</v>
      </c>
      <c r="Q127" s="575">
        <v>3</v>
      </c>
      <c r="R127" s="254">
        <v>0</v>
      </c>
      <c r="S127" s="143">
        <f t="shared" si="33"/>
        <v>28</v>
      </c>
      <c r="T127" s="254">
        <v>19</v>
      </c>
      <c r="U127" s="254">
        <v>9</v>
      </c>
      <c r="V127" s="274">
        <v>182.24</v>
      </c>
      <c r="W127" s="637" t="s">
        <v>166</v>
      </c>
      <c r="X127" s="637"/>
      <c r="Y127" s="637"/>
      <c r="Z127" s="637"/>
      <c r="AA127" s="637"/>
      <c r="AB127" s="695"/>
      <c r="AC127" s="637"/>
      <c r="AD127" s="637"/>
      <c r="AE127" s="637"/>
      <c r="AF127" s="575">
        <v>1</v>
      </c>
      <c r="AG127" s="638" t="s">
        <v>19</v>
      </c>
      <c r="AH127" s="575" t="s">
        <v>285</v>
      </c>
      <c r="AI127" s="905" t="s">
        <v>942</v>
      </c>
    </row>
    <row r="128" spans="1:35" s="32" customFormat="1" ht="24.95" customHeight="1">
      <c r="A128" s="838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638" t="s">
        <v>698</v>
      </c>
      <c r="H128" s="638">
        <v>0</v>
      </c>
      <c r="I128" s="279">
        <f t="shared" si="31"/>
        <v>3</v>
      </c>
      <c r="J128" s="279">
        <v>2</v>
      </c>
      <c r="K128" s="279">
        <v>1</v>
      </c>
      <c r="L128" s="635">
        <v>39</v>
      </c>
      <c r="M128" s="635">
        <v>3</v>
      </c>
      <c r="N128" s="86">
        <f t="shared" si="32"/>
        <v>39</v>
      </c>
      <c r="O128" s="575">
        <v>22</v>
      </c>
      <c r="P128" s="575">
        <v>12</v>
      </c>
      <c r="Q128" s="575">
        <v>3</v>
      </c>
      <c r="R128" s="254">
        <v>2</v>
      </c>
      <c r="S128" s="143">
        <f t="shared" si="33"/>
        <v>39</v>
      </c>
      <c r="T128" s="254">
        <v>31</v>
      </c>
      <c r="U128" s="254">
        <v>8</v>
      </c>
      <c r="V128" s="274">
        <v>158.97</v>
      </c>
      <c r="W128" s="637" t="s">
        <v>699</v>
      </c>
      <c r="X128" s="637"/>
      <c r="Y128" s="637"/>
      <c r="Z128" s="637"/>
      <c r="AA128" s="637"/>
      <c r="AB128" s="695"/>
      <c r="AC128" s="637">
        <v>1</v>
      </c>
      <c r="AD128" s="637"/>
      <c r="AE128" s="637">
        <v>1</v>
      </c>
      <c r="AF128" s="575">
        <v>1</v>
      </c>
      <c r="AG128" s="638" t="s">
        <v>19</v>
      </c>
      <c r="AH128" s="575" t="s">
        <v>287</v>
      </c>
      <c r="AI128" s="906" t="s">
        <v>947</v>
      </c>
    </row>
    <row r="129" spans="1:35" s="32" customFormat="1" ht="24.95" customHeight="1">
      <c r="A129" s="842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638" t="s">
        <v>702</v>
      </c>
      <c r="H129" s="638">
        <v>2</v>
      </c>
      <c r="I129" s="279">
        <f t="shared" si="31"/>
        <v>3</v>
      </c>
      <c r="J129" s="279">
        <v>2</v>
      </c>
      <c r="K129" s="279">
        <v>1</v>
      </c>
      <c r="L129" s="635">
        <v>35</v>
      </c>
      <c r="M129" s="635">
        <v>3</v>
      </c>
      <c r="N129" s="86">
        <f t="shared" si="32"/>
        <v>34</v>
      </c>
      <c r="O129" s="241">
        <v>19</v>
      </c>
      <c r="P129" s="575">
        <v>10</v>
      </c>
      <c r="Q129" s="575">
        <v>4</v>
      </c>
      <c r="R129" s="594">
        <v>1</v>
      </c>
      <c r="S129" s="143">
        <f t="shared" si="33"/>
        <v>34</v>
      </c>
      <c r="T129" s="991">
        <v>22</v>
      </c>
      <c r="U129" s="991">
        <v>12</v>
      </c>
      <c r="V129" s="274" t="s">
        <v>137</v>
      </c>
      <c r="W129" s="637" t="s">
        <v>138</v>
      </c>
      <c r="X129" s="637"/>
      <c r="Y129" s="637">
        <v>1</v>
      </c>
      <c r="Z129" s="637">
        <v>1</v>
      </c>
      <c r="AA129" s="637"/>
      <c r="AB129" s="695"/>
      <c r="AC129" s="637">
        <v>1</v>
      </c>
      <c r="AD129" s="637"/>
      <c r="AE129" s="993">
        <v>1</v>
      </c>
      <c r="AF129" s="575">
        <v>1</v>
      </c>
      <c r="AG129" s="279" t="s">
        <v>666</v>
      </c>
      <c r="AH129" s="575" t="s">
        <v>286</v>
      </c>
      <c r="AI129" s="906" t="s">
        <v>946</v>
      </c>
    </row>
    <row r="130" spans="1:35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638" t="s">
        <v>143</v>
      </c>
      <c r="H130" s="638">
        <v>0</v>
      </c>
      <c r="I130" s="279">
        <f t="shared" si="31"/>
        <v>2</v>
      </c>
      <c r="J130" s="279">
        <v>1</v>
      </c>
      <c r="K130" s="279">
        <v>1</v>
      </c>
      <c r="L130" s="635">
        <v>19</v>
      </c>
      <c r="M130" s="635">
        <v>1</v>
      </c>
      <c r="N130" s="86">
        <f t="shared" si="32"/>
        <v>19</v>
      </c>
      <c r="O130" s="575">
        <v>8</v>
      </c>
      <c r="P130" s="575">
        <v>7</v>
      </c>
      <c r="Q130" s="575">
        <v>4</v>
      </c>
      <c r="R130" s="254">
        <v>0</v>
      </c>
      <c r="S130" s="143">
        <f t="shared" si="33"/>
        <v>19</v>
      </c>
      <c r="T130" s="254">
        <v>16</v>
      </c>
      <c r="U130" s="254">
        <v>3</v>
      </c>
      <c r="V130" s="639">
        <v>93.79</v>
      </c>
      <c r="W130" s="637" t="s">
        <v>144</v>
      </c>
      <c r="X130" s="637"/>
      <c r="Y130" s="637"/>
      <c r="Z130" s="637"/>
      <c r="AA130" s="637"/>
      <c r="AB130" s="695"/>
      <c r="AC130" s="637"/>
      <c r="AD130" s="637">
        <v>1</v>
      </c>
      <c r="AE130" s="637"/>
      <c r="AF130" s="575">
        <v>1</v>
      </c>
      <c r="AG130" s="638" t="s">
        <v>19</v>
      </c>
      <c r="AH130" s="575" t="s">
        <v>286</v>
      </c>
      <c r="AI130" s="906" t="s">
        <v>986</v>
      </c>
    </row>
    <row r="131" spans="1:35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638" t="s">
        <v>707</v>
      </c>
      <c r="H131" s="638">
        <v>0</v>
      </c>
      <c r="I131" s="279">
        <f t="shared" si="31"/>
        <v>2</v>
      </c>
      <c r="J131" s="279">
        <v>1</v>
      </c>
      <c r="K131" s="279">
        <v>1</v>
      </c>
      <c r="L131" s="635">
        <v>19</v>
      </c>
      <c r="M131" s="635">
        <v>1</v>
      </c>
      <c r="N131" s="86">
        <f t="shared" si="32"/>
        <v>19</v>
      </c>
      <c r="O131" s="575">
        <v>17</v>
      </c>
      <c r="P131" s="575">
        <v>2</v>
      </c>
      <c r="Q131" s="575">
        <v>0</v>
      </c>
      <c r="R131" s="254">
        <v>0</v>
      </c>
      <c r="S131" s="143">
        <f t="shared" si="33"/>
        <v>19</v>
      </c>
      <c r="T131" s="254">
        <v>16</v>
      </c>
      <c r="U131" s="254">
        <v>3</v>
      </c>
      <c r="V131" s="274">
        <v>70.98</v>
      </c>
      <c r="W131" s="637" t="s">
        <v>708</v>
      </c>
      <c r="X131" s="637"/>
      <c r="Y131" s="637"/>
      <c r="Z131" s="637"/>
      <c r="AA131" s="637"/>
      <c r="AB131" s="695"/>
      <c r="AC131" s="637"/>
      <c r="AD131" s="637"/>
      <c r="AE131" s="637"/>
      <c r="AF131" s="575">
        <v>1</v>
      </c>
      <c r="AG131" s="279" t="s">
        <v>19</v>
      </c>
      <c r="AH131" s="575" t="s">
        <v>285</v>
      </c>
      <c r="AI131" s="905" t="s">
        <v>947</v>
      </c>
    </row>
    <row r="132" spans="1:35" s="32" customFormat="1" ht="24.95" customHeight="1">
      <c r="A132" s="842">
        <v>20</v>
      </c>
      <c r="B132" s="274" t="s">
        <v>112</v>
      </c>
      <c r="C132" s="827" t="s">
        <v>167</v>
      </c>
      <c r="D132" s="279" t="s">
        <v>168</v>
      </c>
      <c r="E132" s="279" t="s">
        <v>168</v>
      </c>
      <c r="F132" s="283" t="s">
        <v>709</v>
      </c>
      <c r="G132" s="904" t="s">
        <v>710</v>
      </c>
      <c r="H132" s="638">
        <v>0</v>
      </c>
      <c r="I132" s="279">
        <f t="shared" si="31"/>
        <v>2</v>
      </c>
      <c r="J132" s="279">
        <v>0</v>
      </c>
      <c r="K132" s="279">
        <v>2</v>
      </c>
      <c r="L132" s="635">
        <v>29</v>
      </c>
      <c r="M132" s="635">
        <v>2</v>
      </c>
      <c r="N132" s="86">
        <f t="shared" si="32"/>
        <v>19</v>
      </c>
      <c r="O132" s="241">
        <v>11</v>
      </c>
      <c r="P132" s="575">
        <v>7</v>
      </c>
      <c r="Q132" s="575">
        <v>1</v>
      </c>
      <c r="R132" s="254">
        <v>0</v>
      </c>
      <c r="S132" s="143">
        <f t="shared" si="33"/>
        <v>19</v>
      </c>
      <c r="T132" s="254">
        <v>14</v>
      </c>
      <c r="U132" s="991">
        <v>5</v>
      </c>
      <c r="V132" s="274">
        <v>120.1</v>
      </c>
      <c r="W132" s="637" t="s">
        <v>169</v>
      </c>
      <c r="X132" s="637"/>
      <c r="Y132" s="637"/>
      <c r="Z132" s="637"/>
      <c r="AA132" s="637"/>
      <c r="AB132" s="695"/>
      <c r="AC132" s="637"/>
      <c r="AD132" s="637"/>
      <c r="AE132" s="637"/>
      <c r="AF132" s="575">
        <v>1</v>
      </c>
      <c r="AG132" s="638" t="s">
        <v>19</v>
      </c>
      <c r="AH132" s="575" t="s">
        <v>286</v>
      </c>
      <c r="AI132" s="994" t="s">
        <v>944</v>
      </c>
    </row>
    <row r="133" spans="1:35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638" t="s">
        <v>713</v>
      </c>
      <c r="H133" s="638">
        <v>0</v>
      </c>
      <c r="I133" s="279">
        <f t="shared" si="31"/>
        <v>2</v>
      </c>
      <c r="J133" s="279">
        <v>0</v>
      </c>
      <c r="K133" s="279">
        <v>2</v>
      </c>
      <c r="L133" s="635">
        <v>19</v>
      </c>
      <c r="M133" s="635">
        <v>1</v>
      </c>
      <c r="N133" s="86">
        <f t="shared" si="32"/>
        <v>16</v>
      </c>
      <c r="O133" s="575">
        <v>7</v>
      </c>
      <c r="P133" s="241">
        <v>9</v>
      </c>
      <c r="Q133" s="575">
        <v>0</v>
      </c>
      <c r="R133" s="254">
        <v>0</v>
      </c>
      <c r="S133" s="143">
        <f t="shared" si="33"/>
        <v>16</v>
      </c>
      <c r="T133" s="991">
        <v>12</v>
      </c>
      <c r="U133" s="254">
        <v>4</v>
      </c>
      <c r="V133" s="274">
        <v>103.56</v>
      </c>
      <c r="W133" s="637" t="s">
        <v>148</v>
      </c>
      <c r="X133" s="637"/>
      <c r="Y133" s="637"/>
      <c r="Z133" s="637"/>
      <c r="AA133" s="637"/>
      <c r="AB133" s="695"/>
      <c r="AC133" s="637"/>
      <c r="AD133" s="637"/>
      <c r="AE133" s="637"/>
      <c r="AF133" s="575">
        <v>1</v>
      </c>
      <c r="AG133" s="638" t="s">
        <v>19</v>
      </c>
      <c r="AH133" s="575" t="s">
        <v>289</v>
      </c>
      <c r="AI133" s="906" t="s">
        <v>943</v>
      </c>
    </row>
    <row r="134" spans="1:35" s="32" customFormat="1" ht="24.95" customHeight="1">
      <c r="A134" s="842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638" t="s">
        <v>724</v>
      </c>
      <c r="H134" s="638">
        <v>2</v>
      </c>
      <c r="I134" s="279">
        <f t="shared" si="31"/>
        <v>3</v>
      </c>
      <c r="J134" s="279">
        <v>3</v>
      </c>
      <c r="K134" s="279">
        <v>0</v>
      </c>
      <c r="L134" s="635">
        <v>35</v>
      </c>
      <c r="M134" s="635">
        <v>3</v>
      </c>
      <c r="N134" s="86">
        <f t="shared" si="32"/>
        <v>35</v>
      </c>
      <c r="O134" s="575">
        <v>19</v>
      </c>
      <c r="P134" s="575">
        <v>15</v>
      </c>
      <c r="Q134" s="575">
        <v>1</v>
      </c>
      <c r="R134" s="254">
        <v>0</v>
      </c>
      <c r="S134" s="143">
        <f t="shared" si="33"/>
        <v>35</v>
      </c>
      <c r="T134" s="254">
        <v>29</v>
      </c>
      <c r="U134" s="254">
        <v>6</v>
      </c>
      <c r="V134" s="274">
        <v>119.85</v>
      </c>
      <c r="W134" s="637" t="s">
        <v>725</v>
      </c>
      <c r="X134" s="637"/>
      <c r="Y134" s="637"/>
      <c r="Z134" s="637"/>
      <c r="AA134" s="637"/>
      <c r="AB134" s="695"/>
      <c r="AC134" s="637"/>
      <c r="AD134" s="637"/>
      <c r="AE134" s="637"/>
      <c r="AF134" s="575">
        <v>1</v>
      </c>
      <c r="AG134" s="279" t="s">
        <v>19</v>
      </c>
      <c r="AH134" s="575" t="s">
        <v>286</v>
      </c>
      <c r="AI134" s="906" t="s">
        <v>987</v>
      </c>
    </row>
    <row r="135" spans="1:35" s="32" customFormat="1" ht="24.95" customHeight="1">
      <c r="A135" s="842">
        <v>23</v>
      </c>
      <c r="B135" s="274" t="s">
        <v>112</v>
      </c>
      <c r="C135" s="638" t="s">
        <v>1004</v>
      </c>
      <c r="D135" s="638" t="s">
        <v>1005</v>
      </c>
      <c r="E135" s="638" t="s">
        <v>123</v>
      </c>
      <c r="F135" s="283" t="s">
        <v>677</v>
      </c>
      <c r="G135" s="638" t="s">
        <v>678</v>
      </c>
      <c r="H135" s="638">
        <v>0</v>
      </c>
      <c r="I135" s="279">
        <f t="shared" si="31"/>
        <v>2</v>
      </c>
      <c r="J135" s="279">
        <v>0</v>
      </c>
      <c r="K135" s="279">
        <v>2</v>
      </c>
      <c r="L135" s="635">
        <v>29</v>
      </c>
      <c r="M135" s="635">
        <v>2</v>
      </c>
      <c r="N135" s="86">
        <f t="shared" si="32"/>
        <v>24</v>
      </c>
      <c r="O135" s="989">
        <v>17</v>
      </c>
      <c r="P135" s="575">
        <v>5</v>
      </c>
      <c r="Q135" s="575">
        <v>2</v>
      </c>
      <c r="R135" s="594">
        <v>0</v>
      </c>
      <c r="S135" s="143">
        <f t="shared" si="33"/>
        <v>24</v>
      </c>
      <c r="T135" s="262">
        <v>18</v>
      </c>
      <c r="U135" s="594">
        <v>6</v>
      </c>
      <c r="V135" s="274">
        <v>159.54</v>
      </c>
      <c r="W135" s="637" t="s">
        <v>1006</v>
      </c>
      <c r="X135" s="637"/>
      <c r="Y135" s="637">
        <v>1</v>
      </c>
      <c r="Z135" s="637">
        <v>1</v>
      </c>
      <c r="AA135" s="637"/>
      <c r="AB135" s="695"/>
      <c r="AC135" s="637"/>
      <c r="AD135" s="637"/>
      <c r="AE135" s="637"/>
      <c r="AF135" s="575">
        <v>1</v>
      </c>
      <c r="AG135" s="279" t="s">
        <v>501</v>
      </c>
      <c r="AH135" s="575" t="s">
        <v>286</v>
      </c>
      <c r="AI135" s="905" t="s">
        <v>986</v>
      </c>
    </row>
    <row r="136" spans="1:35" s="32" customFormat="1" ht="24.95" customHeight="1">
      <c r="A136" s="842">
        <v>24</v>
      </c>
      <c r="B136" s="274" t="s">
        <v>112</v>
      </c>
      <c r="C136" s="279" t="s">
        <v>1007</v>
      </c>
      <c r="D136" s="638" t="s">
        <v>1005</v>
      </c>
      <c r="E136" s="638" t="s">
        <v>320</v>
      </c>
      <c r="F136" s="283" t="s">
        <v>681</v>
      </c>
      <c r="G136" s="638" t="s">
        <v>682</v>
      </c>
      <c r="H136" s="638">
        <v>0</v>
      </c>
      <c r="I136" s="279">
        <f t="shared" si="31"/>
        <v>2</v>
      </c>
      <c r="J136" s="279">
        <v>0</v>
      </c>
      <c r="K136" s="279">
        <v>2</v>
      </c>
      <c r="L136" s="635">
        <v>25</v>
      </c>
      <c r="M136" s="635">
        <v>2</v>
      </c>
      <c r="N136" s="86">
        <f t="shared" si="32"/>
        <v>24</v>
      </c>
      <c r="O136" s="575">
        <v>20</v>
      </c>
      <c r="P136" s="575">
        <v>4</v>
      </c>
      <c r="Q136" s="575">
        <v>0</v>
      </c>
      <c r="R136" s="254">
        <v>0</v>
      </c>
      <c r="S136" s="143">
        <f t="shared" si="33"/>
        <v>24</v>
      </c>
      <c r="T136" s="254">
        <v>20</v>
      </c>
      <c r="U136" s="254">
        <v>4</v>
      </c>
      <c r="V136" s="274">
        <v>107.28</v>
      </c>
      <c r="W136" s="637" t="s">
        <v>1006</v>
      </c>
      <c r="X136" s="637"/>
      <c r="Y136" s="637">
        <v>1</v>
      </c>
      <c r="Z136" s="637">
        <v>1</v>
      </c>
      <c r="AA136" s="637"/>
      <c r="AB136" s="695"/>
      <c r="AC136" s="637"/>
      <c r="AD136" s="637">
        <v>1</v>
      </c>
      <c r="AE136" s="637"/>
      <c r="AF136" s="274">
        <v>1</v>
      </c>
      <c r="AG136" s="638" t="s">
        <v>501</v>
      </c>
      <c r="AH136" s="575" t="s">
        <v>286</v>
      </c>
      <c r="AI136" s="906" t="s">
        <v>944</v>
      </c>
    </row>
    <row r="137" spans="1:35" s="32" customFormat="1" ht="24.95" customHeight="1">
      <c r="A137" s="842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638" t="s">
        <v>727</v>
      </c>
      <c r="H137" s="638">
        <v>0</v>
      </c>
      <c r="I137" s="279">
        <f t="shared" si="31"/>
        <v>2</v>
      </c>
      <c r="J137" s="279">
        <v>0</v>
      </c>
      <c r="K137" s="279">
        <v>2</v>
      </c>
      <c r="L137" s="635">
        <v>29</v>
      </c>
      <c r="M137" s="635">
        <v>2</v>
      </c>
      <c r="N137" s="86">
        <f t="shared" si="32"/>
        <v>26</v>
      </c>
      <c r="O137" s="575">
        <v>20</v>
      </c>
      <c r="P137" s="575">
        <v>5</v>
      </c>
      <c r="Q137" s="575">
        <v>0</v>
      </c>
      <c r="R137" s="254">
        <v>1</v>
      </c>
      <c r="S137" s="143">
        <f t="shared" si="33"/>
        <v>26</v>
      </c>
      <c r="T137" s="254">
        <v>20</v>
      </c>
      <c r="U137" s="254">
        <v>6</v>
      </c>
      <c r="V137" s="274">
        <v>106</v>
      </c>
      <c r="W137" s="274" t="s">
        <v>127</v>
      </c>
      <c r="X137" s="637"/>
      <c r="Y137" s="274"/>
      <c r="Z137" s="274"/>
      <c r="AA137" s="274"/>
      <c r="AB137" s="697"/>
      <c r="AC137" s="274"/>
      <c r="AD137" s="274"/>
      <c r="AE137" s="274"/>
      <c r="AF137" s="274">
        <v>1</v>
      </c>
      <c r="AG137" s="279" t="s">
        <v>19</v>
      </c>
      <c r="AH137" s="575" t="s">
        <v>286</v>
      </c>
      <c r="AI137" s="906" t="s">
        <v>944</v>
      </c>
    </row>
    <row r="138" spans="1:35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638" t="s">
        <v>718</v>
      </c>
      <c r="H138" s="638">
        <v>0</v>
      </c>
      <c r="I138" s="279">
        <f t="shared" si="31"/>
        <v>3</v>
      </c>
      <c r="J138" s="279">
        <v>2</v>
      </c>
      <c r="K138" s="279">
        <v>1</v>
      </c>
      <c r="L138" s="635">
        <v>35</v>
      </c>
      <c r="M138" s="635">
        <v>3</v>
      </c>
      <c r="N138" s="86">
        <f t="shared" si="32"/>
        <v>29</v>
      </c>
      <c r="O138" s="989">
        <v>15</v>
      </c>
      <c r="P138" s="989">
        <v>11</v>
      </c>
      <c r="Q138" s="575">
        <v>3</v>
      </c>
      <c r="R138" s="594">
        <v>0</v>
      </c>
      <c r="S138" s="143">
        <f t="shared" si="33"/>
        <v>29</v>
      </c>
      <c r="T138" s="594">
        <v>21</v>
      </c>
      <c r="U138" s="262">
        <v>8</v>
      </c>
      <c r="V138" s="274">
        <v>130.77000000000001</v>
      </c>
      <c r="W138" s="637" t="s">
        <v>719</v>
      </c>
      <c r="X138" s="637"/>
      <c r="Y138" s="637">
        <v>1</v>
      </c>
      <c r="Z138" s="637">
        <v>1</v>
      </c>
      <c r="AA138" s="637"/>
      <c r="AB138" s="695"/>
      <c r="AC138" s="637"/>
      <c r="AD138" s="637"/>
      <c r="AE138" s="637"/>
      <c r="AF138" s="274">
        <v>1</v>
      </c>
      <c r="AG138" s="638" t="s">
        <v>720</v>
      </c>
      <c r="AH138" s="575" t="s">
        <v>287</v>
      </c>
      <c r="AI138" s="906" t="s">
        <v>944</v>
      </c>
    </row>
    <row r="139" spans="1:35" s="32" customFormat="1" ht="24.95" customHeight="1">
      <c r="A139" s="842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638" t="s">
        <v>676</v>
      </c>
      <c r="H139" s="638">
        <v>0</v>
      </c>
      <c r="I139" s="279">
        <f t="shared" si="31"/>
        <v>3</v>
      </c>
      <c r="J139" s="279">
        <v>0</v>
      </c>
      <c r="K139" s="279">
        <v>3</v>
      </c>
      <c r="L139" s="635">
        <v>35</v>
      </c>
      <c r="M139" s="635">
        <v>3</v>
      </c>
      <c r="N139" s="86">
        <f t="shared" si="32"/>
        <v>34</v>
      </c>
      <c r="O139" s="575">
        <v>26</v>
      </c>
      <c r="P139" s="575">
        <v>8</v>
      </c>
      <c r="Q139" s="575">
        <v>0</v>
      </c>
      <c r="R139" s="594">
        <v>0</v>
      </c>
      <c r="S139" s="143">
        <f t="shared" si="33"/>
        <v>34</v>
      </c>
      <c r="T139" s="254">
        <v>30</v>
      </c>
      <c r="U139" s="254">
        <v>4</v>
      </c>
      <c r="V139" s="274">
        <v>164.92</v>
      </c>
      <c r="W139" s="637" t="s">
        <v>1006</v>
      </c>
      <c r="X139" s="637"/>
      <c r="Y139" s="637">
        <v>1</v>
      </c>
      <c r="Z139" s="637">
        <v>1</v>
      </c>
      <c r="AA139" s="637">
        <v>1</v>
      </c>
      <c r="AB139" s="695"/>
      <c r="AC139" s="637"/>
      <c r="AD139" s="637"/>
      <c r="AE139" s="637"/>
      <c r="AF139" s="274">
        <v>1</v>
      </c>
      <c r="AG139" s="279" t="s">
        <v>501</v>
      </c>
      <c r="AH139" s="575" t="s">
        <v>286</v>
      </c>
      <c r="AI139" s="906" t="s">
        <v>1124</v>
      </c>
    </row>
    <row r="140" spans="1:35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908" t="s">
        <v>684</v>
      </c>
      <c r="H140" s="988">
        <v>2</v>
      </c>
      <c r="I140" s="279">
        <f t="shared" si="31"/>
        <v>2</v>
      </c>
      <c r="J140" s="593">
        <v>1</v>
      </c>
      <c r="K140" s="593">
        <v>1</v>
      </c>
      <c r="L140" s="596">
        <v>19</v>
      </c>
      <c r="M140" s="596">
        <v>1</v>
      </c>
      <c r="N140" s="86">
        <f t="shared" si="32"/>
        <v>19</v>
      </c>
      <c r="O140" s="575">
        <v>18</v>
      </c>
      <c r="P140" s="575">
        <v>1</v>
      </c>
      <c r="Q140" s="575">
        <v>0</v>
      </c>
      <c r="R140" s="594">
        <v>0</v>
      </c>
      <c r="S140" s="143">
        <f t="shared" si="33"/>
        <v>19</v>
      </c>
      <c r="T140" s="254">
        <v>14</v>
      </c>
      <c r="U140" s="254">
        <v>5</v>
      </c>
      <c r="V140" s="575">
        <v>89.525000000000006</v>
      </c>
      <c r="W140" s="718" t="s">
        <v>1012</v>
      </c>
      <c r="X140" s="718"/>
      <c r="Y140" s="718">
        <v>1</v>
      </c>
      <c r="Z140" s="718">
        <v>1</v>
      </c>
      <c r="AA140" s="718"/>
      <c r="AB140" s="719"/>
      <c r="AC140" s="718"/>
      <c r="AD140" s="718"/>
      <c r="AE140" s="718"/>
      <c r="AF140" s="575">
        <v>1</v>
      </c>
      <c r="AG140" s="717" t="s">
        <v>501</v>
      </c>
      <c r="AH140" s="718" t="s">
        <v>286</v>
      </c>
      <c r="AI140" s="905" t="s">
        <v>948</v>
      </c>
    </row>
    <row r="141" spans="1:35" s="32" customFormat="1" ht="24.95" customHeight="1">
      <c r="A141" s="842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638" t="s">
        <v>703</v>
      </c>
      <c r="H141" s="638">
        <v>0</v>
      </c>
      <c r="I141" s="279">
        <f t="shared" si="31"/>
        <v>3</v>
      </c>
      <c r="J141" s="279">
        <v>1</v>
      </c>
      <c r="K141" s="279">
        <v>2</v>
      </c>
      <c r="L141" s="635">
        <v>35</v>
      </c>
      <c r="M141" s="635">
        <v>3</v>
      </c>
      <c r="N141" s="86">
        <f t="shared" si="32"/>
        <v>32</v>
      </c>
      <c r="O141" s="241">
        <v>24</v>
      </c>
      <c r="P141" s="575">
        <v>4</v>
      </c>
      <c r="Q141" s="575">
        <v>4</v>
      </c>
      <c r="R141" s="254">
        <v>0</v>
      </c>
      <c r="S141" s="143">
        <f t="shared" si="33"/>
        <v>32</v>
      </c>
      <c r="T141" s="240">
        <v>24</v>
      </c>
      <c r="U141" s="254">
        <v>8</v>
      </c>
      <c r="V141" s="274">
        <v>118.86</v>
      </c>
      <c r="W141" s="637" t="s">
        <v>787</v>
      </c>
      <c r="X141" s="637"/>
      <c r="Y141" s="637">
        <v>1</v>
      </c>
      <c r="Z141" s="637">
        <v>1</v>
      </c>
      <c r="AA141" s="637"/>
      <c r="AB141" s="695"/>
      <c r="AC141" s="637">
        <v>1</v>
      </c>
      <c r="AD141" s="637"/>
      <c r="AE141" s="637"/>
      <c r="AF141" s="274">
        <v>1</v>
      </c>
      <c r="AG141" s="638" t="s">
        <v>788</v>
      </c>
      <c r="AH141" s="575" t="s">
        <v>286</v>
      </c>
      <c r="AI141" s="905" t="s">
        <v>944</v>
      </c>
    </row>
    <row r="142" spans="1:35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717" t="s">
        <v>728</v>
      </c>
      <c r="H142" s="717">
        <v>1</v>
      </c>
      <c r="I142" s="279">
        <f t="shared" si="31"/>
        <v>2</v>
      </c>
      <c r="J142" s="593">
        <v>0</v>
      </c>
      <c r="K142" s="593">
        <v>2</v>
      </c>
      <c r="L142" s="596">
        <v>19</v>
      </c>
      <c r="M142" s="596">
        <v>1</v>
      </c>
      <c r="N142" s="86">
        <f t="shared" si="32"/>
        <v>19</v>
      </c>
      <c r="O142" s="575">
        <v>18</v>
      </c>
      <c r="P142" s="575">
        <v>1</v>
      </c>
      <c r="Q142" s="575">
        <v>0</v>
      </c>
      <c r="R142" s="594">
        <v>0</v>
      </c>
      <c r="S142" s="143">
        <f t="shared" si="33"/>
        <v>19</v>
      </c>
      <c r="T142" s="254">
        <v>17</v>
      </c>
      <c r="U142" s="254">
        <v>2</v>
      </c>
      <c r="V142" s="575">
        <v>100.72</v>
      </c>
      <c r="W142" s="718" t="s">
        <v>1015</v>
      </c>
      <c r="X142" s="718"/>
      <c r="Y142" s="718">
        <v>1</v>
      </c>
      <c r="Z142" s="718">
        <v>1</v>
      </c>
      <c r="AA142" s="718"/>
      <c r="AB142" s="719"/>
      <c r="AC142" s="718"/>
      <c r="AD142" s="718"/>
      <c r="AE142" s="718"/>
      <c r="AF142" s="575">
        <v>1</v>
      </c>
      <c r="AG142" s="593" t="s">
        <v>1016</v>
      </c>
      <c r="AH142" s="575" t="s">
        <v>287</v>
      </c>
      <c r="AI142" s="905" t="s">
        <v>942</v>
      </c>
    </row>
    <row r="143" spans="1:35" s="32" customFormat="1" ht="24.95" customHeight="1">
      <c r="A143" s="842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638" t="s">
        <v>729</v>
      </c>
      <c r="H143" s="263">
        <v>2</v>
      </c>
      <c r="I143" s="279">
        <f t="shared" si="31"/>
        <v>3</v>
      </c>
      <c r="J143" s="279">
        <v>1</v>
      </c>
      <c r="K143" s="279">
        <v>2</v>
      </c>
      <c r="L143" s="635">
        <v>35</v>
      </c>
      <c r="M143" s="635">
        <v>3</v>
      </c>
      <c r="N143" s="86">
        <f t="shared" si="32"/>
        <v>35</v>
      </c>
      <c r="O143" s="575">
        <v>25</v>
      </c>
      <c r="P143" s="575">
        <v>7</v>
      </c>
      <c r="Q143" s="575">
        <v>3</v>
      </c>
      <c r="R143" s="594">
        <v>0</v>
      </c>
      <c r="S143" s="143">
        <f t="shared" si="33"/>
        <v>35</v>
      </c>
      <c r="T143" s="594">
        <v>30</v>
      </c>
      <c r="U143" s="594">
        <v>5</v>
      </c>
      <c r="V143" s="274">
        <v>132.857</v>
      </c>
      <c r="W143" s="637" t="s">
        <v>1006</v>
      </c>
      <c r="X143" s="637"/>
      <c r="Y143" s="637">
        <v>1</v>
      </c>
      <c r="Z143" s="637">
        <v>1</v>
      </c>
      <c r="AA143" s="637"/>
      <c r="AB143" s="695"/>
      <c r="AC143" s="637">
        <v>1</v>
      </c>
      <c r="AD143" s="637"/>
      <c r="AE143" s="637"/>
      <c r="AF143" s="274">
        <v>1</v>
      </c>
      <c r="AG143" s="279" t="s">
        <v>1016</v>
      </c>
      <c r="AH143" s="575" t="s">
        <v>286</v>
      </c>
      <c r="AI143" s="906" t="s">
        <v>947</v>
      </c>
    </row>
    <row r="144" spans="1:35" s="32" customFormat="1" ht="24.95" customHeight="1">
      <c r="A144" s="838">
        <v>32</v>
      </c>
      <c r="B144" s="274" t="s">
        <v>112</v>
      </c>
      <c r="C144" s="638" t="s">
        <v>1145</v>
      </c>
      <c r="D144" s="638" t="s">
        <v>1146</v>
      </c>
      <c r="E144" s="638" t="s">
        <v>1147</v>
      </c>
      <c r="F144" s="283" t="s">
        <v>1117</v>
      </c>
      <c r="G144" s="638" t="s">
        <v>735</v>
      </c>
      <c r="H144" s="638">
        <v>2</v>
      </c>
      <c r="I144" s="279">
        <f t="shared" si="31"/>
        <v>2</v>
      </c>
      <c r="J144" s="279">
        <v>0</v>
      </c>
      <c r="K144" s="135">
        <v>2</v>
      </c>
      <c r="L144" s="635">
        <v>19</v>
      </c>
      <c r="M144" s="635">
        <v>1</v>
      </c>
      <c r="N144" s="86">
        <f t="shared" si="32"/>
        <v>19</v>
      </c>
      <c r="O144" s="575">
        <v>9</v>
      </c>
      <c r="P144" s="575">
        <v>10</v>
      </c>
      <c r="Q144" s="575">
        <v>0</v>
      </c>
      <c r="R144" s="254">
        <v>0</v>
      </c>
      <c r="S144" s="143">
        <f t="shared" si="33"/>
        <v>19</v>
      </c>
      <c r="T144" s="254">
        <v>19</v>
      </c>
      <c r="U144" s="254">
        <v>0</v>
      </c>
      <c r="V144" s="274">
        <v>108.98</v>
      </c>
      <c r="W144" s="637" t="s">
        <v>158</v>
      </c>
      <c r="X144" s="637"/>
      <c r="Y144" s="637"/>
      <c r="Z144" s="637"/>
      <c r="AA144" s="637"/>
      <c r="AB144" s="695"/>
      <c r="AC144" s="637"/>
      <c r="AD144" s="637"/>
      <c r="AE144" s="637"/>
      <c r="AF144" s="274">
        <v>1</v>
      </c>
      <c r="AG144" s="279" t="s">
        <v>19</v>
      </c>
      <c r="AH144" s="575" t="s">
        <v>286</v>
      </c>
      <c r="AI144" s="905" t="s">
        <v>986</v>
      </c>
    </row>
    <row r="145" spans="1:36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638" t="s">
        <v>736</v>
      </c>
      <c r="H145" s="638">
        <v>0</v>
      </c>
      <c r="I145" s="279">
        <f t="shared" si="31"/>
        <v>2</v>
      </c>
      <c r="J145" s="279">
        <v>1</v>
      </c>
      <c r="K145" s="279">
        <v>1</v>
      </c>
      <c r="L145" s="635">
        <v>19</v>
      </c>
      <c r="M145" s="635">
        <v>1</v>
      </c>
      <c r="N145" s="86">
        <f>SUM(O145:R145)</f>
        <v>19</v>
      </c>
      <c r="O145" s="575">
        <v>14</v>
      </c>
      <c r="P145" s="575">
        <v>4</v>
      </c>
      <c r="Q145" s="575">
        <v>1</v>
      </c>
      <c r="R145" s="594">
        <v>0</v>
      </c>
      <c r="S145" s="143">
        <f t="shared" si="33"/>
        <v>19</v>
      </c>
      <c r="T145" s="254">
        <v>14</v>
      </c>
      <c r="U145" s="254">
        <v>5</v>
      </c>
      <c r="V145" s="274">
        <v>188.76</v>
      </c>
      <c r="W145" s="637" t="s">
        <v>161</v>
      </c>
      <c r="X145" s="637"/>
      <c r="Y145" s="637">
        <v>1</v>
      </c>
      <c r="Z145" s="637"/>
      <c r="AA145" s="637"/>
      <c r="AB145" s="695"/>
      <c r="AC145" s="637"/>
      <c r="AD145" s="637"/>
      <c r="AE145" s="637"/>
      <c r="AF145" s="274">
        <v>1</v>
      </c>
      <c r="AG145" s="638" t="s">
        <v>19</v>
      </c>
      <c r="AH145" s="575" t="s">
        <v>289</v>
      </c>
      <c r="AI145" s="906" t="s">
        <v>986</v>
      </c>
    </row>
    <row r="146" spans="1:36" s="32" customFormat="1" ht="24.95" customHeight="1">
      <c r="A146" s="909"/>
      <c r="B146" s="589" t="s">
        <v>283</v>
      </c>
      <c r="C146" s="910">
        <v>24</v>
      </c>
      <c r="D146" s="910"/>
      <c r="E146" s="910"/>
      <c r="F146" s="911"/>
      <c r="G146" s="589"/>
      <c r="H146" s="589">
        <f>SUM(H147:H169)</f>
        <v>22</v>
      </c>
      <c r="I146" s="589">
        <f t="shared" ref="I146:K146" si="34">SUM(I147:I169)</f>
        <v>46</v>
      </c>
      <c r="J146" s="589">
        <f t="shared" si="34"/>
        <v>13</v>
      </c>
      <c r="K146" s="589">
        <f t="shared" si="34"/>
        <v>33</v>
      </c>
      <c r="L146" s="589">
        <f>SUM(L147:L169)</f>
        <v>563</v>
      </c>
      <c r="M146" s="589"/>
      <c r="N146" s="589">
        <f>SUM(N147:N169)</f>
        <v>528</v>
      </c>
      <c r="O146" s="589">
        <f>SUM(O147:O169)</f>
        <v>423</v>
      </c>
      <c r="P146" s="589">
        <f t="shared" ref="P146" si="35">SUM(P147:P169)</f>
        <v>79</v>
      </c>
      <c r="Q146" s="589">
        <f>SUM(Q147:Q169)</f>
        <v>17</v>
      </c>
      <c r="R146" s="589">
        <v>9</v>
      </c>
      <c r="S146" s="590">
        <f>SUM(T146:U146)</f>
        <v>528</v>
      </c>
      <c r="T146" s="590">
        <f>SUM(T147:T169)</f>
        <v>454</v>
      </c>
      <c r="U146" s="589">
        <f t="shared" ref="U146" si="36">SUM(U147:U169)</f>
        <v>74</v>
      </c>
      <c r="V146" s="589"/>
      <c r="W146" s="589"/>
      <c r="X146" s="589">
        <f t="shared" ref="X146:AF146" si="37">SUM(X147:X169)</f>
        <v>0</v>
      </c>
      <c r="Y146" s="589">
        <f t="shared" si="37"/>
        <v>0</v>
      </c>
      <c r="Z146" s="589">
        <f t="shared" si="37"/>
        <v>7</v>
      </c>
      <c r="AA146" s="589">
        <f t="shared" si="37"/>
        <v>0</v>
      </c>
      <c r="AB146" s="589">
        <f t="shared" si="37"/>
        <v>0</v>
      </c>
      <c r="AC146" s="589">
        <f t="shared" si="37"/>
        <v>1</v>
      </c>
      <c r="AD146" s="589">
        <f t="shared" si="37"/>
        <v>10</v>
      </c>
      <c r="AE146" s="589">
        <f t="shared" si="37"/>
        <v>7</v>
      </c>
      <c r="AF146" s="589">
        <f t="shared" si="37"/>
        <v>23</v>
      </c>
      <c r="AG146" s="589"/>
      <c r="AH146" s="589"/>
      <c r="AI146" s="912"/>
      <c r="AJ146" s="3"/>
    </row>
    <row r="147" spans="1:36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575" t="s">
        <v>1148</v>
      </c>
      <c r="F147" s="674" t="s">
        <v>531</v>
      </c>
      <c r="G147" s="662" t="s">
        <v>175</v>
      </c>
      <c r="H147" s="662">
        <v>1</v>
      </c>
      <c r="I147" s="575">
        <v>2</v>
      </c>
      <c r="J147" s="575">
        <v>1</v>
      </c>
      <c r="K147" s="575">
        <v>1</v>
      </c>
      <c r="L147" s="591">
        <v>29</v>
      </c>
      <c r="M147" s="591">
        <v>2</v>
      </c>
      <c r="N147" s="591">
        <f>O147+P147+Q147</f>
        <v>28</v>
      </c>
      <c r="O147" s="593">
        <v>25</v>
      </c>
      <c r="P147" s="593">
        <v>3</v>
      </c>
      <c r="Q147" s="593">
        <v>0</v>
      </c>
      <c r="R147" s="593">
        <v>0</v>
      </c>
      <c r="S147" s="254">
        <f>T147+U147</f>
        <v>28</v>
      </c>
      <c r="T147" s="640">
        <v>24</v>
      </c>
      <c r="U147" s="640">
        <v>4</v>
      </c>
      <c r="V147" s="641">
        <v>115.35</v>
      </c>
      <c r="W147" s="642" t="s">
        <v>966</v>
      </c>
      <c r="X147" s="642"/>
      <c r="Y147" s="642"/>
      <c r="Z147" s="594">
        <v>1</v>
      </c>
      <c r="AA147" s="642"/>
      <c r="AB147" s="642"/>
      <c r="AC147" s="642"/>
      <c r="AD147" s="642"/>
      <c r="AE147" s="593">
        <v>1</v>
      </c>
      <c r="AF147" s="575">
        <v>1</v>
      </c>
      <c r="AG147" s="593" t="s">
        <v>882</v>
      </c>
      <c r="AH147" s="575" t="s">
        <v>287</v>
      </c>
      <c r="AI147" s="674" t="s">
        <v>869</v>
      </c>
    </row>
    <row r="148" spans="1:36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593" t="s">
        <v>177</v>
      </c>
      <c r="H148" s="593"/>
      <c r="I148" s="575">
        <v>2</v>
      </c>
      <c r="J148" s="575">
        <v>0</v>
      </c>
      <c r="K148" s="575">
        <v>2</v>
      </c>
      <c r="L148" s="591">
        <v>29</v>
      </c>
      <c r="M148" s="591">
        <v>2</v>
      </c>
      <c r="N148" s="591">
        <f>SUM(O148:R148)</f>
        <v>23</v>
      </c>
      <c r="O148" s="241">
        <v>18</v>
      </c>
      <c r="P148" s="241">
        <v>3</v>
      </c>
      <c r="Q148" s="241">
        <v>1</v>
      </c>
      <c r="R148" s="242">
        <v>1</v>
      </c>
      <c r="S148" s="240">
        <f t="shared" ref="S148:S169" si="38">T148+U148</f>
        <v>23</v>
      </c>
      <c r="T148" s="239">
        <v>16</v>
      </c>
      <c r="U148" s="242">
        <v>7</v>
      </c>
      <c r="V148" s="644">
        <v>148.83000000000001</v>
      </c>
      <c r="W148" s="575" t="s">
        <v>544</v>
      </c>
      <c r="X148" s="575"/>
      <c r="Y148" s="575"/>
      <c r="Z148" s="594">
        <v>1</v>
      </c>
      <c r="AA148" s="575"/>
      <c r="AB148" s="575"/>
      <c r="AC148" s="575"/>
      <c r="AD148" s="575"/>
      <c r="AE148" s="575"/>
      <c r="AF148" s="575">
        <v>1</v>
      </c>
      <c r="AG148" s="593" t="s">
        <v>848</v>
      </c>
      <c r="AH148" s="575" t="s">
        <v>286</v>
      </c>
      <c r="AI148" s="839"/>
    </row>
    <row r="149" spans="1:36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575" t="s">
        <v>179</v>
      </c>
      <c r="H149" s="575">
        <v>1</v>
      </c>
      <c r="I149" s="575">
        <v>2</v>
      </c>
      <c r="J149" s="575">
        <v>0</v>
      </c>
      <c r="K149" s="575">
        <v>2</v>
      </c>
      <c r="L149" s="591">
        <v>19</v>
      </c>
      <c r="M149" s="591">
        <v>1</v>
      </c>
      <c r="N149" s="591">
        <f t="shared" ref="N149:N169" si="39">O149+P149+Q149</f>
        <v>17</v>
      </c>
      <c r="O149" s="238">
        <v>15</v>
      </c>
      <c r="P149" s="238">
        <v>2</v>
      </c>
      <c r="Q149" s="238">
        <v>0</v>
      </c>
      <c r="R149" s="643"/>
      <c r="S149" s="240">
        <f t="shared" si="38"/>
        <v>17</v>
      </c>
      <c r="T149" s="239">
        <v>13</v>
      </c>
      <c r="U149" s="242">
        <v>4</v>
      </c>
      <c r="V149" s="644">
        <v>75.400000000000006</v>
      </c>
      <c r="W149" s="593" t="s">
        <v>546</v>
      </c>
      <c r="X149" s="593"/>
      <c r="Y149" s="593"/>
      <c r="Z149" s="593"/>
      <c r="AA149" s="593"/>
      <c r="AB149" s="593"/>
      <c r="AC149" s="593"/>
      <c r="AD149" s="593"/>
      <c r="AE149" s="593"/>
      <c r="AF149" s="575">
        <v>1</v>
      </c>
      <c r="AG149" s="593" t="s">
        <v>325</v>
      </c>
      <c r="AH149" s="575" t="s">
        <v>287</v>
      </c>
      <c r="AI149" s="839"/>
    </row>
    <row r="150" spans="1:36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593" t="s">
        <v>534</v>
      </c>
      <c r="H150" s="593"/>
      <c r="I150" s="575">
        <v>2</v>
      </c>
      <c r="J150" s="575">
        <v>0</v>
      </c>
      <c r="K150" s="575">
        <v>2</v>
      </c>
      <c r="L150" s="591">
        <v>19</v>
      </c>
      <c r="M150" s="591">
        <v>1</v>
      </c>
      <c r="N150" s="591">
        <f t="shared" si="39"/>
        <v>16</v>
      </c>
      <c r="O150" s="238">
        <v>14</v>
      </c>
      <c r="P150" s="238">
        <v>2</v>
      </c>
      <c r="Q150" s="238">
        <v>0</v>
      </c>
      <c r="R150" s="242"/>
      <c r="S150" s="240">
        <f t="shared" si="38"/>
        <v>16</v>
      </c>
      <c r="T150" s="239">
        <v>16</v>
      </c>
      <c r="U150" s="242">
        <v>0</v>
      </c>
      <c r="V150" s="644">
        <v>99.32</v>
      </c>
      <c r="W150" s="593" t="s">
        <v>967</v>
      </c>
      <c r="X150" s="593"/>
      <c r="Y150" s="593"/>
      <c r="Z150" s="594">
        <v>1</v>
      </c>
      <c r="AA150" s="593"/>
      <c r="AB150" s="593"/>
      <c r="AC150" s="593">
        <v>1</v>
      </c>
      <c r="AD150" s="593"/>
      <c r="AE150" s="593">
        <v>1</v>
      </c>
      <c r="AF150" s="575">
        <v>1</v>
      </c>
      <c r="AG150" s="593" t="s">
        <v>793</v>
      </c>
      <c r="AH150" s="575" t="s">
        <v>286</v>
      </c>
      <c r="AI150" s="839"/>
    </row>
    <row r="151" spans="1:36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662" t="s">
        <v>183</v>
      </c>
      <c r="H151" s="662">
        <v>1</v>
      </c>
      <c r="I151" s="575">
        <v>2</v>
      </c>
      <c r="J151" s="575">
        <v>1</v>
      </c>
      <c r="K151" s="575">
        <v>1</v>
      </c>
      <c r="L151" s="591">
        <v>29</v>
      </c>
      <c r="M151" s="591">
        <v>2</v>
      </c>
      <c r="N151" s="591">
        <f t="shared" si="39"/>
        <v>28</v>
      </c>
      <c r="O151" s="593">
        <v>22</v>
      </c>
      <c r="P151" s="593">
        <v>6</v>
      </c>
      <c r="Q151" s="593">
        <v>0</v>
      </c>
      <c r="R151" s="640"/>
      <c r="S151" s="254">
        <f t="shared" si="38"/>
        <v>28</v>
      </c>
      <c r="T151" s="640">
        <v>28</v>
      </c>
      <c r="U151" s="640">
        <v>0</v>
      </c>
      <c r="V151" s="641">
        <v>123.12</v>
      </c>
      <c r="W151" s="642" t="s">
        <v>968</v>
      </c>
      <c r="X151" s="642"/>
      <c r="Y151" s="642"/>
      <c r="Z151" s="642"/>
      <c r="AA151" s="642"/>
      <c r="AB151" s="642"/>
      <c r="AC151" s="642"/>
      <c r="AD151" s="593">
        <v>1</v>
      </c>
      <c r="AE151" s="642"/>
      <c r="AF151" s="575">
        <v>1</v>
      </c>
      <c r="AG151" s="593" t="s">
        <v>19</v>
      </c>
      <c r="AH151" s="575" t="s">
        <v>287</v>
      </c>
      <c r="AI151" s="674"/>
    </row>
    <row r="152" spans="1:36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593" t="s">
        <v>186</v>
      </c>
      <c r="H152" s="593"/>
      <c r="I152" s="575">
        <v>2</v>
      </c>
      <c r="J152" s="575">
        <v>1</v>
      </c>
      <c r="K152" s="575">
        <v>1</v>
      </c>
      <c r="L152" s="591">
        <v>19</v>
      </c>
      <c r="M152" s="591">
        <v>1</v>
      </c>
      <c r="N152" s="591">
        <f t="shared" si="39"/>
        <v>18</v>
      </c>
      <c r="O152" s="593">
        <v>13</v>
      </c>
      <c r="P152" s="593">
        <v>5</v>
      </c>
      <c r="Q152" s="593">
        <v>0</v>
      </c>
      <c r="R152" s="643"/>
      <c r="S152" s="254">
        <f t="shared" si="38"/>
        <v>18</v>
      </c>
      <c r="T152" s="640">
        <v>16</v>
      </c>
      <c r="U152" s="643">
        <v>2</v>
      </c>
      <c r="V152" s="644">
        <v>227.64</v>
      </c>
      <c r="W152" s="593" t="s">
        <v>792</v>
      </c>
      <c r="X152" s="593"/>
      <c r="Y152" s="593"/>
      <c r="Z152" s="593"/>
      <c r="AA152" s="593"/>
      <c r="AB152" s="593"/>
      <c r="AC152" s="593"/>
      <c r="AD152" s="593">
        <v>1</v>
      </c>
      <c r="AE152" s="593"/>
      <c r="AF152" s="575">
        <v>1</v>
      </c>
      <c r="AG152" s="593" t="s">
        <v>19</v>
      </c>
      <c r="AH152" s="575" t="s">
        <v>286</v>
      </c>
      <c r="AI152" s="839"/>
    </row>
    <row r="153" spans="1:36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593" t="s">
        <v>189</v>
      </c>
      <c r="H153" s="593"/>
      <c r="I153" s="575">
        <v>2</v>
      </c>
      <c r="J153" s="575">
        <v>0</v>
      </c>
      <c r="K153" s="575">
        <v>2</v>
      </c>
      <c r="L153" s="591">
        <v>29</v>
      </c>
      <c r="M153" s="591">
        <v>2</v>
      </c>
      <c r="N153" s="995">
        <v>28</v>
      </c>
      <c r="O153" s="238">
        <v>18</v>
      </c>
      <c r="P153" s="238">
        <v>2</v>
      </c>
      <c r="Q153" s="238">
        <v>0</v>
      </c>
      <c r="R153" s="242">
        <v>8</v>
      </c>
      <c r="S153" s="240">
        <f t="shared" si="38"/>
        <v>28</v>
      </c>
      <c r="T153" s="239">
        <v>28</v>
      </c>
      <c r="U153" s="643">
        <v>0</v>
      </c>
      <c r="V153" s="644">
        <v>109.3</v>
      </c>
      <c r="W153" s="593" t="s">
        <v>967</v>
      </c>
      <c r="X153" s="593"/>
      <c r="Y153" s="593"/>
      <c r="Z153" s="593"/>
      <c r="AA153" s="593"/>
      <c r="AB153" s="593"/>
      <c r="AC153" s="593"/>
      <c r="AD153" s="593"/>
      <c r="AE153" s="593"/>
      <c r="AF153" s="575">
        <v>1</v>
      </c>
      <c r="AG153" s="593" t="s">
        <v>19</v>
      </c>
      <c r="AH153" s="575" t="s">
        <v>285</v>
      </c>
      <c r="AI153" s="839"/>
    </row>
    <row r="154" spans="1:36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593" t="s">
        <v>194</v>
      </c>
      <c r="H154" s="593">
        <v>1</v>
      </c>
      <c r="I154" s="575">
        <v>2</v>
      </c>
      <c r="J154" s="575">
        <v>0</v>
      </c>
      <c r="K154" s="575">
        <v>2</v>
      </c>
      <c r="L154" s="591">
        <v>29</v>
      </c>
      <c r="M154" s="591">
        <v>2</v>
      </c>
      <c r="N154" s="591">
        <f t="shared" si="39"/>
        <v>29</v>
      </c>
      <c r="O154" s="593">
        <v>24</v>
      </c>
      <c r="P154" s="593">
        <v>5</v>
      </c>
      <c r="Q154" s="593">
        <v>0</v>
      </c>
      <c r="R154" s="593"/>
      <c r="S154" s="254">
        <f t="shared" si="38"/>
        <v>29</v>
      </c>
      <c r="T154" s="640">
        <v>29</v>
      </c>
      <c r="U154" s="643">
        <v>0</v>
      </c>
      <c r="V154" s="644">
        <v>141</v>
      </c>
      <c r="W154" s="593" t="s">
        <v>205</v>
      </c>
      <c r="X154" s="593"/>
      <c r="Y154" s="593"/>
      <c r="Z154" s="593"/>
      <c r="AA154" s="593"/>
      <c r="AB154" s="593"/>
      <c r="AC154" s="593"/>
      <c r="AD154" s="593">
        <v>1</v>
      </c>
      <c r="AE154" s="593"/>
      <c r="AF154" s="575">
        <v>1</v>
      </c>
      <c r="AG154" s="593" t="s">
        <v>19</v>
      </c>
      <c r="AH154" s="575" t="s">
        <v>286</v>
      </c>
      <c r="AI154" s="839"/>
    </row>
    <row r="155" spans="1:36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593" t="s">
        <v>197</v>
      </c>
      <c r="H155" s="593">
        <v>2</v>
      </c>
      <c r="I155" s="575">
        <v>2</v>
      </c>
      <c r="J155" s="575">
        <v>0</v>
      </c>
      <c r="K155" s="575">
        <v>2</v>
      </c>
      <c r="L155" s="591">
        <v>19</v>
      </c>
      <c r="M155" s="591">
        <v>1</v>
      </c>
      <c r="N155" s="591">
        <f t="shared" si="39"/>
        <v>19</v>
      </c>
      <c r="O155" s="593">
        <v>18</v>
      </c>
      <c r="P155" s="593">
        <v>0</v>
      </c>
      <c r="Q155" s="593">
        <v>1</v>
      </c>
      <c r="R155" s="593"/>
      <c r="S155" s="254">
        <f t="shared" si="38"/>
        <v>19</v>
      </c>
      <c r="T155" s="640">
        <v>14</v>
      </c>
      <c r="U155" s="643">
        <v>5</v>
      </c>
      <c r="V155" s="644">
        <v>104.69</v>
      </c>
      <c r="W155" s="593" t="s">
        <v>209</v>
      </c>
      <c r="X155" s="593"/>
      <c r="Y155" s="593"/>
      <c r="Z155" s="593"/>
      <c r="AA155" s="593"/>
      <c r="AB155" s="593"/>
      <c r="AC155" s="593"/>
      <c r="AD155" s="593">
        <v>1</v>
      </c>
      <c r="AE155" s="593">
        <v>1</v>
      </c>
      <c r="AF155" s="575">
        <v>1</v>
      </c>
      <c r="AG155" s="593" t="s">
        <v>19</v>
      </c>
      <c r="AH155" s="575" t="s">
        <v>286</v>
      </c>
      <c r="AI155" s="839"/>
    </row>
    <row r="156" spans="1:36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593" t="s">
        <v>794</v>
      </c>
      <c r="H156" s="593">
        <v>2</v>
      </c>
      <c r="I156" s="575">
        <v>2</v>
      </c>
      <c r="J156" s="575">
        <v>0</v>
      </c>
      <c r="K156" s="575">
        <v>2</v>
      </c>
      <c r="L156" s="591">
        <v>29</v>
      </c>
      <c r="M156" s="591">
        <v>2</v>
      </c>
      <c r="N156" s="591">
        <f t="shared" si="39"/>
        <v>28</v>
      </c>
      <c r="O156" s="238">
        <v>28</v>
      </c>
      <c r="P156" s="238">
        <v>0</v>
      </c>
      <c r="Q156" s="238">
        <v>0</v>
      </c>
      <c r="R156" s="238"/>
      <c r="S156" s="240">
        <f t="shared" si="38"/>
        <v>28</v>
      </c>
      <c r="T156" s="239">
        <v>24</v>
      </c>
      <c r="U156" s="242">
        <v>4</v>
      </c>
      <c r="V156" s="644">
        <v>98.26</v>
      </c>
      <c r="W156" s="593" t="s">
        <v>969</v>
      </c>
      <c r="X156" s="593"/>
      <c r="Y156" s="593"/>
      <c r="Z156" s="594">
        <v>1</v>
      </c>
      <c r="AA156" s="593"/>
      <c r="AB156" s="593"/>
      <c r="AC156" s="593"/>
      <c r="AD156" s="593"/>
      <c r="AE156" s="593">
        <v>1</v>
      </c>
      <c r="AF156" s="575">
        <v>1</v>
      </c>
      <c r="AG156" s="593" t="s">
        <v>882</v>
      </c>
      <c r="AH156" s="575" t="s">
        <v>285</v>
      </c>
      <c r="AI156" s="674" t="s">
        <v>871</v>
      </c>
    </row>
    <row r="157" spans="1:36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593" t="s">
        <v>200</v>
      </c>
      <c r="H157" s="593">
        <v>3</v>
      </c>
      <c r="I157" s="575">
        <v>2</v>
      </c>
      <c r="J157" s="575">
        <v>1</v>
      </c>
      <c r="K157" s="575">
        <v>1</v>
      </c>
      <c r="L157" s="591">
        <v>19</v>
      </c>
      <c r="M157" s="591">
        <v>1</v>
      </c>
      <c r="N157" s="591">
        <f t="shared" si="39"/>
        <v>19</v>
      </c>
      <c r="O157" s="593">
        <v>16</v>
      </c>
      <c r="P157" s="593">
        <v>3</v>
      </c>
      <c r="Q157" s="593">
        <v>0</v>
      </c>
      <c r="R157" s="593"/>
      <c r="S157" s="254">
        <f t="shared" si="38"/>
        <v>19</v>
      </c>
      <c r="T157" s="640">
        <v>17</v>
      </c>
      <c r="U157" s="643">
        <v>2</v>
      </c>
      <c r="V157" s="644">
        <v>102.54</v>
      </c>
      <c r="W157" s="593" t="s">
        <v>970</v>
      </c>
      <c r="X157" s="593"/>
      <c r="Y157" s="593"/>
      <c r="Z157" s="593"/>
      <c r="AA157" s="593"/>
      <c r="AB157" s="593"/>
      <c r="AC157" s="593"/>
      <c r="AD157" s="593">
        <v>1</v>
      </c>
      <c r="AE157" s="593"/>
      <c r="AF157" s="575">
        <v>1</v>
      </c>
      <c r="AG157" s="593" t="s">
        <v>19</v>
      </c>
      <c r="AH157" s="575" t="s">
        <v>286</v>
      </c>
      <c r="AI157" s="839"/>
    </row>
    <row r="158" spans="1:36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647" t="s">
        <v>329</v>
      </c>
      <c r="H158" s="647">
        <v>2</v>
      </c>
      <c r="I158" s="575">
        <v>2</v>
      </c>
      <c r="J158" s="575">
        <v>1</v>
      </c>
      <c r="K158" s="575">
        <v>1</v>
      </c>
      <c r="L158" s="591">
        <v>29</v>
      </c>
      <c r="M158" s="591">
        <v>2</v>
      </c>
      <c r="N158" s="591">
        <f t="shared" si="39"/>
        <v>28</v>
      </c>
      <c r="O158" s="593">
        <v>22</v>
      </c>
      <c r="P158" s="593">
        <v>5</v>
      </c>
      <c r="Q158" s="593">
        <v>1</v>
      </c>
      <c r="R158" s="593"/>
      <c r="S158" s="254">
        <f t="shared" si="38"/>
        <v>28</v>
      </c>
      <c r="T158" s="640">
        <v>28</v>
      </c>
      <c r="U158" s="645">
        <v>0</v>
      </c>
      <c r="V158" s="646">
        <v>105.84</v>
      </c>
      <c r="W158" s="647" t="s">
        <v>971</v>
      </c>
      <c r="X158" s="647"/>
      <c r="Y158" s="647"/>
      <c r="Z158" s="594">
        <v>1</v>
      </c>
      <c r="AA158" s="647"/>
      <c r="AB158" s="647"/>
      <c r="AC158" s="647"/>
      <c r="AD158" s="647"/>
      <c r="AE158" s="647"/>
      <c r="AF158" s="575">
        <v>1</v>
      </c>
      <c r="AG158" s="593" t="s">
        <v>793</v>
      </c>
      <c r="AH158" s="575" t="s">
        <v>286</v>
      </c>
      <c r="AI158" s="839"/>
    </row>
    <row r="159" spans="1:36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649" t="s">
        <v>202</v>
      </c>
      <c r="H159" s="649"/>
      <c r="I159" s="663">
        <v>2</v>
      </c>
      <c r="J159" s="663">
        <v>0</v>
      </c>
      <c r="K159" s="663">
        <v>2</v>
      </c>
      <c r="L159" s="648">
        <v>29</v>
      </c>
      <c r="M159" s="648">
        <v>2</v>
      </c>
      <c r="N159" s="591">
        <f t="shared" si="39"/>
        <v>28</v>
      </c>
      <c r="O159" s="649">
        <v>22</v>
      </c>
      <c r="P159" s="649">
        <v>6</v>
      </c>
      <c r="Q159" s="649">
        <v>0</v>
      </c>
      <c r="R159" s="649"/>
      <c r="S159" s="254">
        <f t="shared" si="38"/>
        <v>28</v>
      </c>
      <c r="T159" s="997">
        <v>22</v>
      </c>
      <c r="U159" s="996">
        <v>6</v>
      </c>
      <c r="V159" s="650">
        <v>109.64</v>
      </c>
      <c r="W159" s="651" t="s">
        <v>557</v>
      </c>
      <c r="X159" s="651"/>
      <c r="Y159" s="651"/>
      <c r="Z159" s="594">
        <v>1</v>
      </c>
      <c r="AA159" s="651"/>
      <c r="AB159" s="651"/>
      <c r="AC159" s="651"/>
      <c r="AD159" s="593"/>
      <c r="AE159" s="593">
        <v>1</v>
      </c>
      <c r="AF159" s="575">
        <v>1</v>
      </c>
      <c r="AG159" s="649" t="s">
        <v>882</v>
      </c>
      <c r="AH159" s="663" t="s">
        <v>285</v>
      </c>
      <c r="AI159" s="674" t="s">
        <v>873</v>
      </c>
    </row>
    <row r="160" spans="1:36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593" t="s">
        <v>204</v>
      </c>
      <c r="H160" s="593">
        <v>2</v>
      </c>
      <c r="I160" s="575">
        <v>2</v>
      </c>
      <c r="J160" s="575">
        <v>2</v>
      </c>
      <c r="K160" s="575">
        <v>0</v>
      </c>
      <c r="L160" s="591">
        <v>29</v>
      </c>
      <c r="M160" s="591">
        <v>2</v>
      </c>
      <c r="N160" s="591">
        <f t="shared" si="39"/>
        <v>27</v>
      </c>
      <c r="O160" s="238">
        <v>21</v>
      </c>
      <c r="P160" s="238">
        <v>4</v>
      </c>
      <c r="Q160" s="238">
        <v>2</v>
      </c>
      <c r="R160" s="238"/>
      <c r="S160" s="240">
        <f t="shared" si="38"/>
        <v>27</v>
      </c>
      <c r="T160" s="239">
        <v>23</v>
      </c>
      <c r="U160" s="239">
        <v>4</v>
      </c>
      <c r="V160" s="641">
        <v>112</v>
      </c>
      <c r="W160" s="642" t="s">
        <v>973</v>
      </c>
      <c r="X160" s="642"/>
      <c r="Y160" s="642"/>
      <c r="Z160" s="594">
        <v>1</v>
      </c>
      <c r="AA160" s="642"/>
      <c r="AB160" s="642"/>
      <c r="AC160" s="642"/>
      <c r="AD160" s="593">
        <v>1</v>
      </c>
      <c r="AE160" s="642"/>
      <c r="AF160" s="575">
        <v>1</v>
      </c>
      <c r="AG160" s="593" t="s">
        <v>315</v>
      </c>
      <c r="AH160" s="575" t="s">
        <v>287</v>
      </c>
      <c r="AI160" s="839"/>
    </row>
    <row r="161" spans="1:47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593" t="s">
        <v>208</v>
      </c>
      <c r="H161" s="593"/>
      <c r="I161" s="575">
        <v>2</v>
      </c>
      <c r="J161" s="575">
        <v>0</v>
      </c>
      <c r="K161" s="575">
        <v>2</v>
      </c>
      <c r="L161" s="591">
        <v>29</v>
      </c>
      <c r="M161" s="591">
        <v>2</v>
      </c>
      <c r="N161" s="591">
        <f t="shared" si="39"/>
        <v>27</v>
      </c>
      <c r="O161" s="593">
        <v>11</v>
      </c>
      <c r="P161" s="593">
        <v>11</v>
      </c>
      <c r="Q161" s="593">
        <v>5</v>
      </c>
      <c r="R161" s="593"/>
      <c r="S161" s="254">
        <f t="shared" si="38"/>
        <v>27</v>
      </c>
      <c r="T161" s="640">
        <v>17</v>
      </c>
      <c r="U161" s="640">
        <v>10</v>
      </c>
      <c r="V161" s="641">
        <v>99</v>
      </c>
      <c r="W161" s="642" t="s">
        <v>225</v>
      </c>
      <c r="X161" s="642"/>
      <c r="Y161" s="642"/>
      <c r="Z161" s="642"/>
      <c r="AA161" s="642"/>
      <c r="AB161" s="642"/>
      <c r="AC161" s="642"/>
      <c r="AD161" s="593">
        <v>1</v>
      </c>
      <c r="AE161" s="642"/>
      <c r="AF161" s="575">
        <v>1</v>
      </c>
      <c r="AG161" s="593" t="s">
        <v>19</v>
      </c>
      <c r="AH161" s="575" t="s">
        <v>287</v>
      </c>
      <c r="AI161" s="674"/>
    </row>
    <row r="162" spans="1:47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593" t="s">
        <v>211</v>
      </c>
      <c r="H162" s="593">
        <v>2</v>
      </c>
      <c r="I162" s="575">
        <v>2</v>
      </c>
      <c r="J162" s="575">
        <v>1</v>
      </c>
      <c r="K162" s="575">
        <v>1</v>
      </c>
      <c r="L162" s="591">
        <v>29</v>
      </c>
      <c r="M162" s="591">
        <v>2</v>
      </c>
      <c r="N162" s="591">
        <f t="shared" si="39"/>
        <v>29</v>
      </c>
      <c r="O162" s="593">
        <v>18</v>
      </c>
      <c r="P162" s="593">
        <v>8</v>
      </c>
      <c r="Q162" s="593">
        <v>3</v>
      </c>
      <c r="R162" s="593"/>
      <c r="S162" s="254">
        <f t="shared" si="38"/>
        <v>29</v>
      </c>
      <c r="T162" s="640">
        <v>25</v>
      </c>
      <c r="U162" s="643">
        <v>4</v>
      </c>
      <c r="V162" s="644">
        <v>109.68</v>
      </c>
      <c r="W162" s="593" t="s">
        <v>541</v>
      </c>
      <c r="X162" s="593"/>
      <c r="Y162" s="593"/>
      <c r="Z162" s="593"/>
      <c r="AA162" s="593"/>
      <c r="AB162" s="593"/>
      <c r="AC162" s="593"/>
      <c r="AD162" s="593">
        <v>1</v>
      </c>
      <c r="AE162" s="593"/>
      <c r="AF162" s="575">
        <v>1</v>
      </c>
      <c r="AG162" s="593" t="s">
        <v>19</v>
      </c>
      <c r="AH162" s="575" t="s">
        <v>286</v>
      </c>
      <c r="AI162" s="839"/>
    </row>
    <row r="163" spans="1:47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593" t="s">
        <v>1149</v>
      </c>
      <c r="F163" s="674" t="s">
        <v>553</v>
      </c>
      <c r="G163" s="593" t="s">
        <v>213</v>
      </c>
      <c r="H163" s="593"/>
      <c r="I163" s="575">
        <v>2</v>
      </c>
      <c r="J163" s="575">
        <v>1</v>
      </c>
      <c r="K163" s="575">
        <v>1</v>
      </c>
      <c r="L163" s="591">
        <v>25</v>
      </c>
      <c r="M163" s="591">
        <v>2</v>
      </c>
      <c r="N163" s="591">
        <f t="shared" si="39"/>
        <v>19</v>
      </c>
      <c r="O163" s="593">
        <v>15</v>
      </c>
      <c r="P163" s="593">
        <v>3</v>
      </c>
      <c r="Q163" s="593">
        <v>1</v>
      </c>
      <c r="R163" s="593"/>
      <c r="S163" s="254">
        <f t="shared" si="38"/>
        <v>19</v>
      </c>
      <c r="T163" s="640">
        <v>18</v>
      </c>
      <c r="U163" s="643">
        <v>1</v>
      </c>
      <c r="V163" s="644">
        <v>104.75</v>
      </c>
      <c r="W163" s="279" t="s">
        <v>1158</v>
      </c>
      <c r="X163" s="593"/>
      <c r="Y163" s="593"/>
      <c r="Z163" s="593"/>
      <c r="AA163" s="593"/>
      <c r="AB163" s="593"/>
      <c r="AC163" s="593"/>
      <c r="AD163" s="593"/>
      <c r="AE163" s="593"/>
      <c r="AF163" s="575">
        <v>1</v>
      </c>
      <c r="AG163" s="593" t="s">
        <v>331</v>
      </c>
      <c r="AH163" s="575" t="s">
        <v>286</v>
      </c>
      <c r="AI163" s="839"/>
    </row>
    <row r="164" spans="1:47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662" t="s">
        <v>217</v>
      </c>
      <c r="H164" s="662">
        <v>1</v>
      </c>
      <c r="I164" s="575">
        <v>2</v>
      </c>
      <c r="J164" s="575">
        <v>0</v>
      </c>
      <c r="K164" s="575">
        <v>2</v>
      </c>
      <c r="L164" s="591">
        <v>19</v>
      </c>
      <c r="M164" s="591">
        <v>1</v>
      </c>
      <c r="N164" s="591">
        <f t="shared" si="39"/>
        <v>19</v>
      </c>
      <c r="O164" s="593">
        <v>18</v>
      </c>
      <c r="P164" s="593">
        <v>1</v>
      </c>
      <c r="Q164" s="593">
        <v>0</v>
      </c>
      <c r="R164" s="593"/>
      <c r="S164" s="254">
        <f t="shared" si="38"/>
        <v>19</v>
      </c>
      <c r="T164" s="640">
        <v>15</v>
      </c>
      <c r="U164" s="643">
        <v>4</v>
      </c>
      <c r="V164" s="644">
        <v>105.84</v>
      </c>
      <c r="W164" s="642" t="s">
        <v>899</v>
      </c>
      <c r="X164" s="642"/>
      <c r="Y164" s="642"/>
      <c r="Z164" s="642"/>
      <c r="AA164" s="642"/>
      <c r="AB164" s="642"/>
      <c r="AC164" s="642"/>
      <c r="AD164" s="642"/>
      <c r="AE164" s="642"/>
      <c r="AF164" s="575">
        <v>1</v>
      </c>
      <c r="AG164" s="593" t="s">
        <v>19</v>
      </c>
      <c r="AH164" s="575" t="s">
        <v>287</v>
      </c>
      <c r="AI164" s="839"/>
    </row>
    <row r="165" spans="1:47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575" t="s">
        <v>220</v>
      </c>
      <c r="H165" s="575">
        <v>1</v>
      </c>
      <c r="I165" s="575">
        <v>2</v>
      </c>
      <c r="J165" s="575">
        <v>1</v>
      </c>
      <c r="K165" s="575">
        <v>1</v>
      </c>
      <c r="L165" s="591">
        <v>19</v>
      </c>
      <c r="M165" s="591">
        <v>1</v>
      </c>
      <c r="N165" s="591">
        <f t="shared" si="39"/>
        <v>18</v>
      </c>
      <c r="O165" s="238">
        <v>18</v>
      </c>
      <c r="P165" s="238">
        <v>0</v>
      </c>
      <c r="Q165" s="238">
        <v>0</v>
      </c>
      <c r="R165" s="238"/>
      <c r="S165" s="240">
        <f t="shared" si="38"/>
        <v>18</v>
      </c>
      <c r="T165" s="239">
        <v>17</v>
      </c>
      <c r="U165" s="242">
        <v>1</v>
      </c>
      <c r="V165" s="644">
        <v>109.64</v>
      </c>
      <c r="W165" s="575" t="s">
        <v>557</v>
      </c>
      <c r="X165" s="575"/>
      <c r="Y165" s="575"/>
      <c r="Z165" s="575"/>
      <c r="AA165" s="575"/>
      <c r="AB165" s="575"/>
      <c r="AC165" s="575"/>
      <c r="AD165" s="593">
        <v>1</v>
      </c>
      <c r="AE165" s="593">
        <v>1</v>
      </c>
      <c r="AF165" s="575">
        <v>1</v>
      </c>
      <c r="AG165" s="593" t="s">
        <v>19</v>
      </c>
      <c r="AH165" s="575" t="s">
        <v>286</v>
      </c>
      <c r="AI165" s="674"/>
    </row>
    <row r="166" spans="1:47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662" t="s">
        <v>333</v>
      </c>
      <c r="H166" s="662">
        <v>2</v>
      </c>
      <c r="I166" s="575">
        <v>2</v>
      </c>
      <c r="J166" s="575">
        <v>1</v>
      </c>
      <c r="K166" s="575">
        <v>1</v>
      </c>
      <c r="L166" s="591">
        <v>29</v>
      </c>
      <c r="M166" s="591">
        <v>2</v>
      </c>
      <c r="N166" s="591">
        <f>O166+P166+Q166</f>
        <v>24</v>
      </c>
      <c r="O166" s="238">
        <v>22</v>
      </c>
      <c r="P166" s="238">
        <v>2</v>
      </c>
      <c r="Q166" s="238">
        <v>0</v>
      </c>
      <c r="R166" s="238"/>
      <c r="S166" s="240">
        <f t="shared" si="38"/>
        <v>24</v>
      </c>
      <c r="T166" s="239">
        <v>16</v>
      </c>
      <c r="U166" s="242">
        <v>8</v>
      </c>
      <c r="V166" s="644">
        <v>112</v>
      </c>
      <c r="W166" s="647" t="s">
        <v>900</v>
      </c>
      <c r="X166" s="698"/>
      <c r="Y166" s="698"/>
      <c r="Z166" s="698"/>
      <c r="AA166" s="698"/>
      <c r="AB166" s="698"/>
      <c r="AC166" s="698"/>
      <c r="AD166" s="593">
        <v>1</v>
      </c>
      <c r="AE166" s="593">
        <v>1</v>
      </c>
      <c r="AF166" s="575">
        <v>1</v>
      </c>
      <c r="AG166" s="593" t="s">
        <v>19</v>
      </c>
      <c r="AH166" s="575" t="s">
        <v>286</v>
      </c>
      <c r="AI166" s="674"/>
    </row>
    <row r="167" spans="1:47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662" t="s">
        <v>224</v>
      </c>
      <c r="H167" s="664"/>
      <c r="I167" s="575">
        <v>2</v>
      </c>
      <c r="J167" s="575">
        <v>1</v>
      </c>
      <c r="K167" s="575">
        <v>1</v>
      </c>
      <c r="L167" s="591">
        <v>19</v>
      </c>
      <c r="M167" s="591">
        <v>1</v>
      </c>
      <c r="N167" s="591">
        <f t="shared" si="39"/>
        <v>19</v>
      </c>
      <c r="O167" s="593">
        <v>8</v>
      </c>
      <c r="P167" s="593">
        <v>8</v>
      </c>
      <c r="Q167" s="593">
        <v>3</v>
      </c>
      <c r="R167" s="593"/>
      <c r="S167" s="254">
        <f t="shared" si="38"/>
        <v>19</v>
      </c>
      <c r="T167" s="640">
        <v>17</v>
      </c>
      <c r="U167" s="640">
        <v>2</v>
      </c>
      <c r="V167" s="641">
        <v>99</v>
      </c>
      <c r="W167" s="642" t="s">
        <v>225</v>
      </c>
      <c r="X167" s="642"/>
      <c r="Y167" s="642"/>
      <c r="Z167" s="642"/>
      <c r="AA167" s="642"/>
      <c r="AB167" s="642"/>
      <c r="AC167" s="642"/>
      <c r="AD167" s="642"/>
      <c r="AE167" s="642"/>
      <c r="AF167" s="575">
        <v>1</v>
      </c>
      <c r="AG167" s="593" t="s">
        <v>19</v>
      </c>
      <c r="AH167" s="575" t="s">
        <v>286</v>
      </c>
      <c r="AI167" s="839"/>
    </row>
    <row r="168" spans="1:47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575" t="s">
        <v>540</v>
      </c>
      <c r="H168" s="575">
        <v>1</v>
      </c>
      <c r="I168" s="575">
        <v>2</v>
      </c>
      <c r="J168" s="575">
        <v>0</v>
      </c>
      <c r="K168" s="575">
        <v>2</v>
      </c>
      <c r="L168" s="596">
        <v>19</v>
      </c>
      <c r="M168" s="596">
        <v>1</v>
      </c>
      <c r="N168" s="591">
        <f t="shared" si="39"/>
        <v>18</v>
      </c>
      <c r="O168" s="241">
        <v>18</v>
      </c>
      <c r="P168" s="241">
        <v>0</v>
      </c>
      <c r="Q168" s="241">
        <v>0</v>
      </c>
      <c r="R168" s="241"/>
      <c r="S168" s="240">
        <f t="shared" si="38"/>
        <v>18</v>
      </c>
      <c r="T168" s="239">
        <v>17</v>
      </c>
      <c r="U168" s="240">
        <v>1</v>
      </c>
      <c r="V168" s="575">
        <v>109.68</v>
      </c>
      <c r="W168" s="575" t="s">
        <v>541</v>
      </c>
      <c r="X168" s="575"/>
      <c r="Y168" s="575"/>
      <c r="Z168" s="575"/>
      <c r="AA168" s="575"/>
      <c r="AB168" s="575"/>
      <c r="AC168" s="575"/>
      <c r="AD168" s="575"/>
      <c r="AE168" s="575"/>
      <c r="AF168" s="575">
        <v>1</v>
      </c>
      <c r="AG168" s="675" t="s">
        <v>19</v>
      </c>
      <c r="AH168" s="575" t="s">
        <v>286</v>
      </c>
      <c r="AI168" s="839"/>
    </row>
    <row r="169" spans="1:47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575" t="s">
        <v>746</v>
      </c>
      <c r="H169" s="575"/>
      <c r="I169" s="652">
        <v>2</v>
      </c>
      <c r="J169" s="652">
        <v>1</v>
      </c>
      <c r="K169" s="652">
        <v>1</v>
      </c>
      <c r="L169" s="596">
        <v>19</v>
      </c>
      <c r="M169" s="596">
        <v>1</v>
      </c>
      <c r="N169" s="591">
        <f t="shared" si="39"/>
        <v>19</v>
      </c>
      <c r="O169" s="575">
        <v>19</v>
      </c>
      <c r="P169" s="575">
        <v>0</v>
      </c>
      <c r="Q169" s="575">
        <v>0</v>
      </c>
      <c r="R169" s="575"/>
      <c r="S169" s="240">
        <f t="shared" si="38"/>
        <v>19</v>
      </c>
      <c r="T169" s="241">
        <v>14</v>
      </c>
      <c r="U169" s="241">
        <v>5</v>
      </c>
      <c r="V169" s="644">
        <v>104.75</v>
      </c>
      <c r="W169" s="575" t="s">
        <v>747</v>
      </c>
      <c r="X169" s="575"/>
      <c r="Y169" s="575"/>
      <c r="Z169" s="575"/>
      <c r="AA169" s="575"/>
      <c r="AB169" s="575"/>
      <c r="AC169" s="575"/>
      <c r="AD169" s="575"/>
      <c r="AE169" s="575"/>
      <c r="AF169" s="575">
        <v>1</v>
      </c>
      <c r="AG169" s="675" t="s">
        <v>19</v>
      </c>
      <c r="AH169" s="575" t="s">
        <v>285</v>
      </c>
      <c r="AI169" s="839"/>
    </row>
    <row r="170" spans="1:47" s="841" customFormat="1" ht="24.95" customHeight="1">
      <c r="A170" s="241" t="s">
        <v>841</v>
      </c>
      <c r="B170" s="241" t="s">
        <v>173</v>
      </c>
      <c r="C170" s="998" t="s">
        <v>1163</v>
      </c>
      <c r="D170" s="238" t="s">
        <v>1164</v>
      </c>
      <c r="E170" s="238" t="s">
        <v>1164</v>
      </c>
      <c r="F170" s="89" t="s">
        <v>1165</v>
      </c>
      <c r="G170" s="241" t="s">
        <v>1166</v>
      </c>
      <c r="H170" s="241"/>
      <c r="I170" s="248">
        <v>2</v>
      </c>
      <c r="J170" s="248">
        <v>1</v>
      </c>
      <c r="K170" s="248">
        <v>1</v>
      </c>
      <c r="L170" s="927">
        <v>19</v>
      </c>
      <c r="M170" s="927">
        <v>1</v>
      </c>
      <c r="N170" s="237">
        <v>0</v>
      </c>
      <c r="O170" s="241">
        <v>0</v>
      </c>
      <c r="P170" s="241">
        <v>0</v>
      </c>
      <c r="Q170" s="241">
        <v>0</v>
      </c>
      <c r="R170" s="241"/>
      <c r="S170" s="240">
        <v>0</v>
      </c>
      <c r="T170" s="241">
        <v>0</v>
      </c>
      <c r="U170" s="241">
        <v>0</v>
      </c>
      <c r="V170" s="999">
        <v>87.47</v>
      </c>
      <c r="W170" s="241" t="s">
        <v>1167</v>
      </c>
      <c r="X170" s="241"/>
      <c r="Y170" s="241"/>
      <c r="Z170" s="241"/>
      <c r="AA170" s="241"/>
      <c r="AB170" s="241"/>
      <c r="AC170" s="241"/>
      <c r="AD170" s="241"/>
      <c r="AE170" s="241"/>
      <c r="AF170" s="241"/>
      <c r="AG170" s="1000" t="s">
        <v>19</v>
      </c>
      <c r="AH170" s="241" t="s">
        <v>286</v>
      </c>
      <c r="AI170" s="1001"/>
    </row>
    <row r="171" spans="1:47" s="32" customFormat="1" ht="23.25" customHeight="1">
      <c r="A171" s="909"/>
      <c r="B171" s="653" t="s">
        <v>283</v>
      </c>
      <c r="C171" s="676">
        <v>30</v>
      </c>
      <c r="D171" s="676"/>
      <c r="E171" s="676"/>
      <c r="F171" s="677"/>
      <c r="G171" s="653"/>
      <c r="H171" s="653">
        <f>SUM(H172:H201)</f>
        <v>55</v>
      </c>
      <c r="I171" s="653">
        <f>SUM(I172:I201)</f>
        <v>71</v>
      </c>
      <c r="J171" s="653">
        <f>SUM(J172:J201)</f>
        <v>26</v>
      </c>
      <c r="K171" s="653">
        <f>SUM(K172:K201)</f>
        <v>45</v>
      </c>
      <c r="L171" s="653">
        <f>SUM(L172:L201)</f>
        <v>819</v>
      </c>
      <c r="M171" s="653"/>
      <c r="N171" s="654">
        <f t="shared" ref="N171" si="40">O171+P171+Q171+R171</f>
        <v>776</v>
      </c>
      <c r="O171" s="653">
        <f t="shared" ref="O171:U171" si="41">SUM(O172:O201)</f>
        <v>564</v>
      </c>
      <c r="P171" s="653">
        <f t="shared" si="41"/>
        <v>160</v>
      </c>
      <c r="Q171" s="653">
        <f t="shared" si="41"/>
        <v>34</v>
      </c>
      <c r="R171" s="653">
        <f t="shared" si="41"/>
        <v>18</v>
      </c>
      <c r="S171" s="653">
        <f t="shared" si="41"/>
        <v>776</v>
      </c>
      <c r="T171" s="653">
        <f t="shared" si="41"/>
        <v>664</v>
      </c>
      <c r="U171" s="653">
        <f t="shared" si="41"/>
        <v>112</v>
      </c>
      <c r="V171" s="653"/>
      <c r="W171" s="653"/>
      <c r="X171" s="653">
        <f t="shared" ref="X171:AF171" si="42">SUM(X172:X201)</f>
        <v>0</v>
      </c>
      <c r="Y171" s="653">
        <f t="shared" si="42"/>
        <v>0</v>
      </c>
      <c r="Z171" s="653">
        <f t="shared" si="42"/>
        <v>5</v>
      </c>
      <c r="AA171" s="653">
        <f t="shared" si="42"/>
        <v>1</v>
      </c>
      <c r="AB171" s="653">
        <f t="shared" si="42"/>
        <v>0</v>
      </c>
      <c r="AC171" s="653">
        <f t="shared" si="42"/>
        <v>2</v>
      </c>
      <c r="AD171" s="653">
        <f t="shared" si="42"/>
        <v>6</v>
      </c>
      <c r="AE171" s="653">
        <f t="shared" si="42"/>
        <v>4</v>
      </c>
      <c r="AF171" s="653">
        <f t="shared" si="42"/>
        <v>30</v>
      </c>
      <c r="AG171" s="653"/>
      <c r="AH171" s="653"/>
      <c r="AI171" s="912"/>
      <c r="AJ171" s="3"/>
    </row>
    <row r="172" spans="1:47" s="32" customFormat="1" ht="21.75" customHeight="1">
      <c r="A172" s="264">
        <v>1</v>
      </c>
      <c r="B172" s="265" t="s">
        <v>335</v>
      </c>
      <c r="C172" s="266" t="s">
        <v>1021</v>
      </c>
      <c r="D172" s="267" t="s">
        <v>1019</v>
      </c>
      <c r="E172" s="267" t="s">
        <v>844</v>
      </c>
      <c r="F172" s="268" t="s">
        <v>461</v>
      </c>
      <c r="G172" s="267" t="s">
        <v>336</v>
      </c>
      <c r="H172" s="267">
        <v>4</v>
      </c>
      <c r="I172" s="267">
        <f>SUM(J172:K172)</f>
        <v>3</v>
      </c>
      <c r="J172" s="267">
        <v>2</v>
      </c>
      <c r="K172" s="267">
        <v>1</v>
      </c>
      <c r="L172" s="269">
        <v>35</v>
      </c>
      <c r="M172" s="270">
        <v>3</v>
      </c>
      <c r="N172" s="655">
        <f t="shared" ref="N172:N201" si="43">SUM(O172:R172)</f>
        <v>35</v>
      </c>
      <c r="O172" s="272">
        <v>23</v>
      </c>
      <c r="P172" s="272">
        <v>9</v>
      </c>
      <c r="Q172" s="272">
        <v>2</v>
      </c>
      <c r="R172" s="273">
        <v>1</v>
      </c>
      <c r="S172" s="566">
        <f t="shared" ref="S172:S201" si="44">T172+U172</f>
        <v>35</v>
      </c>
      <c r="T172" s="273">
        <v>32</v>
      </c>
      <c r="U172" s="273">
        <v>3</v>
      </c>
      <c r="V172" s="267">
        <v>164.4</v>
      </c>
      <c r="W172" s="265" t="s">
        <v>1050</v>
      </c>
      <c r="X172" s="265"/>
      <c r="Y172" s="265"/>
      <c r="Z172" s="265"/>
      <c r="AA172" s="265"/>
      <c r="AB172" s="265"/>
      <c r="AC172" s="265"/>
      <c r="AD172" s="265">
        <v>1</v>
      </c>
      <c r="AE172" s="265"/>
      <c r="AF172" s="274">
        <v>1</v>
      </c>
      <c r="AG172" s="267" t="s">
        <v>882</v>
      </c>
      <c r="AH172" s="265" t="s">
        <v>286</v>
      </c>
      <c r="AI172" s="275" t="s">
        <v>1131</v>
      </c>
      <c r="AJ172" s="915"/>
      <c r="AK172" s="916"/>
      <c r="AL172" s="916"/>
      <c r="AM172" s="916"/>
      <c r="AN172" s="916"/>
      <c r="AO172" s="916"/>
      <c r="AP172" s="916"/>
      <c r="AQ172" s="916"/>
      <c r="AR172" s="916"/>
      <c r="AS172" s="916"/>
      <c r="AT172" s="916"/>
      <c r="AU172" s="916"/>
    </row>
    <row r="173" spans="1:47" s="32" customFormat="1" ht="21.75" customHeight="1">
      <c r="A173" s="264">
        <v>2</v>
      </c>
      <c r="B173" s="265" t="s">
        <v>335</v>
      </c>
      <c r="C173" s="266" t="s">
        <v>1022</v>
      </c>
      <c r="D173" s="267" t="s">
        <v>337</v>
      </c>
      <c r="E173" s="267" t="s">
        <v>449</v>
      </c>
      <c r="F173" s="268" t="s">
        <v>462</v>
      </c>
      <c r="G173" s="267" t="s">
        <v>338</v>
      </c>
      <c r="H173" s="267">
        <v>2</v>
      </c>
      <c r="I173" s="267">
        <f>SUM(J173:K173)</f>
        <v>2</v>
      </c>
      <c r="J173" s="267">
        <v>0</v>
      </c>
      <c r="K173" s="267">
        <v>2</v>
      </c>
      <c r="L173" s="269">
        <v>19</v>
      </c>
      <c r="M173" s="270">
        <v>1</v>
      </c>
      <c r="N173" s="655">
        <f t="shared" si="43"/>
        <v>18</v>
      </c>
      <c r="O173" s="272">
        <v>15</v>
      </c>
      <c r="P173" s="272">
        <v>3</v>
      </c>
      <c r="Q173" s="272">
        <v>0</v>
      </c>
      <c r="R173" s="273" t="s">
        <v>874</v>
      </c>
      <c r="S173" s="566">
        <f t="shared" si="44"/>
        <v>18</v>
      </c>
      <c r="T173" s="273">
        <v>13</v>
      </c>
      <c r="U173" s="273">
        <v>5</v>
      </c>
      <c r="V173" s="267">
        <v>125.68</v>
      </c>
      <c r="W173" s="265" t="s">
        <v>190</v>
      </c>
      <c r="X173" s="265"/>
      <c r="Y173" s="265"/>
      <c r="Z173" s="265"/>
      <c r="AA173" s="265"/>
      <c r="AB173" s="265"/>
      <c r="AC173" s="265"/>
      <c r="AD173" s="265"/>
      <c r="AE173" s="265"/>
      <c r="AF173" s="274">
        <v>1</v>
      </c>
      <c r="AG173" s="267" t="s">
        <v>19</v>
      </c>
      <c r="AH173" s="265" t="s">
        <v>286</v>
      </c>
      <c r="AI173" s="275" t="s">
        <v>1132</v>
      </c>
      <c r="AJ173" s="915"/>
      <c r="AK173" s="916"/>
      <c r="AL173" s="916"/>
      <c r="AM173" s="916"/>
      <c r="AN173" s="916"/>
      <c r="AO173" s="916"/>
      <c r="AP173" s="916"/>
      <c r="AQ173" s="916"/>
      <c r="AR173" s="916"/>
      <c r="AS173" s="916"/>
      <c r="AT173" s="916"/>
      <c r="AU173" s="916"/>
    </row>
    <row r="174" spans="1:47" s="32" customFormat="1" ht="21.75" customHeight="1">
      <c r="A174" s="264">
        <v>3</v>
      </c>
      <c r="B174" s="265" t="s">
        <v>335</v>
      </c>
      <c r="C174" s="265" t="s">
        <v>1023</v>
      </c>
      <c r="D174" s="267" t="s">
        <v>339</v>
      </c>
      <c r="E174" s="267" t="s">
        <v>340</v>
      </c>
      <c r="F174" s="268" t="s">
        <v>886</v>
      </c>
      <c r="G174" s="267" t="s">
        <v>1138</v>
      </c>
      <c r="H174" s="267">
        <v>2</v>
      </c>
      <c r="I174" s="267">
        <f>SUM(J174:K174)</f>
        <v>2</v>
      </c>
      <c r="J174" s="267">
        <v>0</v>
      </c>
      <c r="K174" s="267">
        <v>2</v>
      </c>
      <c r="L174" s="269">
        <v>29</v>
      </c>
      <c r="M174" s="270">
        <v>2</v>
      </c>
      <c r="N174" s="655">
        <f t="shared" si="43"/>
        <v>25</v>
      </c>
      <c r="O174" s="272">
        <v>17</v>
      </c>
      <c r="P174" s="272">
        <v>7</v>
      </c>
      <c r="Q174" s="272">
        <v>0</v>
      </c>
      <c r="R174" s="273">
        <v>1</v>
      </c>
      <c r="S174" s="566">
        <f t="shared" si="44"/>
        <v>25</v>
      </c>
      <c r="T174" s="273">
        <v>23</v>
      </c>
      <c r="U174" s="273">
        <v>2</v>
      </c>
      <c r="V174" s="267">
        <v>110.74</v>
      </c>
      <c r="W174" s="265" t="s">
        <v>342</v>
      </c>
      <c r="X174" s="265"/>
      <c r="Y174" s="265"/>
      <c r="Z174" s="265"/>
      <c r="AA174" s="265"/>
      <c r="AB174" s="265"/>
      <c r="AC174" s="265">
        <v>1</v>
      </c>
      <c r="AD174" s="265"/>
      <c r="AE174" s="265"/>
      <c r="AF174" s="274">
        <v>1</v>
      </c>
      <c r="AG174" s="267" t="s">
        <v>19</v>
      </c>
      <c r="AH174" s="265" t="s">
        <v>286</v>
      </c>
      <c r="AI174" s="275" t="s">
        <v>1131</v>
      </c>
      <c r="AJ174" s="915"/>
      <c r="AK174" s="916"/>
      <c r="AL174" s="916"/>
      <c r="AM174" s="916"/>
      <c r="AN174" s="916"/>
      <c r="AO174" s="916"/>
      <c r="AP174" s="916"/>
      <c r="AQ174" s="916"/>
      <c r="AR174" s="916"/>
      <c r="AS174" s="916"/>
      <c r="AT174" s="916"/>
      <c r="AU174" s="916"/>
    </row>
    <row r="175" spans="1:47" s="32" customFormat="1" ht="21.75" customHeight="1">
      <c r="A175" s="264">
        <v>4</v>
      </c>
      <c r="B175" s="265" t="s">
        <v>335</v>
      </c>
      <c r="C175" s="265" t="s">
        <v>1024</v>
      </c>
      <c r="D175" s="267" t="s">
        <v>850</v>
      </c>
      <c r="E175" s="267" t="s">
        <v>850</v>
      </c>
      <c r="F175" s="268" t="s">
        <v>851</v>
      </c>
      <c r="G175" s="267" t="s">
        <v>876</v>
      </c>
      <c r="H175" s="267">
        <v>1</v>
      </c>
      <c r="I175" s="267">
        <f>SUM(J175:K175)</f>
        <v>2</v>
      </c>
      <c r="J175" s="267">
        <v>0</v>
      </c>
      <c r="K175" s="267">
        <v>2</v>
      </c>
      <c r="L175" s="276">
        <v>19</v>
      </c>
      <c r="M175" s="277">
        <v>1</v>
      </c>
      <c r="N175" s="655">
        <f t="shared" si="43"/>
        <v>19</v>
      </c>
      <c r="O175" s="272">
        <v>18</v>
      </c>
      <c r="P175" s="272">
        <v>1</v>
      </c>
      <c r="Q175" s="272">
        <v>0</v>
      </c>
      <c r="R175" s="273" t="s">
        <v>874</v>
      </c>
      <c r="S175" s="566">
        <f t="shared" si="44"/>
        <v>19</v>
      </c>
      <c r="T175" s="273">
        <v>18</v>
      </c>
      <c r="U175" s="273">
        <v>1</v>
      </c>
      <c r="V175" s="267">
        <v>82.85</v>
      </c>
      <c r="W175" s="265" t="s">
        <v>852</v>
      </c>
      <c r="X175" s="265"/>
      <c r="Y175" s="265"/>
      <c r="Z175" s="265"/>
      <c r="AA175" s="265"/>
      <c r="AB175" s="265"/>
      <c r="AC175" s="265"/>
      <c r="AD175" s="265"/>
      <c r="AE175" s="265"/>
      <c r="AF175" s="274">
        <v>1</v>
      </c>
      <c r="AG175" s="267" t="s">
        <v>843</v>
      </c>
      <c r="AH175" s="265" t="s">
        <v>448</v>
      </c>
      <c r="AI175" s="275" t="s">
        <v>1132</v>
      </c>
      <c r="AJ175" s="3"/>
    </row>
    <row r="176" spans="1:47" s="32" customFormat="1" ht="21.75" customHeight="1">
      <c r="A176" s="264">
        <v>5</v>
      </c>
      <c r="B176" s="265" t="s">
        <v>335</v>
      </c>
      <c r="C176" s="265" t="s">
        <v>1025</v>
      </c>
      <c r="D176" s="267" t="s">
        <v>345</v>
      </c>
      <c r="E176" s="267" t="s">
        <v>346</v>
      </c>
      <c r="F176" s="268" t="s">
        <v>464</v>
      </c>
      <c r="G176" s="265" t="s">
        <v>347</v>
      </c>
      <c r="H176" s="267">
        <v>2</v>
      </c>
      <c r="I176" s="267">
        <v>2</v>
      </c>
      <c r="J176" s="267">
        <v>1</v>
      </c>
      <c r="K176" s="267">
        <v>1</v>
      </c>
      <c r="L176" s="269">
        <v>29</v>
      </c>
      <c r="M176" s="270">
        <v>2</v>
      </c>
      <c r="N176" s="655">
        <f t="shared" si="43"/>
        <v>26</v>
      </c>
      <c r="O176" s="272">
        <v>10</v>
      </c>
      <c r="P176" s="272">
        <v>8</v>
      </c>
      <c r="Q176" s="272">
        <v>2</v>
      </c>
      <c r="R176" s="273">
        <v>6</v>
      </c>
      <c r="S176" s="566">
        <f t="shared" si="44"/>
        <v>26</v>
      </c>
      <c r="T176" s="273">
        <v>25</v>
      </c>
      <c r="U176" s="273">
        <v>1</v>
      </c>
      <c r="V176" s="267">
        <v>138.9</v>
      </c>
      <c r="W176" s="265" t="s">
        <v>348</v>
      </c>
      <c r="X176" s="265"/>
      <c r="Y176" s="265"/>
      <c r="Z176" s="265"/>
      <c r="AA176" s="265">
        <v>1</v>
      </c>
      <c r="AB176" s="265"/>
      <c r="AC176" s="265"/>
      <c r="AD176" s="265"/>
      <c r="AE176" s="265"/>
      <c r="AF176" s="274">
        <v>1</v>
      </c>
      <c r="AG176" s="267" t="s">
        <v>19</v>
      </c>
      <c r="AH176" s="265" t="s">
        <v>289</v>
      </c>
      <c r="AI176" s="825" t="s">
        <v>1133</v>
      </c>
      <c r="AJ176" s="915"/>
      <c r="AK176" s="916"/>
      <c r="AL176" s="916"/>
      <c r="AM176" s="916"/>
      <c r="AN176" s="916"/>
      <c r="AO176" s="916"/>
      <c r="AP176" s="916"/>
      <c r="AQ176" s="916"/>
      <c r="AR176" s="916"/>
      <c r="AS176" s="916"/>
      <c r="AT176" s="916"/>
      <c r="AU176" s="916"/>
    </row>
    <row r="177" spans="1:47" s="32" customFormat="1" ht="21.75" customHeight="1">
      <c r="A177" s="264">
        <v>6</v>
      </c>
      <c r="B177" s="265" t="s">
        <v>335</v>
      </c>
      <c r="C177" s="265" t="s">
        <v>1026</v>
      </c>
      <c r="D177" s="267" t="s">
        <v>349</v>
      </c>
      <c r="E177" s="267" t="s">
        <v>350</v>
      </c>
      <c r="F177" s="268" t="s">
        <v>465</v>
      </c>
      <c r="G177" s="267" t="s">
        <v>351</v>
      </c>
      <c r="H177" s="267">
        <v>0</v>
      </c>
      <c r="I177" s="267">
        <f t="shared" ref="I177:I184" si="45">SUM(J177:K177)</f>
        <v>3</v>
      </c>
      <c r="J177" s="267">
        <v>2</v>
      </c>
      <c r="K177" s="267">
        <v>1</v>
      </c>
      <c r="L177" s="269">
        <v>35</v>
      </c>
      <c r="M177" s="270">
        <v>3</v>
      </c>
      <c r="N177" s="655">
        <f t="shared" si="43"/>
        <v>34</v>
      </c>
      <c r="O177" s="272">
        <v>23</v>
      </c>
      <c r="P177" s="272">
        <v>8</v>
      </c>
      <c r="Q177" s="272">
        <v>3</v>
      </c>
      <c r="R177" s="273" t="s">
        <v>874</v>
      </c>
      <c r="S177" s="566">
        <f t="shared" si="44"/>
        <v>34</v>
      </c>
      <c r="T177" s="273">
        <v>30</v>
      </c>
      <c r="U177" s="273">
        <v>4</v>
      </c>
      <c r="V177" s="267">
        <v>165.29</v>
      </c>
      <c r="W177" s="265" t="s">
        <v>352</v>
      </c>
      <c r="X177" s="265"/>
      <c r="Y177" s="265"/>
      <c r="Z177" s="265"/>
      <c r="AA177" s="265"/>
      <c r="AB177" s="265"/>
      <c r="AC177" s="265"/>
      <c r="AD177" s="265">
        <v>1</v>
      </c>
      <c r="AE177" s="265"/>
      <c r="AF177" s="274">
        <v>1</v>
      </c>
      <c r="AG177" s="267" t="s">
        <v>19</v>
      </c>
      <c r="AH177" s="265" t="s">
        <v>286</v>
      </c>
      <c r="AI177" s="275" t="s">
        <v>1134</v>
      </c>
      <c r="AJ177" s="915"/>
      <c r="AK177" s="916"/>
      <c r="AL177" s="916"/>
      <c r="AM177" s="916"/>
      <c r="AN177" s="916"/>
      <c r="AO177" s="916"/>
      <c r="AP177" s="916"/>
      <c r="AQ177" s="916"/>
      <c r="AR177" s="916"/>
      <c r="AS177" s="916"/>
      <c r="AT177" s="916"/>
      <c r="AU177" s="916"/>
    </row>
    <row r="178" spans="1:47" s="32" customFormat="1" ht="21.75" customHeight="1">
      <c r="A178" s="264">
        <v>7</v>
      </c>
      <c r="B178" s="265" t="s">
        <v>335</v>
      </c>
      <c r="C178" s="267" t="s">
        <v>1027</v>
      </c>
      <c r="D178" s="267" t="s">
        <v>353</v>
      </c>
      <c r="E178" s="267" t="s">
        <v>354</v>
      </c>
      <c r="F178" s="268" t="s">
        <v>466</v>
      </c>
      <c r="G178" s="267" t="s">
        <v>355</v>
      </c>
      <c r="H178" s="267">
        <v>3</v>
      </c>
      <c r="I178" s="267">
        <f t="shared" si="45"/>
        <v>3</v>
      </c>
      <c r="J178" s="267">
        <v>1</v>
      </c>
      <c r="K178" s="267">
        <v>2</v>
      </c>
      <c r="L178" s="269">
        <v>35</v>
      </c>
      <c r="M178" s="270">
        <v>3</v>
      </c>
      <c r="N178" s="655">
        <f t="shared" si="43"/>
        <v>34</v>
      </c>
      <c r="O178" s="272">
        <v>23</v>
      </c>
      <c r="P178" s="272">
        <v>9</v>
      </c>
      <c r="Q178" s="272">
        <v>0</v>
      </c>
      <c r="R178" s="273">
        <v>2</v>
      </c>
      <c r="S178" s="566">
        <f t="shared" si="44"/>
        <v>34</v>
      </c>
      <c r="T178" s="273">
        <v>34</v>
      </c>
      <c r="U178" s="273">
        <v>0</v>
      </c>
      <c r="V178" s="267">
        <v>160.57</v>
      </c>
      <c r="W178" s="265" t="s">
        <v>356</v>
      </c>
      <c r="X178" s="265"/>
      <c r="Y178" s="265"/>
      <c r="Z178" s="265"/>
      <c r="AA178" s="265"/>
      <c r="AB178" s="265"/>
      <c r="AC178" s="265"/>
      <c r="AD178" s="265"/>
      <c r="AE178" s="265"/>
      <c r="AF178" s="274">
        <v>1</v>
      </c>
      <c r="AG178" s="267" t="s">
        <v>19</v>
      </c>
      <c r="AH178" s="265" t="s">
        <v>289</v>
      </c>
      <c r="AI178" s="278" t="s">
        <v>1132</v>
      </c>
      <c r="AJ178" s="917"/>
      <c r="AK178" s="918"/>
      <c r="AL178" s="918"/>
      <c r="AM178" s="918"/>
      <c r="AN178" s="918"/>
      <c r="AO178" s="918"/>
      <c r="AP178" s="918"/>
      <c r="AQ178" s="918"/>
      <c r="AR178" s="918"/>
      <c r="AS178" s="918"/>
      <c r="AT178" s="918"/>
      <c r="AU178" s="918"/>
    </row>
    <row r="179" spans="1:47" s="32" customFormat="1" ht="21.75" customHeight="1">
      <c r="A179" s="264">
        <v>8</v>
      </c>
      <c r="B179" s="265" t="s">
        <v>335</v>
      </c>
      <c r="C179" s="265" t="s">
        <v>1028</v>
      </c>
      <c r="D179" s="265" t="s">
        <v>455</v>
      </c>
      <c r="E179" s="265" t="s">
        <v>357</v>
      </c>
      <c r="F179" s="268" t="s">
        <v>467</v>
      </c>
      <c r="G179" s="267" t="s">
        <v>358</v>
      </c>
      <c r="H179" s="267">
        <v>2</v>
      </c>
      <c r="I179" s="267">
        <f t="shared" si="45"/>
        <v>3</v>
      </c>
      <c r="J179" s="267">
        <v>1</v>
      </c>
      <c r="K179" s="267">
        <v>2</v>
      </c>
      <c r="L179" s="269">
        <v>35</v>
      </c>
      <c r="M179" s="270">
        <v>3</v>
      </c>
      <c r="N179" s="655">
        <f t="shared" si="43"/>
        <v>33</v>
      </c>
      <c r="O179" s="272">
        <v>23</v>
      </c>
      <c r="P179" s="272">
        <v>8</v>
      </c>
      <c r="Q179" s="272">
        <v>1</v>
      </c>
      <c r="R179" s="273">
        <v>1</v>
      </c>
      <c r="S179" s="566">
        <f t="shared" si="44"/>
        <v>33</v>
      </c>
      <c r="T179" s="273">
        <v>29</v>
      </c>
      <c r="U179" s="273">
        <v>4</v>
      </c>
      <c r="V179" s="267">
        <v>153.5</v>
      </c>
      <c r="W179" s="265" t="s">
        <v>359</v>
      </c>
      <c r="X179" s="265"/>
      <c r="Y179" s="265"/>
      <c r="Z179" s="265"/>
      <c r="AA179" s="265"/>
      <c r="AB179" s="265"/>
      <c r="AC179" s="265"/>
      <c r="AD179" s="265"/>
      <c r="AE179" s="265">
        <v>1</v>
      </c>
      <c r="AF179" s="274">
        <v>1</v>
      </c>
      <c r="AG179" s="267" t="s">
        <v>454</v>
      </c>
      <c r="AH179" s="265" t="s">
        <v>286</v>
      </c>
      <c r="AI179" s="275" t="s">
        <v>1132</v>
      </c>
      <c r="AJ179" s="917"/>
      <c r="AK179" s="918"/>
      <c r="AL179" s="918"/>
      <c r="AM179" s="918"/>
      <c r="AN179" s="918"/>
      <c r="AO179" s="918"/>
      <c r="AP179" s="918"/>
      <c r="AQ179" s="918"/>
      <c r="AR179" s="918"/>
      <c r="AS179" s="918"/>
      <c r="AT179" s="918"/>
      <c r="AU179" s="918"/>
    </row>
    <row r="180" spans="1:47" s="32" customFormat="1" ht="21.75" customHeight="1">
      <c r="A180" s="264">
        <v>9</v>
      </c>
      <c r="B180" s="265" t="s">
        <v>335</v>
      </c>
      <c r="C180" s="265" t="s">
        <v>1029</v>
      </c>
      <c r="D180" s="267" t="s">
        <v>1020</v>
      </c>
      <c r="E180" s="267" t="s">
        <v>1127</v>
      </c>
      <c r="F180" s="268" t="s">
        <v>468</v>
      </c>
      <c r="G180" s="267" t="s">
        <v>360</v>
      </c>
      <c r="H180" s="267">
        <v>2</v>
      </c>
      <c r="I180" s="267">
        <f t="shared" si="45"/>
        <v>2</v>
      </c>
      <c r="J180" s="267">
        <v>2</v>
      </c>
      <c r="K180" s="267">
        <v>0</v>
      </c>
      <c r="L180" s="269">
        <v>19</v>
      </c>
      <c r="M180" s="270">
        <v>1</v>
      </c>
      <c r="N180" s="655">
        <f t="shared" si="43"/>
        <v>17</v>
      </c>
      <c r="O180" s="272">
        <v>16</v>
      </c>
      <c r="P180" s="272">
        <v>1</v>
      </c>
      <c r="Q180" s="272">
        <v>0</v>
      </c>
      <c r="R180" s="273" t="s">
        <v>530</v>
      </c>
      <c r="S180" s="566">
        <f t="shared" si="44"/>
        <v>17</v>
      </c>
      <c r="T180" s="273">
        <v>15</v>
      </c>
      <c r="U180" s="273">
        <v>2</v>
      </c>
      <c r="V180" s="267">
        <v>88.91</v>
      </c>
      <c r="W180" s="265" t="s">
        <v>1050</v>
      </c>
      <c r="X180" s="265"/>
      <c r="Y180" s="265"/>
      <c r="Z180" s="265">
        <v>1</v>
      </c>
      <c r="AA180" s="265"/>
      <c r="AB180" s="265"/>
      <c r="AC180" s="265"/>
      <c r="AD180" s="265"/>
      <c r="AE180" s="265"/>
      <c r="AF180" s="274">
        <v>1</v>
      </c>
      <c r="AG180" s="267" t="s">
        <v>882</v>
      </c>
      <c r="AH180" s="265" t="s">
        <v>286</v>
      </c>
      <c r="AI180" s="275" t="s">
        <v>1131</v>
      </c>
      <c r="AJ180" s="917"/>
      <c r="AK180" s="918"/>
      <c r="AL180" s="918"/>
      <c r="AM180" s="918"/>
      <c r="AN180" s="918"/>
      <c r="AO180" s="918"/>
      <c r="AP180" s="918"/>
      <c r="AQ180" s="918"/>
      <c r="AR180" s="918"/>
      <c r="AS180" s="918"/>
      <c r="AT180" s="918"/>
      <c r="AU180" s="918"/>
    </row>
    <row r="181" spans="1:47" s="32" customFormat="1" ht="21.75" customHeight="1">
      <c r="A181" s="264">
        <v>10</v>
      </c>
      <c r="B181" s="265" t="s">
        <v>335</v>
      </c>
      <c r="C181" s="265" t="s">
        <v>1030</v>
      </c>
      <c r="D181" s="267" t="s">
        <v>361</v>
      </c>
      <c r="E181" s="267" t="s">
        <v>361</v>
      </c>
      <c r="F181" s="268" t="s">
        <v>469</v>
      </c>
      <c r="G181" s="265" t="s">
        <v>362</v>
      </c>
      <c r="H181" s="267">
        <v>2</v>
      </c>
      <c r="I181" s="267">
        <f t="shared" si="45"/>
        <v>2</v>
      </c>
      <c r="J181" s="267">
        <v>1</v>
      </c>
      <c r="K181" s="267">
        <v>1</v>
      </c>
      <c r="L181" s="269">
        <v>25</v>
      </c>
      <c r="M181" s="270">
        <v>2</v>
      </c>
      <c r="N181" s="655">
        <f t="shared" si="43"/>
        <v>25</v>
      </c>
      <c r="O181" s="272">
        <v>17</v>
      </c>
      <c r="P181" s="272">
        <v>7</v>
      </c>
      <c r="Q181" s="272">
        <v>1</v>
      </c>
      <c r="R181" s="273" t="s">
        <v>530</v>
      </c>
      <c r="S181" s="566">
        <f t="shared" si="44"/>
        <v>25</v>
      </c>
      <c r="T181" s="273">
        <v>23</v>
      </c>
      <c r="U181" s="273">
        <v>2</v>
      </c>
      <c r="V181" s="267">
        <v>128.62</v>
      </c>
      <c r="W181" s="265" t="s">
        <v>363</v>
      </c>
      <c r="X181" s="265"/>
      <c r="Y181" s="265"/>
      <c r="Z181" s="265"/>
      <c r="AA181" s="265"/>
      <c r="AB181" s="265"/>
      <c r="AC181" s="265"/>
      <c r="AD181" s="265">
        <v>1</v>
      </c>
      <c r="AE181" s="265"/>
      <c r="AF181" s="274">
        <v>1</v>
      </c>
      <c r="AG181" s="267" t="s">
        <v>19</v>
      </c>
      <c r="AH181" s="265" t="s">
        <v>286</v>
      </c>
      <c r="AI181" s="275" t="s">
        <v>1131</v>
      </c>
      <c r="AJ181" s="917"/>
      <c r="AK181" s="918"/>
      <c r="AL181" s="918"/>
      <c r="AM181" s="918"/>
      <c r="AN181" s="918"/>
      <c r="AO181" s="918"/>
      <c r="AP181" s="918"/>
      <c r="AQ181" s="918"/>
      <c r="AR181" s="918"/>
      <c r="AS181" s="918"/>
      <c r="AT181" s="918"/>
      <c r="AU181" s="918"/>
    </row>
    <row r="182" spans="1:47" s="32" customFormat="1" ht="21.75" customHeight="1">
      <c r="A182" s="264">
        <v>11</v>
      </c>
      <c r="B182" s="265" t="s">
        <v>335</v>
      </c>
      <c r="C182" s="265" t="s">
        <v>1031</v>
      </c>
      <c r="D182" s="265" t="s">
        <v>364</v>
      </c>
      <c r="E182" s="265" t="s">
        <v>450</v>
      </c>
      <c r="F182" s="268" t="s">
        <v>459</v>
      </c>
      <c r="G182" s="267" t="s">
        <v>365</v>
      </c>
      <c r="H182" s="267">
        <v>0</v>
      </c>
      <c r="I182" s="267">
        <f t="shared" si="45"/>
        <v>2</v>
      </c>
      <c r="J182" s="267">
        <v>1</v>
      </c>
      <c r="K182" s="267">
        <v>1</v>
      </c>
      <c r="L182" s="269">
        <v>19</v>
      </c>
      <c r="M182" s="270">
        <v>1</v>
      </c>
      <c r="N182" s="655">
        <f t="shared" si="43"/>
        <v>16</v>
      </c>
      <c r="O182" s="272">
        <v>10</v>
      </c>
      <c r="P182" s="272">
        <v>5</v>
      </c>
      <c r="Q182" s="272">
        <v>1</v>
      </c>
      <c r="R182" s="273" t="s">
        <v>530</v>
      </c>
      <c r="S182" s="566">
        <f t="shared" si="44"/>
        <v>16</v>
      </c>
      <c r="T182" s="273">
        <v>10</v>
      </c>
      <c r="U182" s="273">
        <v>6</v>
      </c>
      <c r="V182" s="265">
        <v>116</v>
      </c>
      <c r="W182" s="265" t="s">
        <v>366</v>
      </c>
      <c r="X182" s="265"/>
      <c r="Y182" s="265"/>
      <c r="Z182" s="265"/>
      <c r="AA182" s="265"/>
      <c r="AB182" s="265"/>
      <c r="AC182" s="265"/>
      <c r="AD182" s="265"/>
      <c r="AE182" s="265"/>
      <c r="AF182" s="274">
        <v>1</v>
      </c>
      <c r="AG182" s="267" t="s">
        <v>19</v>
      </c>
      <c r="AH182" s="265" t="s">
        <v>1135</v>
      </c>
      <c r="AI182" s="275" t="s">
        <v>1132</v>
      </c>
      <c r="AJ182" s="917"/>
      <c r="AK182" s="918"/>
      <c r="AL182" s="918"/>
      <c r="AM182" s="918"/>
      <c r="AN182" s="918"/>
      <c r="AO182" s="918"/>
      <c r="AP182" s="918"/>
      <c r="AQ182" s="918"/>
      <c r="AR182" s="918"/>
      <c r="AS182" s="918"/>
      <c r="AT182" s="918"/>
      <c r="AU182" s="918"/>
    </row>
    <row r="183" spans="1:47" s="32" customFormat="1" ht="21.75" customHeight="1">
      <c r="A183" s="264">
        <v>12</v>
      </c>
      <c r="B183" s="265" t="s">
        <v>335</v>
      </c>
      <c r="C183" s="274" t="s">
        <v>1032</v>
      </c>
      <c r="D183" s="279" t="s">
        <v>417</v>
      </c>
      <c r="E183" s="279" t="s">
        <v>418</v>
      </c>
      <c r="F183" s="280" t="s">
        <v>975</v>
      </c>
      <c r="G183" s="279" t="s">
        <v>419</v>
      </c>
      <c r="H183" s="267">
        <v>2</v>
      </c>
      <c r="I183" s="267">
        <f t="shared" si="45"/>
        <v>3</v>
      </c>
      <c r="J183" s="267">
        <v>2</v>
      </c>
      <c r="K183" s="267">
        <v>1</v>
      </c>
      <c r="L183" s="269">
        <v>32</v>
      </c>
      <c r="M183" s="270">
        <v>3</v>
      </c>
      <c r="N183" s="655">
        <f t="shared" si="43"/>
        <v>30</v>
      </c>
      <c r="O183" s="272">
        <v>20</v>
      </c>
      <c r="P183" s="272">
        <v>7</v>
      </c>
      <c r="Q183" s="272">
        <v>2</v>
      </c>
      <c r="R183" s="273">
        <v>1</v>
      </c>
      <c r="S183" s="566">
        <f t="shared" si="44"/>
        <v>30</v>
      </c>
      <c r="T183" s="273">
        <v>29</v>
      </c>
      <c r="U183" s="273">
        <v>1</v>
      </c>
      <c r="V183" s="279">
        <v>99.92</v>
      </c>
      <c r="W183" s="274" t="s">
        <v>420</v>
      </c>
      <c r="X183" s="274"/>
      <c r="Y183" s="274"/>
      <c r="Z183" s="274"/>
      <c r="AA183" s="274"/>
      <c r="AB183" s="274"/>
      <c r="AC183" s="274"/>
      <c r="AD183" s="274"/>
      <c r="AE183" s="274"/>
      <c r="AF183" s="274">
        <v>1</v>
      </c>
      <c r="AG183" s="279" t="s">
        <v>19</v>
      </c>
      <c r="AH183" s="274" t="s">
        <v>448</v>
      </c>
      <c r="AI183" s="282" t="s">
        <v>1132</v>
      </c>
      <c r="AJ183" s="917"/>
      <c r="AK183" s="918"/>
      <c r="AL183" s="918"/>
      <c r="AM183" s="918"/>
      <c r="AN183" s="918"/>
      <c r="AO183" s="918"/>
      <c r="AP183" s="918"/>
      <c r="AQ183" s="918"/>
      <c r="AR183" s="918"/>
      <c r="AS183" s="918"/>
      <c r="AT183" s="918"/>
      <c r="AU183" s="918"/>
    </row>
    <row r="184" spans="1:47" s="32" customFormat="1" ht="21.75" customHeight="1">
      <c r="A184" s="264">
        <v>13</v>
      </c>
      <c r="B184" s="274" t="s">
        <v>335</v>
      </c>
      <c r="C184" s="274" t="s">
        <v>1033</v>
      </c>
      <c r="D184" s="279" t="s">
        <v>343</v>
      </c>
      <c r="E184" s="279" t="s">
        <v>343</v>
      </c>
      <c r="F184" s="283" t="s">
        <v>463</v>
      </c>
      <c r="G184" s="279" t="s">
        <v>344</v>
      </c>
      <c r="H184" s="267">
        <v>2</v>
      </c>
      <c r="I184" s="267">
        <f t="shared" si="45"/>
        <v>2</v>
      </c>
      <c r="J184" s="267">
        <v>0</v>
      </c>
      <c r="K184" s="267">
        <v>2</v>
      </c>
      <c r="L184" s="269">
        <v>25</v>
      </c>
      <c r="M184" s="270">
        <v>2</v>
      </c>
      <c r="N184" s="655">
        <f t="shared" si="43"/>
        <v>24</v>
      </c>
      <c r="O184" s="272">
        <v>20</v>
      </c>
      <c r="P184" s="272">
        <v>4</v>
      </c>
      <c r="Q184" s="272">
        <v>0</v>
      </c>
      <c r="R184" s="273" t="s">
        <v>874</v>
      </c>
      <c r="S184" s="566">
        <f t="shared" si="44"/>
        <v>24</v>
      </c>
      <c r="T184" s="273">
        <v>21</v>
      </c>
      <c r="U184" s="273">
        <v>3</v>
      </c>
      <c r="V184" s="279">
        <v>96</v>
      </c>
      <c r="W184" s="274" t="s">
        <v>54</v>
      </c>
      <c r="X184" s="274"/>
      <c r="Y184" s="274"/>
      <c r="Z184" s="274"/>
      <c r="AA184" s="274"/>
      <c r="AB184" s="274"/>
      <c r="AC184" s="274"/>
      <c r="AD184" s="274"/>
      <c r="AE184" s="274"/>
      <c r="AF184" s="274">
        <v>1</v>
      </c>
      <c r="AG184" s="279" t="s">
        <v>19</v>
      </c>
      <c r="AH184" s="274" t="s">
        <v>289</v>
      </c>
      <c r="AI184" s="278" t="s">
        <v>1132</v>
      </c>
      <c r="AJ184" s="917"/>
      <c r="AK184" s="918"/>
      <c r="AL184" s="918"/>
      <c r="AM184" s="918"/>
      <c r="AN184" s="918"/>
      <c r="AO184" s="918"/>
      <c r="AP184" s="918"/>
      <c r="AQ184" s="918"/>
      <c r="AR184" s="918"/>
      <c r="AS184" s="918"/>
      <c r="AT184" s="918"/>
      <c r="AU184" s="918"/>
    </row>
    <row r="185" spans="1:47" s="32" customFormat="1" ht="21.75" customHeight="1">
      <c r="A185" s="1002">
        <v>14</v>
      </c>
      <c r="B185" s="274" t="s">
        <v>1152</v>
      </c>
      <c r="C185" s="274" t="s">
        <v>1153</v>
      </c>
      <c r="D185" s="279" t="s">
        <v>1154</v>
      </c>
      <c r="E185" s="279" t="s">
        <v>1128</v>
      </c>
      <c r="F185" s="283" t="s">
        <v>1155</v>
      </c>
      <c r="G185" s="265" t="s">
        <v>381</v>
      </c>
      <c r="H185" s="267">
        <v>2</v>
      </c>
      <c r="I185" s="267">
        <v>2</v>
      </c>
      <c r="J185" s="267">
        <v>1</v>
      </c>
      <c r="K185" s="267">
        <v>1</v>
      </c>
      <c r="L185" s="269">
        <v>29</v>
      </c>
      <c r="M185" s="270">
        <v>2</v>
      </c>
      <c r="N185" s="655">
        <f t="shared" si="43"/>
        <v>25</v>
      </c>
      <c r="O185" s="272">
        <v>11</v>
      </c>
      <c r="P185" s="272">
        <v>13</v>
      </c>
      <c r="Q185" s="272">
        <v>1</v>
      </c>
      <c r="R185" s="273"/>
      <c r="S185" s="566">
        <f t="shared" si="44"/>
        <v>25</v>
      </c>
      <c r="T185" s="273">
        <v>18</v>
      </c>
      <c r="U185" s="273">
        <v>7</v>
      </c>
      <c r="V185" s="279">
        <v>170.42</v>
      </c>
      <c r="W185" s="274" t="s">
        <v>1156</v>
      </c>
      <c r="X185" s="274"/>
      <c r="Y185" s="274"/>
      <c r="Z185" s="274">
        <v>1</v>
      </c>
      <c r="AA185" s="274"/>
      <c r="AB185" s="274"/>
      <c r="AC185" s="274"/>
      <c r="AD185" s="274">
        <v>1</v>
      </c>
      <c r="AE185" s="274">
        <v>1</v>
      </c>
      <c r="AF185" s="274">
        <v>1</v>
      </c>
      <c r="AG185" s="267" t="s">
        <v>382</v>
      </c>
      <c r="AH185" s="274" t="s">
        <v>1157</v>
      </c>
      <c r="AI185" s="278" t="s">
        <v>1132</v>
      </c>
      <c r="AJ185" s="917"/>
      <c r="AK185" s="918"/>
      <c r="AL185" s="918"/>
      <c r="AM185" s="918"/>
      <c r="AN185" s="918"/>
      <c r="AO185" s="918"/>
      <c r="AP185" s="918"/>
      <c r="AQ185" s="918"/>
      <c r="AR185" s="918"/>
      <c r="AS185" s="918"/>
      <c r="AT185" s="918"/>
      <c r="AU185" s="918"/>
    </row>
    <row r="186" spans="1:47" s="32" customFormat="1" ht="21.75" customHeight="1">
      <c r="A186" s="1002">
        <v>15</v>
      </c>
      <c r="B186" s="265" t="s">
        <v>335</v>
      </c>
      <c r="C186" s="265" t="s">
        <v>1034</v>
      </c>
      <c r="D186" s="267" t="s">
        <v>153</v>
      </c>
      <c r="E186" s="267" t="s">
        <v>153</v>
      </c>
      <c r="F186" s="268" t="s">
        <v>470</v>
      </c>
      <c r="G186" s="267" t="s">
        <v>1139</v>
      </c>
      <c r="H186" s="267">
        <v>1</v>
      </c>
      <c r="I186" s="267">
        <v>2</v>
      </c>
      <c r="J186" s="267">
        <v>1</v>
      </c>
      <c r="K186" s="267">
        <v>1</v>
      </c>
      <c r="L186" s="269">
        <v>19</v>
      </c>
      <c r="M186" s="270">
        <v>1</v>
      </c>
      <c r="N186" s="655">
        <f t="shared" si="43"/>
        <v>19</v>
      </c>
      <c r="O186" s="272">
        <v>19</v>
      </c>
      <c r="P186" s="272">
        <v>0</v>
      </c>
      <c r="Q186" s="272">
        <v>0</v>
      </c>
      <c r="R186" s="273" t="s">
        <v>530</v>
      </c>
      <c r="S186" s="566">
        <f t="shared" si="44"/>
        <v>19</v>
      </c>
      <c r="T186" s="273">
        <v>16</v>
      </c>
      <c r="U186" s="273">
        <v>3</v>
      </c>
      <c r="V186" s="267">
        <v>95.17</v>
      </c>
      <c r="W186" s="265" t="s">
        <v>368</v>
      </c>
      <c r="X186" s="265"/>
      <c r="Y186" s="265"/>
      <c r="Z186" s="265"/>
      <c r="AA186" s="265"/>
      <c r="AB186" s="265"/>
      <c r="AC186" s="265"/>
      <c r="AD186" s="265"/>
      <c r="AE186" s="265"/>
      <c r="AF186" s="274">
        <v>1</v>
      </c>
      <c r="AG186" s="267" t="s">
        <v>19</v>
      </c>
      <c r="AH186" s="265" t="s">
        <v>976</v>
      </c>
      <c r="AI186" s="275" t="s">
        <v>1131</v>
      </c>
      <c r="AJ186" s="917"/>
      <c r="AK186" s="918"/>
      <c r="AL186" s="918"/>
      <c r="AM186" s="918"/>
      <c r="AN186" s="918"/>
      <c r="AO186" s="918"/>
      <c r="AP186" s="918"/>
      <c r="AQ186" s="918"/>
      <c r="AR186" s="918"/>
      <c r="AS186" s="918"/>
      <c r="AT186" s="918"/>
      <c r="AU186" s="918"/>
    </row>
    <row r="187" spans="1:47" s="32" customFormat="1" ht="21.75" customHeight="1">
      <c r="A187" s="1002">
        <v>16</v>
      </c>
      <c r="B187" s="265" t="s">
        <v>335</v>
      </c>
      <c r="C187" s="265" t="s">
        <v>1035</v>
      </c>
      <c r="D187" s="267" t="s">
        <v>369</v>
      </c>
      <c r="E187" s="267" t="s">
        <v>901</v>
      </c>
      <c r="F187" s="268" t="s">
        <v>471</v>
      </c>
      <c r="G187" s="267" t="s">
        <v>370</v>
      </c>
      <c r="H187" s="267">
        <v>2</v>
      </c>
      <c r="I187" s="267">
        <v>2</v>
      </c>
      <c r="J187" s="267">
        <v>2</v>
      </c>
      <c r="K187" s="267">
        <v>0</v>
      </c>
      <c r="L187" s="269">
        <v>29</v>
      </c>
      <c r="M187" s="270">
        <v>2</v>
      </c>
      <c r="N187" s="655">
        <f t="shared" si="43"/>
        <v>25</v>
      </c>
      <c r="O187" s="272">
        <v>16</v>
      </c>
      <c r="P187" s="272">
        <v>6</v>
      </c>
      <c r="Q187" s="272">
        <v>2</v>
      </c>
      <c r="R187" s="273">
        <v>1</v>
      </c>
      <c r="S187" s="566">
        <f t="shared" si="44"/>
        <v>25</v>
      </c>
      <c r="T187" s="273">
        <v>20</v>
      </c>
      <c r="U187" s="273">
        <v>5</v>
      </c>
      <c r="V187" s="267">
        <v>114.3</v>
      </c>
      <c r="W187" s="265" t="s">
        <v>371</v>
      </c>
      <c r="X187" s="265"/>
      <c r="Y187" s="265"/>
      <c r="Z187" s="265"/>
      <c r="AA187" s="265"/>
      <c r="AB187" s="265"/>
      <c r="AC187" s="265"/>
      <c r="AD187" s="265"/>
      <c r="AE187" s="265"/>
      <c r="AF187" s="274">
        <v>1</v>
      </c>
      <c r="AG187" s="267" t="s">
        <v>19</v>
      </c>
      <c r="AH187" s="265" t="s">
        <v>285</v>
      </c>
      <c r="AI187" s="275" t="s">
        <v>1131</v>
      </c>
      <c r="AJ187" s="917"/>
      <c r="AK187" s="918"/>
      <c r="AL187" s="918"/>
      <c r="AM187" s="918"/>
      <c r="AN187" s="918"/>
      <c r="AO187" s="918"/>
      <c r="AP187" s="918"/>
      <c r="AQ187" s="918"/>
      <c r="AR187" s="918"/>
      <c r="AS187" s="918"/>
      <c r="AT187" s="918"/>
      <c r="AU187" s="918"/>
    </row>
    <row r="188" spans="1:47" s="32" customFormat="1" ht="21.75" customHeight="1">
      <c r="A188" s="1002">
        <v>17</v>
      </c>
      <c r="B188" s="265" t="s">
        <v>335</v>
      </c>
      <c r="C188" s="265" t="s">
        <v>1036</v>
      </c>
      <c r="D188" s="267" t="s">
        <v>372</v>
      </c>
      <c r="E188" s="267" t="s">
        <v>373</v>
      </c>
      <c r="F188" s="268" t="s">
        <v>472</v>
      </c>
      <c r="G188" s="267" t="s">
        <v>374</v>
      </c>
      <c r="H188" s="267">
        <v>2</v>
      </c>
      <c r="I188" s="267">
        <f t="shared" ref="I188:I201" si="46">SUM(J188:K188)</f>
        <v>2</v>
      </c>
      <c r="J188" s="267">
        <v>0</v>
      </c>
      <c r="K188" s="267">
        <v>2</v>
      </c>
      <c r="L188" s="269">
        <v>19</v>
      </c>
      <c r="M188" s="270">
        <v>1</v>
      </c>
      <c r="N188" s="655">
        <f t="shared" si="43"/>
        <v>19</v>
      </c>
      <c r="O188" s="272">
        <v>13</v>
      </c>
      <c r="P188" s="272">
        <v>4</v>
      </c>
      <c r="Q188" s="272">
        <v>2</v>
      </c>
      <c r="R188" s="273" t="s">
        <v>530</v>
      </c>
      <c r="S188" s="566">
        <f t="shared" si="44"/>
        <v>19</v>
      </c>
      <c r="T188" s="273">
        <v>17</v>
      </c>
      <c r="U188" s="273">
        <v>2</v>
      </c>
      <c r="V188" s="267">
        <v>125.92</v>
      </c>
      <c r="W188" s="265" t="s">
        <v>375</v>
      </c>
      <c r="X188" s="265"/>
      <c r="Y188" s="265"/>
      <c r="Z188" s="265"/>
      <c r="AA188" s="265"/>
      <c r="AB188" s="265"/>
      <c r="AC188" s="265"/>
      <c r="AD188" s="265"/>
      <c r="AE188" s="265"/>
      <c r="AF188" s="274">
        <v>1</v>
      </c>
      <c r="AG188" s="267" t="s">
        <v>19</v>
      </c>
      <c r="AH188" s="265" t="s">
        <v>287</v>
      </c>
      <c r="AI188" s="275" t="s">
        <v>1132</v>
      </c>
      <c r="AJ188" s="917"/>
      <c r="AK188" s="918"/>
      <c r="AL188" s="918"/>
      <c r="AM188" s="918"/>
      <c r="AN188" s="918"/>
      <c r="AO188" s="918"/>
      <c r="AP188" s="918"/>
      <c r="AQ188" s="918"/>
      <c r="AR188" s="918"/>
      <c r="AS188" s="918"/>
      <c r="AT188" s="918"/>
      <c r="AU188" s="918"/>
    </row>
    <row r="189" spans="1:47" s="32" customFormat="1" ht="21.75" customHeight="1">
      <c r="A189" s="1002">
        <v>18</v>
      </c>
      <c r="B189" s="265" t="s">
        <v>335</v>
      </c>
      <c r="C189" s="265" t="s">
        <v>1037</v>
      </c>
      <c r="D189" s="267" t="s">
        <v>376</v>
      </c>
      <c r="E189" s="267" t="s">
        <v>377</v>
      </c>
      <c r="F189" s="268" t="s">
        <v>473</v>
      </c>
      <c r="G189" s="267" t="s">
        <v>378</v>
      </c>
      <c r="H189" s="267">
        <v>1</v>
      </c>
      <c r="I189" s="267">
        <f t="shared" si="46"/>
        <v>3</v>
      </c>
      <c r="J189" s="267">
        <v>0</v>
      </c>
      <c r="K189" s="267">
        <v>3</v>
      </c>
      <c r="L189" s="269">
        <v>36</v>
      </c>
      <c r="M189" s="270">
        <v>3</v>
      </c>
      <c r="N189" s="655">
        <f t="shared" si="43"/>
        <v>32</v>
      </c>
      <c r="O189" s="272">
        <v>25</v>
      </c>
      <c r="P189" s="272">
        <v>5</v>
      </c>
      <c r="Q189" s="272">
        <v>2</v>
      </c>
      <c r="R189" s="273" t="s">
        <v>530</v>
      </c>
      <c r="S189" s="566">
        <f t="shared" si="44"/>
        <v>32</v>
      </c>
      <c r="T189" s="273">
        <v>23</v>
      </c>
      <c r="U189" s="273">
        <v>9</v>
      </c>
      <c r="V189" s="267">
        <v>226.95</v>
      </c>
      <c r="W189" s="265" t="s">
        <v>379</v>
      </c>
      <c r="X189" s="265"/>
      <c r="Y189" s="265"/>
      <c r="Z189" s="265"/>
      <c r="AA189" s="265"/>
      <c r="AB189" s="265"/>
      <c r="AC189" s="265"/>
      <c r="AD189" s="265"/>
      <c r="AE189" s="265"/>
      <c r="AF189" s="274">
        <v>1</v>
      </c>
      <c r="AG189" s="267" t="s">
        <v>19</v>
      </c>
      <c r="AH189" s="265" t="s">
        <v>888</v>
      </c>
      <c r="AI189" s="275" t="s">
        <v>1131</v>
      </c>
      <c r="AJ189" s="917"/>
      <c r="AK189" s="918"/>
      <c r="AL189" s="918"/>
      <c r="AM189" s="918"/>
      <c r="AN189" s="918"/>
      <c r="AO189" s="918"/>
      <c r="AP189" s="918"/>
      <c r="AQ189" s="918"/>
      <c r="AR189" s="918"/>
      <c r="AS189" s="918"/>
      <c r="AT189" s="918"/>
      <c r="AU189" s="918"/>
    </row>
    <row r="190" spans="1:47" s="32" customFormat="1" ht="21.75" customHeight="1">
      <c r="A190" s="1002">
        <v>19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265" t="s">
        <v>228</v>
      </c>
      <c r="H190" s="267">
        <v>3</v>
      </c>
      <c r="I190" s="267">
        <f t="shared" si="46"/>
        <v>3</v>
      </c>
      <c r="J190" s="267">
        <v>1</v>
      </c>
      <c r="K190" s="267">
        <v>2</v>
      </c>
      <c r="L190" s="269">
        <v>35</v>
      </c>
      <c r="M190" s="270">
        <v>3</v>
      </c>
      <c r="N190" s="655">
        <f t="shared" si="43"/>
        <v>35</v>
      </c>
      <c r="O190" s="272">
        <v>30</v>
      </c>
      <c r="P190" s="272">
        <v>4</v>
      </c>
      <c r="Q190" s="272">
        <v>1</v>
      </c>
      <c r="R190" s="273" t="s">
        <v>530</v>
      </c>
      <c r="S190" s="254">
        <f t="shared" si="44"/>
        <v>35</v>
      </c>
      <c r="T190" s="976">
        <v>31</v>
      </c>
      <c r="U190" s="976">
        <v>4</v>
      </c>
      <c r="V190" s="267">
        <v>194.56</v>
      </c>
      <c r="W190" s="265" t="s">
        <v>1050</v>
      </c>
      <c r="X190" s="265"/>
      <c r="Y190" s="265"/>
      <c r="Z190" s="265">
        <v>1</v>
      </c>
      <c r="AA190" s="265"/>
      <c r="AB190" s="265"/>
      <c r="AC190" s="265"/>
      <c r="AD190" s="265">
        <v>1</v>
      </c>
      <c r="AE190" s="265">
        <v>1</v>
      </c>
      <c r="AF190" s="274">
        <v>1</v>
      </c>
      <c r="AG190" s="267" t="s">
        <v>882</v>
      </c>
      <c r="AH190" s="265" t="s">
        <v>286</v>
      </c>
      <c r="AI190" s="275" t="s">
        <v>1131</v>
      </c>
      <c r="AJ190" s="917"/>
      <c r="AK190" s="918"/>
      <c r="AL190" s="918"/>
      <c r="AM190" s="918"/>
      <c r="AN190" s="918"/>
      <c r="AO190" s="918"/>
      <c r="AP190" s="918"/>
      <c r="AQ190" s="918"/>
      <c r="AR190" s="918"/>
      <c r="AS190" s="918"/>
      <c r="AT190" s="918"/>
      <c r="AU190" s="918"/>
    </row>
    <row r="191" spans="1:47" s="32" customFormat="1" ht="21.75" customHeight="1">
      <c r="A191" s="1002">
        <v>20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267" t="s">
        <v>385</v>
      </c>
      <c r="H191" s="267">
        <v>0</v>
      </c>
      <c r="I191" s="267">
        <f t="shared" si="46"/>
        <v>3</v>
      </c>
      <c r="J191" s="267">
        <v>1</v>
      </c>
      <c r="K191" s="267">
        <v>2</v>
      </c>
      <c r="L191" s="284">
        <v>32</v>
      </c>
      <c r="M191" s="285">
        <v>3</v>
      </c>
      <c r="N191" s="655">
        <f t="shared" si="43"/>
        <v>30</v>
      </c>
      <c r="O191" s="272">
        <v>21</v>
      </c>
      <c r="P191" s="272">
        <v>7</v>
      </c>
      <c r="Q191" s="272">
        <v>2</v>
      </c>
      <c r="R191" s="273" t="s">
        <v>530</v>
      </c>
      <c r="S191" s="566">
        <f t="shared" si="44"/>
        <v>30</v>
      </c>
      <c r="T191" s="273">
        <v>29</v>
      </c>
      <c r="U191" s="273">
        <v>1</v>
      </c>
      <c r="V191" s="267">
        <v>154.88999999999999</v>
      </c>
      <c r="W191" s="265" t="s">
        <v>386</v>
      </c>
      <c r="X191" s="265"/>
      <c r="Y191" s="265"/>
      <c r="Z191" s="265"/>
      <c r="AA191" s="265"/>
      <c r="AB191" s="265"/>
      <c r="AC191" s="265"/>
      <c r="AD191" s="265"/>
      <c r="AE191" s="265"/>
      <c r="AF191" s="274">
        <v>1</v>
      </c>
      <c r="AG191" s="267" t="s">
        <v>19</v>
      </c>
      <c r="AH191" s="265" t="s">
        <v>287</v>
      </c>
      <c r="AI191" s="275" t="s">
        <v>1132</v>
      </c>
      <c r="AJ191" s="917"/>
      <c r="AK191" s="918"/>
      <c r="AL191" s="918"/>
      <c r="AM191" s="918"/>
      <c r="AN191" s="918"/>
      <c r="AO191" s="918"/>
      <c r="AP191" s="918"/>
      <c r="AQ191" s="918"/>
      <c r="AR191" s="918"/>
      <c r="AS191" s="918"/>
      <c r="AT191" s="918"/>
      <c r="AU191" s="918"/>
    </row>
    <row r="192" spans="1:47" s="32" customFormat="1" ht="21.75" customHeight="1">
      <c r="A192" s="1002">
        <v>21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267" t="s">
        <v>389</v>
      </c>
      <c r="H192" s="267">
        <v>1</v>
      </c>
      <c r="I192" s="267">
        <f t="shared" si="46"/>
        <v>2</v>
      </c>
      <c r="J192" s="665">
        <v>0</v>
      </c>
      <c r="K192" s="665">
        <v>2</v>
      </c>
      <c r="L192" s="269">
        <v>26</v>
      </c>
      <c r="M192" s="270">
        <v>2</v>
      </c>
      <c r="N192" s="655">
        <f t="shared" si="43"/>
        <v>25</v>
      </c>
      <c r="O192" s="287">
        <v>23</v>
      </c>
      <c r="P192" s="287">
        <v>2</v>
      </c>
      <c r="Q192" s="272">
        <v>0</v>
      </c>
      <c r="R192" s="273" t="s">
        <v>530</v>
      </c>
      <c r="S192" s="566">
        <f t="shared" si="44"/>
        <v>25</v>
      </c>
      <c r="T192" s="273">
        <v>22</v>
      </c>
      <c r="U192" s="288">
        <v>3</v>
      </c>
      <c r="V192" s="267">
        <v>193.5</v>
      </c>
      <c r="W192" s="265" t="s">
        <v>390</v>
      </c>
      <c r="X192" s="265"/>
      <c r="Y192" s="265"/>
      <c r="Z192" s="265">
        <v>1</v>
      </c>
      <c r="AA192" s="265"/>
      <c r="AB192" s="265"/>
      <c r="AC192" s="265"/>
      <c r="AD192" s="265"/>
      <c r="AE192" s="265"/>
      <c r="AF192" s="274">
        <v>1</v>
      </c>
      <c r="AG192" s="267" t="s">
        <v>391</v>
      </c>
      <c r="AH192" s="265" t="s">
        <v>287</v>
      </c>
      <c r="AI192" s="275" t="s">
        <v>1132</v>
      </c>
      <c r="AJ192" s="917"/>
      <c r="AK192" s="918"/>
      <c r="AL192" s="918"/>
      <c r="AM192" s="918"/>
      <c r="AN192" s="918"/>
      <c r="AO192" s="918"/>
      <c r="AP192" s="918"/>
      <c r="AQ192" s="918"/>
      <c r="AR192" s="918"/>
      <c r="AS192" s="918"/>
      <c r="AT192" s="918"/>
      <c r="AU192" s="918"/>
    </row>
    <row r="193" spans="1:47" s="32" customFormat="1" ht="21.75" customHeight="1">
      <c r="A193" s="1002">
        <v>22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267" t="s">
        <v>404</v>
      </c>
      <c r="H193" s="267">
        <v>3</v>
      </c>
      <c r="I193" s="267">
        <f t="shared" si="46"/>
        <v>2</v>
      </c>
      <c r="J193" s="267">
        <v>1</v>
      </c>
      <c r="K193" s="267">
        <v>1</v>
      </c>
      <c r="L193" s="269">
        <v>19</v>
      </c>
      <c r="M193" s="270">
        <v>1</v>
      </c>
      <c r="N193" s="655">
        <f t="shared" si="43"/>
        <v>19</v>
      </c>
      <c r="O193" s="272">
        <v>11</v>
      </c>
      <c r="P193" s="272">
        <v>5</v>
      </c>
      <c r="Q193" s="272">
        <v>2</v>
      </c>
      <c r="R193" s="273">
        <v>1</v>
      </c>
      <c r="S193" s="566">
        <f t="shared" si="44"/>
        <v>19</v>
      </c>
      <c r="T193" s="273">
        <v>15</v>
      </c>
      <c r="U193" s="273">
        <v>4</v>
      </c>
      <c r="V193" s="267">
        <v>105.32</v>
      </c>
      <c r="W193" s="265" t="s">
        <v>1050</v>
      </c>
      <c r="X193" s="265"/>
      <c r="Y193" s="265"/>
      <c r="Z193" s="265"/>
      <c r="AA193" s="265"/>
      <c r="AB193" s="265"/>
      <c r="AC193" s="265"/>
      <c r="AD193" s="265"/>
      <c r="AE193" s="265"/>
      <c r="AF193" s="274">
        <v>1</v>
      </c>
      <c r="AG193" s="267" t="s">
        <v>882</v>
      </c>
      <c r="AH193" s="265" t="s">
        <v>1135</v>
      </c>
      <c r="AI193" s="275" t="s">
        <v>1131</v>
      </c>
      <c r="AJ193" s="3"/>
    </row>
    <row r="194" spans="1:47" s="32" customFormat="1" ht="21.75" customHeight="1">
      <c r="A194" s="1002">
        <v>23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267" t="s">
        <v>456</v>
      </c>
      <c r="H194" s="267">
        <v>3</v>
      </c>
      <c r="I194" s="267">
        <f t="shared" si="46"/>
        <v>2</v>
      </c>
      <c r="J194" s="666">
        <v>2</v>
      </c>
      <c r="K194" s="666">
        <v>0</v>
      </c>
      <c r="L194" s="269">
        <v>23</v>
      </c>
      <c r="M194" s="270">
        <v>2</v>
      </c>
      <c r="N194" s="655">
        <f t="shared" si="43"/>
        <v>23</v>
      </c>
      <c r="O194" s="290">
        <v>21</v>
      </c>
      <c r="P194" s="290">
        <v>2</v>
      </c>
      <c r="Q194" s="272">
        <v>0</v>
      </c>
      <c r="R194" s="273" t="s">
        <v>874</v>
      </c>
      <c r="S194" s="566">
        <f t="shared" si="44"/>
        <v>23</v>
      </c>
      <c r="T194" s="273">
        <v>22</v>
      </c>
      <c r="U194" s="291">
        <v>1</v>
      </c>
      <c r="V194" s="265">
        <v>157.15</v>
      </c>
      <c r="W194" s="265" t="s">
        <v>393</v>
      </c>
      <c r="X194" s="265"/>
      <c r="Y194" s="265"/>
      <c r="Z194" s="265"/>
      <c r="AA194" s="265"/>
      <c r="AB194" s="265"/>
      <c r="AC194" s="265"/>
      <c r="AD194" s="265"/>
      <c r="AE194" s="265"/>
      <c r="AF194" s="274">
        <v>1</v>
      </c>
      <c r="AG194" s="267" t="s">
        <v>19</v>
      </c>
      <c r="AH194" s="265" t="s">
        <v>286</v>
      </c>
      <c r="AI194" s="275" t="s">
        <v>1132</v>
      </c>
      <c r="AJ194" s="917"/>
      <c r="AK194" s="918"/>
      <c r="AL194" s="918"/>
      <c r="AM194" s="918"/>
      <c r="AN194" s="918"/>
      <c r="AO194" s="918"/>
      <c r="AP194" s="918"/>
      <c r="AQ194" s="918"/>
      <c r="AR194" s="918"/>
      <c r="AS194" s="918"/>
      <c r="AT194" s="918"/>
      <c r="AU194" s="918"/>
    </row>
    <row r="195" spans="1:47" s="32" customFormat="1" ht="21.75" customHeight="1">
      <c r="A195" s="1002">
        <v>24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267" t="s">
        <v>395</v>
      </c>
      <c r="H195" s="267">
        <v>3</v>
      </c>
      <c r="I195" s="267">
        <f t="shared" si="46"/>
        <v>3</v>
      </c>
      <c r="J195" s="267">
        <v>1</v>
      </c>
      <c r="K195" s="267">
        <v>2</v>
      </c>
      <c r="L195" s="269">
        <v>35</v>
      </c>
      <c r="M195" s="270">
        <v>3</v>
      </c>
      <c r="N195" s="655">
        <f t="shared" si="43"/>
        <v>34</v>
      </c>
      <c r="O195" s="272">
        <v>19</v>
      </c>
      <c r="P195" s="272">
        <v>10</v>
      </c>
      <c r="Q195" s="272">
        <v>5</v>
      </c>
      <c r="R195" s="273" t="s">
        <v>530</v>
      </c>
      <c r="S195" s="566">
        <f t="shared" si="44"/>
        <v>34</v>
      </c>
      <c r="T195" s="273">
        <v>23</v>
      </c>
      <c r="U195" s="273">
        <v>11</v>
      </c>
      <c r="V195" s="267">
        <v>117.81</v>
      </c>
      <c r="W195" s="265" t="s">
        <v>396</v>
      </c>
      <c r="X195" s="265"/>
      <c r="Y195" s="265"/>
      <c r="Z195" s="265"/>
      <c r="AA195" s="265"/>
      <c r="AB195" s="265"/>
      <c r="AC195" s="265"/>
      <c r="AD195" s="265">
        <v>1</v>
      </c>
      <c r="AE195" s="265"/>
      <c r="AF195" s="274">
        <v>1</v>
      </c>
      <c r="AG195" s="267" t="s">
        <v>19</v>
      </c>
      <c r="AH195" s="265" t="s">
        <v>285</v>
      </c>
      <c r="AI195" s="275" t="s">
        <v>1131</v>
      </c>
      <c r="AJ195" s="917"/>
      <c r="AK195" s="918"/>
      <c r="AL195" s="918"/>
      <c r="AM195" s="918"/>
      <c r="AN195" s="918"/>
      <c r="AO195" s="918"/>
      <c r="AP195" s="918"/>
      <c r="AQ195" s="918"/>
      <c r="AR195" s="918"/>
      <c r="AS195" s="918"/>
      <c r="AT195" s="918"/>
      <c r="AU195" s="918"/>
    </row>
    <row r="196" spans="1:47" s="32" customFormat="1" ht="21.75" customHeight="1">
      <c r="A196" s="1002">
        <v>25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279" t="s">
        <v>1140</v>
      </c>
      <c r="H196" s="267">
        <v>2</v>
      </c>
      <c r="I196" s="267">
        <f t="shared" si="46"/>
        <v>2</v>
      </c>
      <c r="J196" s="267">
        <v>0</v>
      </c>
      <c r="K196" s="267">
        <v>2</v>
      </c>
      <c r="L196" s="269">
        <v>19</v>
      </c>
      <c r="M196" s="270">
        <v>1</v>
      </c>
      <c r="N196" s="655">
        <f t="shared" si="43"/>
        <v>19</v>
      </c>
      <c r="O196" s="272">
        <v>13</v>
      </c>
      <c r="P196" s="272">
        <v>6</v>
      </c>
      <c r="Q196" s="272">
        <v>0</v>
      </c>
      <c r="R196" s="273" t="s">
        <v>530</v>
      </c>
      <c r="S196" s="566">
        <f t="shared" si="44"/>
        <v>19</v>
      </c>
      <c r="T196" s="273">
        <v>18</v>
      </c>
      <c r="U196" s="273">
        <v>1</v>
      </c>
      <c r="V196" s="279">
        <v>82</v>
      </c>
      <c r="W196" s="274" t="s">
        <v>400</v>
      </c>
      <c r="X196" s="274"/>
      <c r="Y196" s="274"/>
      <c r="Z196" s="274"/>
      <c r="AA196" s="274"/>
      <c r="AB196" s="274"/>
      <c r="AC196" s="274"/>
      <c r="AD196" s="274"/>
      <c r="AE196" s="274"/>
      <c r="AF196" s="274">
        <v>1</v>
      </c>
      <c r="AG196" s="279" t="s">
        <v>19</v>
      </c>
      <c r="AH196" s="274" t="s">
        <v>286</v>
      </c>
      <c r="AI196" s="292" t="s">
        <v>1131</v>
      </c>
      <c r="AJ196" s="917"/>
      <c r="AK196" s="918"/>
      <c r="AL196" s="918"/>
      <c r="AM196" s="918"/>
      <c r="AN196" s="918"/>
      <c r="AO196" s="918"/>
      <c r="AP196" s="918"/>
      <c r="AQ196" s="918"/>
      <c r="AR196" s="918"/>
      <c r="AS196" s="918"/>
      <c r="AT196" s="918"/>
      <c r="AU196" s="918"/>
    </row>
    <row r="197" spans="1:47" s="32" customFormat="1" ht="21.75" customHeight="1">
      <c r="A197" s="1002">
        <v>26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265" t="s">
        <v>403</v>
      </c>
      <c r="H197" s="267">
        <v>0</v>
      </c>
      <c r="I197" s="267">
        <f t="shared" si="46"/>
        <v>2</v>
      </c>
      <c r="J197" s="267">
        <v>0</v>
      </c>
      <c r="K197" s="267">
        <v>2</v>
      </c>
      <c r="L197" s="269">
        <v>29</v>
      </c>
      <c r="M197" s="270">
        <v>2</v>
      </c>
      <c r="N197" s="655">
        <f t="shared" si="43"/>
        <v>29</v>
      </c>
      <c r="O197" s="272">
        <v>21</v>
      </c>
      <c r="P197" s="272">
        <v>7</v>
      </c>
      <c r="Q197" s="272">
        <v>0</v>
      </c>
      <c r="R197" s="273">
        <v>1</v>
      </c>
      <c r="S197" s="566">
        <f t="shared" si="44"/>
        <v>29</v>
      </c>
      <c r="T197" s="273">
        <v>21</v>
      </c>
      <c r="U197" s="273">
        <v>8</v>
      </c>
      <c r="V197" s="267">
        <v>108.07</v>
      </c>
      <c r="W197" s="265" t="s">
        <v>363</v>
      </c>
      <c r="X197" s="265"/>
      <c r="Y197" s="265"/>
      <c r="Z197" s="265"/>
      <c r="AA197" s="265"/>
      <c r="AB197" s="265"/>
      <c r="AC197" s="265">
        <v>1</v>
      </c>
      <c r="AD197" s="265"/>
      <c r="AE197" s="265"/>
      <c r="AF197" s="274">
        <v>1</v>
      </c>
      <c r="AG197" s="267" t="s">
        <v>19</v>
      </c>
      <c r="AH197" s="265" t="s">
        <v>286</v>
      </c>
      <c r="AI197" s="275" t="s">
        <v>1131</v>
      </c>
      <c r="AJ197" s="917"/>
      <c r="AK197" s="918"/>
      <c r="AL197" s="918"/>
      <c r="AM197" s="918"/>
      <c r="AN197" s="918"/>
      <c r="AO197" s="918"/>
      <c r="AP197" s="918"/>
      <c r="AQ197" s="918"/>
      <c r="AR197" s="918"/>
      <c r="AS197" s="918"/>
      <c r="AT197" s="918"/>
      <c r="AU197" s="918"/>
    </row>
    <row r="198" spans="1:47" s="32" customFormat="1" ht="21.75" customHeight="1">
      <c r="A198" s="1002">
        <v>27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267" t="s">
        <v>407</v>
      </c>
      <c r="H198" s="267">
        <v>2</v>
      </c>
      <c r="I198" s="267">
        <f t="shared" si="46"/>
        <v>3</v>
      </c>
      <c r="J198" s="267">
        <v>2</v>
      </c>
      <c r="K198" s="267">
        <v>1</v>
      </c>
      <c r="L198" s="269">
        <v>35</v>
      </c>
      <c r="M198" s="270">
        <v>3</v>
      </c>
      <c r="N198" s="655">
        <f t="shared" si="43"/>
        <v>31</v>
      </c>
      <c r="O198" s="272">
        <v>21</v>
      </c>
      <c r="P198" s="272">
        <v>4</v>
      </c>
      <c r="Q198" s="272">
        <v>5</v>
      </c>
      <c r="R198" s="273">
        <v>1</v>
      </c>
      <c r="S198" s="566">
        <f t="shared" si="44"/>
        <v>31</v>
      </c>
      <c r="T198" s="273">
        <v>20</v>
      </c>
      <c r="U198" s="273">
        <v>11</v>
      </c>
      <c r="V198" s="265">
        <v>260.89999999999998</v>
      </c>
      <c r="W198" s="265" t="s">
        <v>408</v>
      </c>
      <c r="X198" s="265"/>
      <c r="Y198" s="265"/>
      <c r="Z198" s="265"/>
      <c r="AA198" s="265"/>
      <c r="AB198" s="265"/>
      <c r="AC198" s="265"/>
      <c r="AD198" s="265"/>
      <c r="AE198" s="265"/>
      <c r="AF198" s="274">
        <v>1</v>
      </c>
      <c r="AG198" s="267" t="s">
        <v>19</v>
      </c>
      <c r="AH198" s="265" t="s">
        <v>287</v>
      </c>
      <c r="AI198" s="275" t="s">
        <v>1131</v>
      </c>
      <c r="AJ198" s="917"/>
      <c r="AK198" s="918"/>
      <c r="AL198" s="918"/>
      <c r="AM198" s="918"/>
      <c r="AN198" s="918"/>
      <c r="AO198" s="918"/>
      <c r="AP198" s="918"/>
      <c r="AQ198" s="918"/>
      <c r="AR198" s="918"/>
      <c r="AS198" s="918"/>
      <c r="AT198" s="918"/>
      <c r="AU198" s="918"/>
    </row>
    <row r="199" spans="1:47" s="32" customFormat="1" ht="21.75" customHeight="1">
      <c r="A199" s="1002">
        <v>28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267" t="s">
        <v>410</v>
      </c>
      <c r="H199" s="267">
        <v>2</v>
      </c>
      <c r="I199" s="267">
        <f t="shared" si="46"/>
        <v>2</v>
      </c>
      <c r="J199" s="267">
        <v>0</v>
      </c>
      <c r="K199" s="267">
        <v>2</v>
      </c>
      <c r="L199" s="269">
        <v>19</v>
      </c>
      <c r="M199" s="270">
        <v>1</v>
      </c>
      <c r="N199" s="655">
        <f t="shared" si="43"/>
        <v>17</v>
      </c>
      <c r="O199" s="272">
        <v>17</v>
      </c>
      <c r="P199" s="272">
        <v>0</v>
      </c>
      <c r="Q199" s="272">
        <v>0</v>
      </c>
      <c r="R199" s="273" t="s">
        <v>530</v>
      </c>
      <c r="S199" s="566">
        <f t="shared" si="44"/>
        <v>17</v>
      </c>
      <c r="T199" s="273">
        <v>14</v>
      </c>
      <c r="U199" s="273">
        <v>3</v>
      </c>
      <c r="V199" s="267">
        <v>81.319999999999993</v>
      </c>
      <c r="W199" s="265" t="s">
        <v>411</v>
      </c>
      <c r="X199" s="265"/>
      <c r="Y199" s="265"/>
      <c r="Z199" s="265"/>
      <c r="AA199" s="265"/>
      <c r="AB199" s="265"/>
      <c r="AC199" s="265"/>
      <c r="AD199" s="265"/>
      <c r="AE199" s="265">
        <v>1</v>
      </c>
      <c r="AF199" s="274">
        <v>1</v>
      </c>
      <c r="AG199" s="267" t="s">
        <v>19</v>
      </c>
      <c r="AH199" s="265" t="s">
        <v>286</v>
      </c>
      <c r="AI199" s="275" t="s">
        <v>1132</v>
      </c>
      <c r="AJ199" s="917"/>
      <c r="AK199" s="918"/>
      <c r="AL199" s="918"/>
      <c r="AM199" s="918"/>
      <c r="AN199" s="918"/>
      <c r="AO199" s="918"/>
      <c r="AP199" s="918"/>
      <c r="AQ199" s="918"/>
      <c r="AR199" s="918"/>
      <c r="AS199" s="918"/>
      <c r="AT199" s="918"/>
      <c r="AU199" s="918"/>
    </row>
    <row r="200" spans="1:47" s="32" customFormat="1" ht="21.75" customHeight="1">
      <c r="A200" s="1002">
        <v>29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267" t="s">
        <v>1141</v>
      </c>
      <c r="H200" s="267">
        <v>2</v>
      </c>
      <c r="I200" s="267">
        <f t="shared" si="46"/>
        <v>3</v>
      </c>
      <c r="J200" s="267">
        <v>1</v>
      </c>
      <c r="K200" s="267">
        <v>2</v>
      </c>
      <c r="L200" s="293">
        <v>40</v>
      </c>
      <c r="M200" s="270">
        <v>3</v>
      </c>
      <c r="N200" s="655">
        <f t="shared" si="43"/>
        <v>40</v>
      </c>
      <c r="O200" s="272">
        <v>32</v>
      </c>
      <c r="P200" s="272">
        <v>6</v>
      </c>
      <c r="Q200" s="272">
        <v>0</v>
      </c>
      <c r="R200" s="273">
        <v>2</v>
      </c>
      <c r="S200" s="566">
        <f t="shared" si="44"/>
        <v>40</v>
      </c>
      <c r="T200" s="273">
        <v>37</v>
      </c>
      <c r="U200" s="273">
        <v>3</v>
      </c>
      <c r="V200" s="267">
        <v>152.02000000000001</v>
      </c>
      <c r="W200" s="265" t="s">
        <v>415</v>
      </c>
      <c r="X200" s="265"/>
      <c r="Y200" s="265"/>
      <c r="Z200" s="265"/>
      <c r="AA200" s="265"/>
      <c r="AB200" s="265"/>
      <c r="AC200" s="265"/>
      <c r="AD200" s="265"/>
      <c r="AE200" s="265"/>
      <c r="AF200" s="274">
        <v>1</v>
      </c>
      <c r="AG200" s="267" t="s">
        <v>19</v>
      </c>
      <c r="AH200" s="265" t="s">
        <v>285</v>
      </c>
      <c r="AI200" s="275" t="s">
        <v>1131</v>
      </c>
      <c r="AJ200" s="3"/>
    </row>
    <row r="201" spans="1:47" s="32" customFormat="1" ht="21.75" customHeight="1">
      <c r="A201" s="1002">
        <v>30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267" t="s">
        <v>416</v>
      </c>
      <c r="H201" s="267">
        <v>2</v>
      </c>
      <c r="I201" s="267">
        <f t="shared" si="46"/>
        <v>2</v>
      </c>
      <c r="J201" s="267">
        <v>0</v>
      </c>
      <c r="K201" s="267">
        <v>2</v>
      </c>
      <c r="L201" s="293">
        <v>19</v>
      </c>
      <c r="M201" s="270">
        <v>1</v>
      </c>
      <c r="N201" s="655">
        <f t="shared" si="43"/>
        <v>18</v>
      </c>
      <c r="O201" s="272">
        <v>16</v>
      </c>
      <c r="P201" s="272">
        <v>2</v>
      </c>
      <c r="Q201" s="272">
        <v>0</v>
      </c>
      <c r="R201" s="273" t="s">
        <v>874</v>
      </c>
      <c r="S201" s="566">
        <f t="shared" si="44"/>
        <v>18</v>
      </c>
      <c r="T201" s="273">
        <v>16</v>
      </c>
      <c r="U201" s="273">
        <v>2</v>
      </c>
      <c r="V201" s="267">
        <v>156.24</v>
      </c>
      <c r="W201" s="265" t="s">
        <v>1050</v>
      </c>
      <c r="X201" s="265"/>
      <c r="Y201" s="265"/>
      <c r="Z201" s="265">
        <v>1</v>
      </c>
      <c r="AA201" s="265"/>
      <c r="AB201" s="265"/>
      <c r="AC201" s="265"/>
      <c r="AD201" s="265"/>
      <c r="AE201" s="265"/>
      <c r="AF201" s="274">
        <v>1</v>
      </c>
      <c r="AG201" s="267" t="s">
        <v>882</v>
      </c>
      <c r="AH201" s="265" t="s">
        <v>286</v>
      </c>
      <c r="AI201" s="275" t="s">
        <v>1131</v>
      </c>
      <c r="AJ201" s="917"/>
      <c r="AK201" s="918"/>
      <c r="AL201" s="918"/>
      <c r="AM201" s="918"/>
      <c r="AN201" s="918"/>
      <c r="AO201" s="918"/>
      <c r="AP201" s="918"/>
      <c r="AQ201" s="918"/>
      <c r="AR201" s="918"/>
      <c r="AS201" s="918"/>
      <c r="AT201" s="918"/>
      <c r="AU201" s="918"/>
    </row>
    <row r="202" spans="1:47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87"/>
      <c r="O202" s="15"/>
      <c r="P202" s="15"/>
      <c r="Q202" s="15"/>
      <c r="R202" s="88"/>
      <c r="S202" s="88"/>
      <c r="T202" s="88"/>
      <c r="U202" s="88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85"/>
      <c r="AH202" s="15"/>
    </row>
  </sheetData>
  <autoFilter ref="A9:EF201" xr:uid="{00000000-0009-0000-0000-000000000000}"/>
  <mergeCells count="19">
    <mergeCell ref="V8:V9"/>
    <mergeCell ref="X8:AE8"/>
    <mergeCell ref="AF8:AF9"/>
    <mergeCell ref="A4:AI4"/>
    <mergeCell ref="A7:D7"/>
    <mergeCell ref="A8:A9"/>
    <mergeCell ref="B8:B9"/>
    <mergeCell ref="C8:C9"/>
    <mergeCell ref="D8:D9"/>
    <mergeCell ref="E8:E9"/>
    <mergeCell ref="F8:F9"/>
    <mergeCell ref="G8:G9"/>
    <mergeCell ref="H8:H9"/>
    <mergeCell ref="AG8:AG9"/>
    <mergeCell ref="AH8:AH9"/>
    <mergeCell ref="AI8:AI9"/>
    <mergeCell ref="I8:K8"/>
    <mergeCell ref="L8:R8"/>
    <mergeCell ref="S8:U8"/>
  </mergeCells>
  <phoneticPr fontId="2" type="noConversion"/>
  <conditionalFormatting sqref="C75">
    <cfRule type="duplicateValues" dxfId="43" priority="8"/>
  </conditionalFormatting>
  <conditionalFormatting sqref="C76">
    <cfRule type="duplicateValues" dxfId="42" priority="7"/>
  </conditionalFormatting>
  <conditionalFormatting sqref="C77:C86">
    <cfRule type="duplicateValues" dxfId="41" priority="6"/>
  </conditionalFormatting>
  <conditionalFormatting sqref="C87">
    <cfRule type="duplicateValues" dxfId="40" priority="5"/>
  </conditionalFormatting>
  <conditionalFormatting sqref="C96:C97">
    <cfRule type="duplicateValues" dxfId="39" priority="4"/>
  </conditionalFormatting>
  <conditionalFormatting sqref="C98">
    <cfRule type="duplicateValues" dxfId="38" priority="3"/>
  </conditionalFormatting>
  <conditionalFormatting sqref="C99:C101">
    <cfRule type="duplicateValues" dxfId="37" priority="9"/>
  </conditionalFormatting>
  <conditionalFormatting sqref="C99:C109 C70:C74">
    <cfRule type="duplicateValues" dxfId="36" priority="10"/>
  </conditionalFormatting>
  <conditionalFormatting sqref="C110">
    <cfRule type="duplicateValues" dxfId="35" priority="2"/>
  </conditionalFormatting>
  <conditionalFormatting sqref="C111">
    <cfRule type="duplicateValues" dxfId="34" priority="1"/>
  </conditionalFormatting>
  <conditionalFormatting sqref="C88:C95">
    <cfRule type="duplicateValues" dxfId="33" priority="11"/>
  </conditionalFormatting>
  <pageMargins left="0.25" right="0.25" top="0.75" bottom="0.75" header="0.3" footer="0.3"/>
  <pageSetup paperSize="8" scale="49" fitToHeight="0" orientation="landscape" r:id="rId1"/>
  <ignoredErrors>
    <ignoredError sqref="S13:S23 I27 I13:I23 N28:N29 S28:S29 S31:S37 I39:I53 S39:S53 J38:K38 I113:I146 S113:S145 O146:Q146 J146:K146 I172:I201 I70:I111 S111 T146:U146" formulaRange="1"/>
    <ignoredError sqref="N24 S24 N30 S30 S38 N38 N148 N112:Q112 S112 N54:S54 N55:N68 I54" formula="1"/>
    <ignoredError sqref="N25 S25 N31:N37 R112 S55:S68 I55:I68" formula="1" formulaRange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202"/>
  <sheetViews>
    <sheetView zoomScale="80" zoomScaleNormal="80" workbookViewId="0">
      <pane ySplit="9" topLeftCell="A175" activePane="bottomLeft" state="frozen"/>
      <selection pane="bottomLeft" activeCell="C189" sqref="C189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4" style="5" customWidth="1"/>
    <col min="7" max="7" width="16.75" style="1" customWidth="1"/>
    <col min="8" max="8" width="10.25" style="1" customWidth="1"/>
    <col min="9" max="11" width="8.625" style="1" customWidth="1"/>
    <col min="12" max="13" width="8.625" style="32" customWidth="1"/>
    <col min="14" max="14" width="9.625" style="11" customWidth="1"/>
    <col min="15" max="17" width="7" style="32" customWidth="1"/>
    <col min="18" max="18" width="7" style="3" customWidth="1"/>
    <col min="19" max="21" width="10" style="3" customWidth="1"/>
    <col min="22" max="22" width="8.125" style="1" customWidth="1"/>
    <col min="23" max="23" width="20.5" style="1" customWidth="1"/>
    <col min="24" max="24" width="10.5" style="1" customWidth="1"/>
    <col min="25" max="25" width="13.5" style="1" customWidth="1"/>
    <col min="26" max="26" width="11.25" style="1" customWidth="1"/>
    <col min="27" max="28" width="8.75" style="1" customWidth="1"/>
    <col min="29" max="29" width="7.875" style="1" customWidth="1"/>
    <col min="30" max="30" width="7.5" style="1" customWidth="1"/>
    <col min="31" max="31" width="9" style="1" customWidth="1"/>
    <col min="32" max="32" width="10.25" style="1" customWidth="1"/>
    <col min="33" max="33" width="18.875" style="8" customWidth="1"/>
    <col min="34" max="34" width="18.625" style="1" customWidth="1"/>
    <col min="35" max="35" width="63.375" style="5" customWidth="1"/>
    <col min="36" max="36" width="21.75" style="34" customWidth="1"/>
    <col min="37" max="16384" width="9" style="1"/>
  </cols>
  <sheetData>
    <row r="1" spans="1:136">
      <c r="D1" s="1" t="s">
        <v>436</v>
      </c>
      <c r="N1" s="33"/>
    </row>
    <row r="2" spans="1:136" ht="8.25" customHeight="1">
      <c r="F2" s="5" t="s">
        <v>849</v>
      </c>
    </row>
    <row r="3" spans="1:136" ht="12" hidden="1" customHeight="1"/>
    <row r="4" spans="1:136" ht="34.5" customHeight="1">
      <c r="A4" s="1605" t="s">
        <v>1144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</row>
    <row r="5" spans="1:136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/>
      <c r="AH5" s="7"/>
      <c r="AI5" s="45"/>
    </row>
    <row r="6" spans="1:136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9"/>
      <c r="AH6" s="7"/>
      <c r="AI6" s="45"/>
    </row>
    <row r="7" spans="1:136" ht="37.5" customHeight="1" thickBot="1">
      <c r="A7" s="1614" t="s">
        <v>924</v>
      </c>
      <c r="B7" s="1614"/>
      <c r="C7" s="1614"/>
      <c r="D7" s="1614"/>
      <c r="E7" s="6"/>
      <c r="F7" s="4"/>
      <c r="G7" s="2"/>
      <c r="H7" s="12"/>
      <c r="I7" s="2"/>
      <c r="J7" s="12"/>
      <c r="K7" s="12"/>
      <c r="L7" s="2"/>
      <c r="M7" s="2"/>
      <c r="N7" s="12"/>
      <c r="O7" s="12"/>
      <c r="P7" s="12"/>
      <c r="Q7" s="12"/>
      <c r="R7" s="12"/>
      <c r="S7" s="12"/>
      <c r="T7" s="12"/>
      <c r="U7" s="1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0"/>
      <c r="AH7" s="2"/>
      <c r="AI7" s="4"/>
    </row>
    <row r="8" spans="1:136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08" t="s">
        <v>5</v>
      </c>
      <c r="H8" s="1639" t="s">
        <v>949</v>
      </c>
      <c r="I8" s="1627" t="s">
        <v>6</v>
      </c>
      <c r="J8" s="1628"/>
      <c r="K8" s="1629"/>
      <c r="L8" s="1630" t="s">
        <v>941</v>
      </c>
      <c r="M8" s="1631"/>
      <c r="N8" s="1631"/>
      <c r="O8" s="1631"/>
      <c r="P8" s="1631"/>
      <c r="Q8" s="1631"/>
      <c r="R8" s="1632"/>
      <c r="S8" s="1633" t="s">
        <v>489</v>
      </c>
      <c r="T8" s="1634"/>
      <c r="U8" s="1632"/>
      <c r="V8" s="1608" t="s">
        <v>7</v>
      </c>
      <c r="W8" s="22" t="s">
        <v>8</v>
      </c>
      <c r="X8" s="1641" t="s">
        <v>939</v>
      </c>
      <c r="Y8" s="1642"/>
      <c r="Z8" s="1642"/>
      <c r="AA8" s="1642"/>
      <c r="AB8" s="1642"/>
      <c r="AC8" s="1642"/>
      <c r="AD8" s="1642"/>
      <c r="AE8" s="1643"/>
      <c r="AF8" s="1618" t="s">
        <v>925</v>
      </c>
      <c r="AG8" s="1620" t="s">
        <v>9</v>
      </c>
      <c r="AH8" s="1608" t="s">
        <v>226</v>
      </c>
      <c r="AI8" s="1623" t="s">
        <v>460</v>
      </c>
    </row>
    <row r="9" spans="1:136" ht="36.75" customHeight="1" thickBot="1">
      <c r="A9" s="1607"/>
      <c r="B9" s="1609"/>
      <c r="C9" s="1611"/>
      <c r="D9" s="1611"/>
      <c r="E9" s="1611"/>
      <c r="F9" s="1611"/>
      <c r="G9" s="1609"/>
      <c r="H9" s="1640"/>
      <c r="I9" s="64" t="s">
        <v>227</v>
      </c>
      <c r="J9" s="65" t="s">
        <v>486</v>
      </c>
      <c r="K9" s="65" t="s">
        <v>487</v>
      </c>
      <c r="L9" s="56" t="s">
        <v>10</v>
      </c>
      <c r="M9" s="56" t="s">
        <v>914</v>
      </c>
      <c r="N9" s="66" t="s">
        <v>445</v>
      </c>
      <c r="O9" s="56" t="s">
        <v>441</v>
      </c>
      <c r="P9" s="56" t="s">
        <v>442</v>
      </c>
      <c r="Q9" s="56" t="s">
        <v>443</v>
      </c>
      <c r="R9" s="64" t="s">
        <v>444</v>
      </c>
      <c r="S9" s="48" t="s">
        <v>227</v>
      </c>
      <c r="T9" s="48" t="s">
        <v>490</v>
      </c>
      <c r="U9" s="48" t="s">
        <v>491</v>
      </c>
      <c r="V9" s="1609"/>
      <c r="W9" s="56" t="s">
        <v>11</v>
      </c>
      <c r="X9" s="82" t="s">
        <v>940</v>
      </c>
      <c r="Y9" s="55" t="s">
        <v>922</v>
      </c>
      <c r="Z9" s="55" t="s">
        <v>915</v>
      </c>
      <c r="AA9" s="55" t="s">
        <v>916</v>
      </c>
      <c r="AB9" s="54" t="s">
        <v>937</v>
      </c>
      <c r="AC9" s="54" t="s">
        <v>917</v>
      </c>
      <c r="AD9" s="54" t="s">
        <v>918</v>
      </c>
      <c r="AE9" s="55" t="s">
        <v>875</v>
      </c>
      <c r="AF9" s="1619"/>
      <c r="AG9" s="1621"/>
      <c r="AH9" s="1622"/>
      <c r="AI9" s="1624"/>
    </row>
    <row r="10" spans="1:136" s="14" customFormat="1" ht="24.95" customHeight="1" thickBot="1">
      <c r="A10" s="23"/>
      <c r="B10" s="24" t="s">
        <v>457</v>
      </c>
      <c r="C10" s="30">
        <f>C26+C30+C38+C54+C69+C112+C146+C170+C12+C24</f>
        <v>176</v>
      </c>
      <c r="D10" s="25"/>
      <c r="E10" s="25"/>
      <c r="F10" s="25"/>
      <c r="G10" s="25"/>
      <c r="H10" s="28">
        <f>H26+H30+H38+H54+H69+H112+H146+H170+H12+H24</f>
        <v>179</v>
      </c>
      <c r="I10" s="28">
        <f>I26+I30+I38+I54+I69+I112+I146+I170+I12+I24</f>
        <v>411</v>
      </c>
      <c r="J10" s="28">
        <f>J26+J30+J38+J54+J69+J112+J146+J170+J12+J24</f>
        <v>173</v>
      </c>
      <c r="K10" s="28">
        <f>K26+K30+K38+K54+K69+K112+K146+K170+K12+K24</f>
        <v>238</v>
      </c>
      <c r="L10" s="29">
        <f>L12+L24+L26+L30+L38+L54+L69+L112+L146+L170</f>
        <v>4828</v>
      </c>
      <c r="M10" s="29"/>
      <c r="N10" s="28">
        <f t="shared" ref="N10:U10" si="0">N26+N30+N38+N54+N69+N112+N146+N170+N12+N24</f>
        <v>4443</v>
      </c>
      <c r="O10" s="28">
        <f t="shared" si="0"/>
        <v>3416</v>
      </c>
      <c r="P10" s="28">
        <f t="shared" si="0"/>
        <v>823</v>
      </c>
      <c r="Q10" s="28">
        <f t="shared" si="0"/>
        <v>192</v>
      </c>
      <c r="R10" s="28">
        <f t="shared" si="0"/>
        <v>25</v>
      </c>
      <c r="S10" s="28">
        <f t="shared" si="0"/>
        <v>4443</v>
      </c>
      <c r="T10" s="28">
        <f t="shared" si="0"/>
        <v>3768</v>
      </c>
      <c r="U10" s="28">
        <f t="shared" si="0"/>
        <v>688</v>
      </c>
      <c r="V10" s="28"/>
      <c r="W10" s="28"/>
      <c r="X10" s="28">
        <f t="shared" ref="X10:AF10" si="1">X26+X30+X38+X54+X69+X112+X146+X170+X12+X24</f>
        <v>4</v>
      </c>
      <c r="Y10" s="28">
        <f t="shared" si="1"/>
        <v>21</v>
      </c>
      <c r="Z10" s="28">
        <f t="shared" si="1"/>
        <v>45</v>
      </c>
      <c r="AA10" s="28">
        <f t="shared" si="1"/>
        <v>4</v>
      </c>
      <c r="AB10" s="28">
        <f t="shared" si="1"/>
        <v>2</v>
      </c>
      <c r="AC10" s="28">
        <f t="shared" si="1"/>
        <v>14</v>
      </c>
      <c r="AD10" s="28">
        <f t="shared" si="1"/>
        <v>23</v>
      </c>
      <c r="AE10" s="28">
        <f t="shared" si="1"/>
        <v>20</v>
      </c>
      <c r="AF10" s="28">
        <f t="shared" si="1"/>
        <v>171</v>
      </c>
      <c r="AG10" s="27"/>
      <c r="AH10" s="26"/>
      <c r="AI10" s="46"/>
      <c r="AJ10" s="35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</row>
    <row r="11" spans="1:136" s="14" customFormat="1" ht="24.95" customHeight="1">
      <c r="A11" s="36"/>
      <c r="B11" s="37"/>
      <c r="C11" s="38"/>
      <c r="D11" s="39"/>
      <c r="E11" s="39"/>
      <c r="F11" s="39"/>
      <c r="G11" s="39"/>
      <c r="H11" s="79"/>
      <c r="I11" s="40"/>
      <c r="J11" s="40"/>
      <c r="K11" s="40"/>
      <c r="L11" s="41" t="s">
        <v>905</v>
      </c>
      <c r="M11" s="41" t="s">
        <v>905</v>
      </c>
      <c r="N11" s="40"/>
      <c r="O11" s="40"/>
      <c r="P11" s="40"/>
      <c r="Q11" s="40"/>
      <c r="R11" s="40"/>
      <c r="S11" s="40"/>
      <c r="T11" s="40"/>
      <c r="U11" s="40"/>
      <c r="V11" s="37"/>
      <c r="W11" s="39"/>
      <c r="X11" s="39"/>
      <c r="Y11" s="39"/>
      <c r="Z11" s="39"/>
      <c r="AA11" s="39"/>
      <c r="AB11" s="79"/>
      <c r="AC11" s="39"/>
      <c r="AD11" s="39"/>
      <c r="AE11" s="39"/>
      <c r="AF11" s="42"/>
      <c r="AG11" s="43"/>
      <c r="AH11" s="42"/>
      <c r="AI11" s="47"/>
      <c r="AJ11" s="35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</row>
    <row r="12" spans="1:136" ht="39.75" customHeight="1">
      <c r="A12" s="91"/>
      <c r="B12" s="92" t="s">
        <v>961</v>
      </c>
      <c r="C12" s="93">
        <v>11</v>
      </c>
      <c r="D12" s="93"/>
      <c r="E12" s="93"/>
      <c r="F12" s="94"/>
      <c r="G12" s="92"/>
      <c r="H12" s="657">
        <f t="shared" ref="H12:AF12" si="2">SUM(H13:H23)</f>
        <v>11</v>
      </c>
      <c r="I12" s="657">
        <f>SUM(I13:I23)</f>
        <v>25</v>
      </c>
      <c r="J12" s="657">
        <f t="shared" si="2"/>
        <v>9</v>
      </c>
      <c r="K12" s="657">
        <f t="shared" si="2"/>
        <v>16</v>
      </c>
      <c r="L12" s="95">
        <f>SUM(L13:L23)</f>
        <v>253</v>
      </c>
      <c r="M12" s="95"/>
      <c r="N12" s="569">
        <f t="shared" si="2"/>
        <v>242</v>
      </c>
      <c r="O12" s="569">
        <f>SUM(O13:O23)</f>
        <v>218</v>
      </c>
      <c r="P12" s="569">
        <f t="shared" si="2"/>
        <v>15</v>
      </c>
      <c r="Q12" s="569">
        <f t="shared" si="2"/>
        <v>6</v>
      </c>
      <c r="R12" s="570">
        <f>SUM(R13:R23)</f>
        <v>3</v>
      </c>
      <c r="S12" s="569">
        <f t="shared" si="2"/>
        <v>242</v>
      </c>
      <c r="T12" s="570">
        <f>SUM(T13:T23)</f>
        <v>153</v>
      </c>
      <c r="U12" s="569">
        <f t="shared" si="2"/>
        <v>89</v>
      </c>
      <c r="V12" s="95"/>
      <c r="W12" s="95"/>
      <c r="X12" s="95">
        <f t="shared" si="2"/>
        <v>0</v>
      </c>
      <c r="Y12" s="95">
        <f t="shared" si="2"/>
        <v>0</v>
      </c>
      <c r="Z12" s="95">
        <f t="shared" si="2"/>
        <v>3</v>
      </c>
      <c r="AA12" s="95">
        <f t="shared" si="2"/>
        <v>0</v>
      </c>
      <c r="AB12" s="95">
        <f t="shared" si="2"/>
        <v>0</v>
      </c>
      <c r="AC12" s="95">
        <f t="shared" si="2"/>
        <v>0</v>
      </c>
      <c r="AD12" s="95">
        <f t="shared" si="2"/>
        <v>1</v>
      </c>
      <c r="AE12" s="95">
        <f t="shared" si="2"/>
        <v>0</v>
      </c>
      <c r="AF12" s="95">
        <f t="shared" si="2"/>
        <v>6</v>
      </c>
      <c r="AG12" s="92"/>
      <c r="AH12" s="92"/>
      <c r="AI12" s="96"/>
      <c r="AJ12" s="57"/>
    </row>
    <row r="13" spans="1:136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703" t="s">
        <v>800</v>
      </c>
      <c r="H13" s="703">
        <v>2</v>
      </c>
      <c r="I13" s="675">
        <f>SUM(J13:K13)</f>
        <v>2</v>
      </c>
      <c r="J13" s="675">
        <v>1</v>
      </c>
      <c r="K13" s="675">
        <v>1</v>
      </c>
      <c r="L13" s="705">
        <v>19</v>
      </c>
      <c r="M13" s="705">
        <v>1</v>
      </c>
      <c r="N13" s="592">
        <f>SUM(O13:R13)</f>
        <v>19</v>
      </c>
      <c r="O13" s="923">
        <v>18</v>
      </c>
      <c r="P13" s="923">
        <v>0</v>
      </c>
      <c r="Q13" s="923">
        <v>0</v>
      </c>
      <c r="R13" s="924">
        <v>1</v>
      </c>
      <c r="S13" s="926">
        <f>SUM(T13:U13)</f>
        <v>19</v>
      </c>
      <c r="T13" s="924">
        <v>13</v>
      </c>
      <c r="U13" s="924">
        <v>6</v>
      </c>
      <c r="V13" s="828">
        <v>91.8</v>
      </c>
      <c r="W13" s="708" t="s">
        <v>801</v>
      </c>
      <c r="X13" s="708"/>
      <c r="Y13" s="708"/>
      <c r="Z13" s="708"/>
      <c r="AA13" s="708"/>
      <c r="AB13" s="708"/>
      <c r="AC13" s="708"/>
      <c r="AD13" s="708"/>
      <c r="AE13" s="575"/>
      <c r="AF13" s="575">
        <v>0</v>
      </c>
      <c r="AG13" s="675" t="s">
        <v>926</v>
      </c>
      <c r="AH13" s="675" t="s">
        <v>286</v>
      </c>
      <c r="AI13" s="829"/>
    </row>
    <row r="14" spans="1:136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703" t="s">
        <v>804</v>
      </c>
      <c r="H14" s="703">
        <v>2</v>
      </c>
      <c r="I14" s="675">
        <f t="shared" ref="I14:I23" si="3">SUM(J14:K14)</f>
        <v>2</v>
      </c>
      <c r="J14" s="675">
        <v>1</v>
      </c>
      <c r="K14" s="675">
        <v>1</v>
      </c>
      <c r="L14" s="705">
        <v>19</v>
      </c>
      <c r="M14" s="705">
        <v>1</v>
      </c>
      <c r="N14" s="592">
        <f t="shared" ref="N14:N23" si="4">SUM(O14:R14)</f>
        <v>19</v>
      </c>
      <c r="O14" s="923">
        <v>19</v>
      </c>
      <c r="P14" s="923">
        <v>0</v>
      </c>
      <c r="Q14" s="923">
        <v>0</v>
      </c>
      <c r="R14" s="924">
        <v>0</v>
      </c>
      <c r="S14" s="926">
        <f t="shared" ref="S14:S23" si="5">SUM(T14:U14)</f>
        <v>19</v>
      </c>
      <c r="T14" s="256">
        <v>12</v>
      </c>
      <c r="U14" s="256">
        <v>7</v>
      </c>
      <c r="V14" s="703">
        <v>161.99</v>
      </c>
      <c r="W14" s="711" t="s">
        <v>805</v>
      </c>
      <c r="X14" s="711"/>
      <c r="Y14" s="711"/>
      <c r="Z14" s="711"/>
      <c r="AA14" s="711"/>
      <c r="AB14" s="711"/>
      <c r="AC14" s="711"/>
      <c r="AD14" s="711"/>
      <c r="AE14" s="575"/>
      <c r="AF14" s="575">
        <v>1</v>
      </c>
      <c r="AG14" s="675" t="s">
        <v>501</v>
      </c>
      <c r="AH14" s="675" t="s">
        <v>286</v>
      </c>
      <c r="AI14" s="829"/>
    </row>
    <row r="15" spans="1:136" s="85" customFormat="1" ht="24.95" customHeight="1">
      <c r="A15" s="699">
        <v>3</v>
      </c>
      <c r="B15" s="700" t="s">
        <v>421</v>
      </c>
      <c r="C15" s="701" t="s">
        <v>964</v>
      </c>
      <c r="D15" s="702" t="s">
        <v>1142</v>
      </c>
      <c r="E15" s="703" t="s">
        <v>497</v>
      </c>
      <c r="F15" s="704" t="s">
        <v>498</v>
      </c>
      <c r="G15" s="703" t="s">
        <v>499</v>
      </c>
      <c r="H15" s="703">
        <v>2</v>
      </c>
      <c r="I15" s="675">
        <f t="shared" si="3"/>
        <v>2</v>
      </c>
      <c r="J15" s="675">
        <v>0</v>
      </c>
      <c r="K15" s="675">
        <v>2</v>
      </c>
      <c r="L15" s="705">
        <v>19</v>
      </c>
      <c r="M15" s="705">
        <v>1</v>
      </c>
      <c r="N15" s="592">
        <f t="shared" si="4"/>
        <v>18</v>
      </c>
      <c r="O15" s="255">
        <v>6</v>
      </c>
      <c r="P15" s="255">
        <v>6</v>
      </c>
      <c r="Q15" s="255">
        <v>6</v>
      </c>
      <c r="R15" s="925">
        <v>0</v>
      </c>
      <c r="S15" s="926">
        <f t="shared" si="5"/>
        <v>18</v>
      </c>
      <c r="T15" s="258">
        <v>12</v>
      </c>
      <c r="U15" s="256">
        <v>6</v>
      </c>
      <c r="V15" s="703">
        <v>161.12</v>
      </c>
      <c r="W15" s="711" t="s">
        <v>500</v>
      </c>
      <c r="X15" s="711"/>
      <c r="Y15" s="711"/>
      <c r="Z15" s="575"/>
      <c r="AA15" s="711"/>
      <c r="AB15" s="711"/>
      <c r="AC15" s="711"/>
      <c r="AD15" s="711"/>
      <c r="AE15" s="675"/>
      <c r="AF15" s="675">
        <v>0</v>
      </c>
      <c r="AG15" s="675" t="s">
        <v>501</v>
      </c>
      <c r="AH15" s="675" t="s">
        <v>286</v>
      </c>
      <c r="AI15" s="829"/>
    </row>
    <row r="16" spans="1:136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703" t="s">
        <v>808</v>
      </c>
      <c r="H16" s="703">
        <v>1</v>
      </c>
      <c r="I16" s="675">
        <f t="shared" si="3"/>
        <v>2</v>
      </c>
      <c r="J16" s="675">
        <v>0</v>
      </c>
      <c r="K16" s="675">
        <v>2</v>
      </c>
      <c r="L16" s="705">
        <v>19</v>
      </c>
      <c r="M16" s="705">
        <v>1</v>
      </c>
      <c r="N16" s="592">
        <f t="shared" si="4"/>
        <v>19</v>
      </c>
      <c r="O16" s="923">
        <v>19</v>
      </c>
      <c r="P16" s="923">
        <v>0</v>
      </c>
      <c r="Q16" s="923">
        <v>0</v>
      </c>
      <c r="R16" s="924">
        <v>0</v>
      </c>
      <c r="S16" s="926">
        <f t="shared" si="5"/>
        <v>19</v>
      </c>
      <c r="T16" s="256">
        <v>18</v>
      </c>
      <c r="U16" s="256">
        <v>1</v>
      </c>
      <c r="V16" s="703">
        <v>115.35</v>
      </c>
      <c r="W16" s="708" t="s">
        <v>809</v>
      </c>
      <c r="X16" s="708"/>
      <c r="Y16" s="708"/>
      <c r="Z16" s="708"/>
      <c r="AA16" s="708"/>
      <c r="AB16" s="708"/>
      <c r="AC16" s="708"/>
      <c r="AD16" s="708"/>
      <c r="AE16" s="675"/>
      <c r="AF16" s="675">
        <v>1</v>
      </c>
      <c r="AG16" s="675" t="s">
        <v>19</v>
      </c>
      <c r="AH16" s="675" t="s">
        <v>286</v>
      </c>
      <c r="AI16" s="829"/>
    </row>
    <row r="17" spans="1:96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703" t="s">
        <v>813</v>
      </c>
      <c r="H17" s="703">
        <v>0</v>
      </c>
      <c r="I17" s="675">
        <f t="shared" si="3"/>
        <v>2</v>
      </c>
      <c r="J17" s="675">
        <v>0</v>
      </c>
      <c r="K17" s="675">
        <v>2</v>
      </c>
      <c r="L17" s="705">
        <v>19</v>
      </c>
      <c r="M17" s="705">
        <v>1</v>
      </c>
      <c r="N17" s="592">
        <f t="shared" si="4"/>
        <v>16</v>
      </c>
      <c r="O17" s="255">
        <v>16</v>
      </c>
      <c r="P17" s="923">
        <v>0</v>
      </c>
      <c r="Q17" s="923">
        <v>0</v>
      </c>
      <c r="R17" s="924">
        <v>0</v>
      </c>
      <c r="S17" s="926">
        <f t="shared" si="5"/>
        <v>16</v>
      </c>
      <c r="T17" s="256">
        <v>7</v>
      </c>
      <c r="U17" s="256">
        <v>9</v>
      </c>
      <c r="V17" s="703">
        <v>268.8</v>
      </c>
      <c r="W17" s="708" t="s">
        <v>130</v>
      </c>
      <c r="X17" s="708"/>
      <c r="Y17" s="708"/>
      <c r="Z17" s="575">
        <v>1</v>
      </c>
      <c r="AA17" s="708"/>
      <c r="AB17" s="708"/>
      <c r="AC17" s="708"/>
      <c r="AD17" s="708"/>
      <c r="AE17" s="675"/>
      <c r="AF17" s="675">
        <v>1</v>
      </c>
      <c r="AG17" s="675" t="s">
        <v>501</v>
      </c>
      <c r="AH17" s="675" t="s">
        <v>287</v>
      </c>
      <c r="AI17" s="829"/>
    </row>
    <row r="18" spans="1:96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560" t="s">
        <v>816</v>
      </c>
      <c r="H18" s="560">
        <v>1</v>
      </c>
      <c r="I18" s="562">
        <f t="shared" si="3"/>
        <v>3</v>
      </c>
      <c r="J18" s="562">
        <v>1</v>
      </c>
      <c r="K18" s="562">
        <v>2</v>
      </c>
      <c r="L18" s="563">
        <v>30</v>
      </c>
      <c r="M18" s="563">
        <v>3</v>
      </c>
      <c r="N18" s="564">
        <f t="shared" si="4"/>
        <v>30</v>
      </c>
      <c r="O18" s="255">
        <v>23</v>
      </c>
      <c r="P18" s="255">
        <v>7</v>
      </c>
      <c r="Q18" s="923">
        <v>0</v>
      </c>
      <c r="R18" s="924">
        <v>0</v>
      </c>
      <c r="S18" s="926">
        <f t="shared" si="5"/>
        <v>30</v>
      </c>
      <c r="T18" s="256">
        <v>18</v>
      </c>
      <c r="U18" s="256">
        <v>12</v>
      </c>
      <c r="V18" s="560">
        <v>99.86</v>
      </c>
      <c r="W18" s="678" t="s">
        <v>817</v>
      </c>
      <c r="X18" s="678"/>
      <c r="Y18" s="678"/>
      <c r="Z18" s="678"/>
      <c r="AA18" s="678"/>
      <c r="AB18" s="678"/>
      <c r="AC18" s="274"/>
      <c r="AD18" s="560">
        <v>1</v>
      </c>
      <c r="AE18" s="274"/>
      <c r="AF18" s="274">
        <v>0</v>
      </c>
      <c r="AG18" s="679" t="s">
        <v>19</v>
      </c>
      <c r="AH18" s="562" t="s">
        <v>286</v>
      </c>
      <c r="AI18" s="278"/>
    </row>
    <row r="19" spans="1:96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560" t="s">
        <v>820</v>
      </c>
      <c r="H19" s="560">
        <v>1</v>
      </c>
      <c r="I19" s="562">
        <f t="shared" si="3"/>
        <v>2</v>
      </c>
      <c r="J19" s="562">
        <v>1</v>
      </c>
      <c r="K19" s="562">
        <v>1</v>
      </c>
      <c r="L19" s="563">
        <v>19</v>
      </c>
      <c r="M19" s="563">
        <v>1</v>
      </c>
      <c r="N19" s="564">
        <f t="shared" si="4"/>
        <v>19</v>
      </c>
      <c r="O19" s="255">
        <v>18</v>
      </c>
      <c r="P19" s="255">
        <v>1</v>
      </c>
      <c r="Q19" s="923">
        <v>0</v>
      </c>
      <c r="R19" s="924">
        <v>0</v>
      </c>
      <c r="S19" s="926">
        <f t="shared" si="5"/>
        <v>19</v>
      </c>
      <c r="T19" s="256">
        <v>12</v>
      </c>
      <c r="U19" s="256">
        <v>7</v>
      </c>
      <c r="V19" s="560">
        <v>91.12</v>
      </c>
      <c r="W19" s="680" t="s">
        <v>821</v>
      </c>
      <c r="X19" s="680"/>
      <c r="Y19" s="680"/>
      <c r="Z19" s="680"/>
      <c r="AA19" s="680"/>
      <c r="AB19" s="680"/>
      <c r="AC19" s="680"/>
      <c r="AD19" s="680"/>
      <c r="AE19" s="562"/>
      <c r="AF19" s="562">
        <v>1</v>
      </c>
      <c r="AG19" s="679" t="s">
        <v>19</v>
      </c>
      <c r="AH19" s="562" t="s">
        <v>286</v>
      </c>
      <c r="AI19" s="278"/>
    </row>
    <row r="20" spans="1:96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560" t="s">
        <v>432</v>
      </c>
      <c r="H20" s="560">
        <v>1</v>
      </c>
      <c r="I20" s="562">
        <f t="shared" si="3"/>
        <v>3</v>
      </c>
      <c r="J20" s="562">
        <v>2</v>
      </c>
      <c r="K20" s="562">
        <v>1</v>
      </c>
      <c r="L20" s="563">
        <v>36</v>
      </c>
      <c r="M20" s="563">
        <v>3</v>
      </c>
      <c r="N20" s="564">
        <f t="shared" si="4"/>
        <v>36</v>
      </c>
      <c r="O20" s="923">
        <v>36</v>
      </c>
      <c r="P20" s="923">
        <v>0</v>
      </c>
      <c r="Q20" s="923">
        <v>0</v>
      </c>
      <c r="R20" s="925">
        <v>0</v>
      </c>
      <c r="S20" s="926">
        <f t="shared" si="5"/>
        <v>36</v>
      </c>
      <c r="T20" s="256">
        <v>18</v>
      </c>
      <c r="U20" s="256">
        <v>18</v>
      </c>
      <c r="V20" s="560">
        <v>197.96</v>
      </c>
      <c r="W20" s="678" t="s">
        <v>824</v>
      </c>
      <c r="X20" s="678"/>
      <c r="Y20" s="678"/>
      <c r="Z20" s="678"/>
      <c r="AA20" s="678"/>
      <c r="AB20" s="678"/>
      <c r="AC20" s="678"/>
      <c r="AD20" s="678"/>
      <c r="AE20" s="562"/>
      <c r="AF20" s="562">
        <v>0</v>
      </c>
      <c r="AG20" s="679" t="s">
        <v>19</v>
      </c>
      <c r="AH20" s="562" t="s">
        <v>286</v>
      </c>
      <c r="AI20" s="278" t="s">
        <v>825</v>
      </c>
    </row>
    <row r="21" spans="1:96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560" t="s">
        <v>829</v>
      </c>
      <c r="H21" s="560">
        <v>1</v>
      </c>
      <c r="I21" s="562">
        <f t="shared" si="3"/>
        <v>2</v>
      </c>
      <c r="J21" s="562">
        <v>1</v>
      </c>
      <c r="K21" s="562">
        <v>1</v>
      </c>
      <c r="L21" s="563">
        <v>19</v>
      </c>
      <c r="M21" s="563">
        <v>1</v>
      </c>
      <c r="N21" s="564">
        <f t="shared" si="4"/>
        <v>14</v>
      </c>
      <c r="O21" s="255">
        <v>13</v>
      </c>
      <c r="P21" s="923">
        <v>1</v>
      </c>
      <c r="Q21" s="923">
        <v>0</v>
      </c>
      <c r="R21" s="925">
        <v>0</v>
      </c>
      <c r="S21" s="926">
        <f t="shared" si="5"/>
        <v>14</v>
      </c>
      <c r="T21" s="258">
        <v>13</v>
      </c>
      <c r="U21" s="258">
        <v>1</v>
      </c>
      <c r="V21" s="560">
        <v>147.18</v>
      </c>
      <c r="W21" s="680" t="s">
        <v>830</v>
      </c>
      <c r="X21" s="680"/>
      <c r="Y21" s="680"/>
      <c r="Z21" s="680"/>
      <c r="AA21" s="680"/>
      <c r="AB21" s="680"/>
      <c r="AC21" s="680"/>
      <c r="AD21" s="680"/>
      <c r="AE21" s="562"/>
      <c r="AF21" s="562">
        <v>1</v>
      </c>
      <c r="AG21" s="679" t="s">
        <v>19</v>
      </c>
      <c r="AH21" s="562" t="s">
        <v>289</v>
      </c>
      <c r="AI21" s="278" t="s">
        <v>831</v>
      </c>
    </row>
    <row r="22" spans="1:96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560" t="s">
        <v>834</v>
      </c>
      <c r="H22" s="560">
        <v>0</v>
      </c>
      <c r="I22" s="562">
        <f t="shared" si="3"/>
        <v>3</v>
      </c>
      <c r="J22" s="562">
        <v>1</v>
      </c>
      <c r="K22" s="562">
        <v>2</v>
      </c>
      <c r="L22" s="563">
        <v>35</v>
      </c>
      <c r="M22" s="563">
        <v>3</v>
      </c>
      <c r="N22" s="564">
        <f t="shared" si="4"/>
        <v>33</v>
      </c>
      <c r="O22" s="255">
        <v>32</v>
      </c>
      <c r="P22" s="255">
        <v>0</v>
      </c>
      <c r="Q22" s="255">
        <v>0</v>
      </c>
      <c r="R22" s="256">
        <v>1</v>
      </c>
      <c r="S22" s="926">
        <f t="shared" si="5"/>
        <v>33</v>
      </c>
      <c r="T22" s="256">
        <v>22</v>
      </c>
      <c r="U22" s="256">
        <v>11</v>
      </c>
      <c r="V22" s="560">
        <v>219</v>
      </c>
      <c r="W22" s="680" t="s">
        <v>835</v>
      </c>
      <c r="X22" s="680"/>
      <c r="Y22" s="680"/>
      <c r="Z22" s="274">
        <v>1</v>
      </c>
      <c r="AA22" s="680"/>
      <c r="AB22" s="680"/>
      <c r="AC22" s="680"/>
      <c r="AD22" s="680"/>
      <c r="AE22" s="562"/>
      <c r="AF22" s="562">
        <v>1</v>
      </c>
      <c r="AG22" s="679" t="s">
        <v>501</v>
      </c>
      <c r="AH22" s="562" t="s">
        <v>287</v>
      </c>
      <c r="AI22" s="278"/>
    </row>
    <row r="23" spans="1:96" s="8" customFormat="1" ht="24.95" customHeight="1">
      <c r="A23" s="109">
        <v>11</v>
      </c>
      <c r="B23" s="101" t="s">
        <v>421</v>
      </c>
      <c r="C23" s="98" t="s">
        <v>433</v>
      </c>
      <c r="D23" s="99" t="s">
        <v>1143</v>
      </c>
      <c r="E23" s="560" t="s">
        <v>837</v>
      </c>
      <c r="F23" s="568" t="s">
        <v>838</v>
      </c>
      <c r="G23" s="560" t="s">
        <v>839</v>
      </c>
      <c r="H23" s="560">
        <v>0</v>
      </c>
      <c r="I23" s="562">
        <f t="shared" si="3"/>
        <v>2</v>
      </c>
      <c r="J23" s="562">
        <v>1</v>
      </c>
      <c r="K23" s="562">
        <v>1</v>
      </c>
      <c r="L23" s="563">
        <v>19</v>
      </c>
      <c r="M23" s="563">
        <v>1</v>
      </c>
      <c r="N23" s="564">
        <f t="shared" si="4"/>
        <v>19</v>
      </c>
      <c r="O23" s="255">
        <v>18</v>
      </c>
      <c r="P23" s="923">
        <v>0</v>
      </c>
      <c r="Q23" s="923">
        <v>0</v>
      </c>
      <c r="R23" s="925">
        <v>1</v>
      </c>
      <c r="S23" s="926">
        <f t="shared" si="5"/>
        <v>19</v>
      </c>
      <c r="T23" s="258">
        <v>8</v>
      </c>
      <c r="U23" s="258">
        <v>11</v>
      </c>
      <c r="V23" s="560">
        <v>83.66</v>
      </c>
      <c r="W23" s="680" t="s">
        <v>840</v>
      </c>
      <c r="X23" s="680"/>
      <c r="Y23" s="680"/>
      <c r="Z23" s="274">
        <v>1</v>
      </c>
      <c r="AA23" s="680"/>
      <c r="AB23" s="680"/>
      <c r="AC23" s="680"/>
      <c r="AD23" s="680"/>
      <c r="AE23" s="562"/>
      <c r="AF23" s="562">
        <v>0</v>
      </c>
      <c r="AG23" s="679" t="s">
        <v>501</v>
      </c>
      <c r="AH23" s="562" t="s">
        <v>285</v>
      </c>
      <c r="AI23" s="278"/>
    </row>
    <row r="24" spans="1:96" ht="24.95" customHeight="1">
      <c r="A24" s="20"/>
      <c r="B24" s="72" t="s">
        <v>283</v>
      </c>
      <c r="C24" s="73">
        <v>1</v>
      </c>
      <c r="D24" s="73"/>
      <c r="E24" s="73"/>
      <c r="F24" s="74"/>
      <c r="G24" s="72"/>
      <c r="H24" s="653">
        <f t="shared" ref="H24:AF24" si="6">SUM(H25)</f>
        <v>0</v>
      </c>
      <c r="I24" s="653">
        <f t="shared" si="6"/>
        <v>2</v>
      </c>
      <c r="J24" s="653">
        <f t="shared" si="6"/>
        <v>1</v>
      </c>
      <c r="K24" s="653">
        <f t="shared" si="6"/>
        <v>1</v>
      </c>
      <c r="L24" s="653">
        <f t="shared" si="6"/>
        <v>19</v>
      </c>
      <c r="M24" s="653"/>
      <c r="N24" s="654">
        <f t="shared" ref="N24" si="7">O24+P24+Q24+R24</f>
        <v>18</v>
      </c>
      <c r="O24" s="653">
        <f>SUM(O25)</f>
        <v>16</v>
      </c>
      <c r="P24" s="653">
        <f t="shared" si="6"/>
        <v>1</v>
      </c>
      <c r="Q24" s="653">
        <f t="shared" si="6"/>
        <v>1</v>
      </c>
      <c r="R24" s="830">
        <f t="shared" si="6"/>
        <v>0</v>
      </c>
      <c r="S24" s="653">
        <f t="shared" si="6"/>
        <v>18</v>
      </c>
      <c r="T24" s="653">
        <f t="shared" si="6"/>
        <v>12</v>
      </c>
      <c r="U24" s="653">
        <f t="shared" si="6"/>
        <v>6</v>
      </c>
      <c r="V24" s="653"/>
      <c r="W24" s="653"/>
      <c r="X24" s="653">
        <f t="shared" si="6"/>
        <v>0</v>
      </c>
      <c r="Y24" s="653">
        <f t="shared" si="6"/>
        <v>0</v>
      </c>
      <c r="Z24" s="653">
        <f t="shared" si="6"/>
        <v>0</v>
      </c>
      <c r="AA24" s="653">
        <f t="shared" si="6"/>
        <v>0</v>
      </c>
      <c r="AB24" s="653">
        <f t="shared" si="6"/>
        <v>0</v>
      </c>
      <c r="AC24" s="653">
        <f t="shared" si="6"/>
        <v>0</v>
      </c>
      <c r="AD24" s="653">
        <f t="shared" si="6"/>
        <v>0</v>
      </c>
      <c r="AE24" s="653">
        <f t="shared" si="6"/>
        <v>0</v>
      </c>
      <c r="AF24" s="653">
        <f t="shared" si="6"/>
        <v>1</v>
      </c>
      <c r="AG24" s="653"/>
      <c r="AH24" s="653"/>
      <c r="AI24" s="831"/>
      <c r="AJ24" s="57"/>
    </row>
    <row r="25" spans="1:96" s="32" customFormat="1" ht="24.95" customHeight="1" thickBot="1">
      <c r="A25" s="832">
        <v>1</v>
      </c>
      <c r="B25" s="658" t="s">
        <v>434</v>
      </c>
      <c r="C25" s="658" t="s">
        <v>737</v>
      </c>
      <c r="D25" s="658" t="s">
        <v>435</v>
      </c>
      <c r="E25" s="658" t="s">
        <v>738</v>
      </c>
      <c r="F25" s="833" t="s">
        <v>883</v>
      </c>
      <c r="G25" s="658" t="s">
        <v>739</v>
      </c>
      <c r="H25" s="658">
        <v>0</v>
      </c>
      <c r="I25" s="658">
        <v>2</v>
      </c>
      <c r="J25" s="658">
        <v>1</v>
      </c>
      <c r="K25" s="658">
        <v>1</v>
      </c>
      <c r="L25" s="834">
        <v>19</v>
      </c>
      <c r="M25" s="834">
        <v>1</v>
      </c>
      <c r="N25" s="835">
        <v>18</v>
      </c>
      <c r="O25" s="571">
        <v>16</v>
      </c>
      <c r="P25" s="295">
        <v>1</v>
      </c>
      <c r="Q25" s="295">
        <v>1</v>
      </c>
      <c r="R25" s="572">
        <v>0</v>
      </c>
      <c r="S25" s="573">
        <v>18</v>
      </c>
      <c r="T25" s="573">
        <v>12</v>
      </c>
      <c r="U25" s="573">
        <v>6</v>
      </c>
      <c r="V25" s="836">
        <v>169.51</v>
      </c>
      <c r="W25" s="658" t="s">
        <v>740</v>
      </c>
      <c r="X25" s="658">
        <v>0</v>
      </c>
      <c r="Y25" s="658">
        <v>0</v>
      </c>
      <c r="Z25" s="658">
        <v>0</v>
      </c>
      <c r="AA25" s="658">
        <v>0</v>
      </c>
      <c r="AB25" s="658">
        <v>0</v>
      </c>
      <c r="AC25" s="658">
        <v>0</v>
      </c>
      <c r="AD25" s="658">
        <v>0</v>
      </c>
      <c r="AE25" s="658">
        <v>0</v>
      </c>
      <c r="AF25" s="658">
        <v>1</v>
      </c>
      <c r="AG25" s="681" t="s">
        <v>19</v>
      </c>
      <c r="AH25" s="681" t="s">
        <v>286</v>
      </c>
      <c r="AI25" s="837"/>
    </row>
    <row r="26" spans="1:96" s="130" customFormat="1" ht="24.95" customHeight="1">
      <c r="A26" s="123"/>
      <c r="B26" s="124" t="s">
        <v>283</v>
      </c>
      <c r="C26" s="125">
        <v>3</v>
      </c>
      <c r="D26" s="125"/>
      <c r="E26" s="125"/>
      <c r="F26" s="125"/>
      <c r="G26" s="124"/>
      <c r="H26" s="574">
        <f t="shared" ref="H26:AF26" si="8">SUM(H27:H29)</f>
        <v>5</v>
      </c>
      <c r="I26" s="574">
        <f t="shared" si="8"/>
        <v>8</v>
      </c>
      <c r="J26" s="574">
        <f>SUM(J27:J29)</f>
        <v>2</v>
      </c>
      <c r="K26" s="574">
        <f t="shared" si="8"/>
        <v>6</v>
      </c>
      <c r="L26" s="574">
        <f>SUM(L27:L29)</f>
        <v>118</v>
      </c>
      <c r="M26" s="574" t="s">
        <v>913</v>
      </c>
      <c r="N26" s="574">
        <f t="shared" si="8"/>
        <v>108</v>
      </c>
      <c r="O26" s="574">
        <f>SUM(O27:O29)</f>
        <v>77</v>
      </c>
      <c r="P26" s="574">
        <f t="shared" si="8"/>
        <v>37</v>
      </c>
      <c r="Q26" s="574">
        <f t="shared" si="8"/>
        <v>0</v>
      </c>
      <c r="R26" s="576">
        <f t="shared" si="8"/>
        <v>0</v>
      </c>
      <c r="S26" s="574">
        <f t="shared" si="8"/>
        <v>108</v>
      </c>
      <c r="T26" s="574">
        <f t="shared" si="8"/>
        <v>107</v>
      </c>
      <c r="U26" s="574">
        <f t="shared" si="8"/>
        <v>7</v>
      </c>
      <c r="V26" s="574"/>
      <c r="W26" s="574"/>
      <c r="X26" s="574">
        <f t="shared" si="8"/>
        <v>0</v>
      </c>
      <c r="Y26" s="574">
        <f t="shared" si="8"/>
        <v>0</v>
      </c>
      <c r="Z26" s="574">
        <f t="shared" si="8"/>
        <v>2</v>
      </c>
      <c r="AA26" s="574">
        <f t="shared" si="8"/>
        <v>0</v>
      </c>
      <c r="AB26" s="574">
        <f t="shared" si="8"/>
        <v>0</v>
      </c>
      <c r="AC26" s="574">
        <f t="shared" si="8"/>
        <v>0</v>
      </c>
      <c r="AD26" s="574">
        <f t="shared" si="8"/>
        <v>0</v>
      </c>
      <c r="AE26" s="574">
        <f t="shared" si="8"/>
        <v>0</v>
      </c>
      <c r="AF26" s="574">
        <f t="shared" si="8"/>
        <v>3</v>
      </c>
      <c r="AG26" s="682"/>
      <c r="AH26" s="124"/>
      <c r="AI26" s="128"/>
      <c r="AJ26" s="129"/>
    </row>
    <row r="27" spans="1:96" s="841" customFormat="1" ht="24.95" customHeight="1">
      <c r="A27" s="838">
        <v>1</v>
      </c>
      <c r="B27" s="575" t="s">
        <v>748</v>
      </c>
      <c r="C27" s="274" t="s">
        <v>749</v>
      </c>
      <c r="D27" s="575" t="s">
        <v>750</v>
      </c>
      <c r="E27" s="575" t="s">
        <v>67</v>
      </c>
      <c r="F27" s="839" t="s">
        <v>878</v>
      </c>
      <c r="G27" s="575" t="s">
        <v>751</v>
      </c>
      <c r="H27" s="927">
        <v>2</v>
      </c>
      <c r="I27" s="575">
        <f>SUM(J27:K27)</f>
        <v>2</v>
      </c>
      <c r="J27" s="575">
        <v>0</v>
      </c>
      <c r="K27" s="575">
        <v>2</v>
      </c>
      <c r="L27" s="596">
        <v>29</v>
      </c>
      <c r="M27" s="575">
        <v>2</v>
      </c>
      <c r="N27" s="577">
        <v>29</v>
      </c>
      <c r="O27" s="578">
        <v>18</v>
      </c>
      <c r="P27" s="578">
        <v>11</v>
      </c>
      <c r="Q27" s="578">
        <v>0</v>
      </c>
      <c r="R27" s="579">
        <v>0</v>
      </c>
      <c r="S27" s="579">
        <v>29</v>
      </c>
      <c r="T27" s="579">
        <v>28</v>
      </c>
      <c r="U27" s="579">
        <v>1</v>
      </c>
      <c r="V27" s="274">
        <v>166.65</v>
      </c>
      <c r="W27" s="575" t="s">
        <v>752</v>
      </c>
      <c r="X27" s="575"/>
      <c r="Y27" s="575"/>
      <c r="Z27" s="575">
        <v>1</v>
      </c>
      <c r="AA27" s="575"/>
      <c r="AB27" s="575"/>
      <c r="AC27" s="575"/>
      <c r="AD27" s="575"/>
      <c r="AE27" s="575"/>
      <c r="AF27" s="575">
        <v>1</v>
      </c>
      <c r="AG27" s="279" t="s">
        <v>753</v>
      </c>
      <c r="AH27" s="593" t="s">
        <v>440</v>
      </c>
      <c r="AI27" s="840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</row>
    <row r="28" spans="1:96" s="841" customFormat="1" ht="24.95" customHeight="1">
      <c r="A28" s="838">
        <v>2</v>
      </c>
      <c r="B28" s="575" t="s">
        <v>748</v>
      </c>
      <c r="C28" s="3" t="s">
        <v>754</v>
      </c>
      <c r="D28" s="575" t="s">
        <v>957</v>
      </c>
      <c r="E28" s="575" t="s">
        <v>755</v>
      </c>
      <c r="F28" s="839" t="s">
        <v>877</v>
      </c>
      <c r="G28" s="575" t="s">
        <v>756</v>
      </c>
      <c r="H28" s="575">
        <v>1</v>
      </c>
      <c r="I28" s="575">
        <v>3</v>
      </c>
      <c r="J28" s="580">
        <v>1</v>
      </c>
      <c r="K28" s="580">
        <v>2</v>
      </c>
      <c r="L28" s="580">
        <v>49</v>
      </c>
      <c r="M28" s="581">
        <v>3</v>
      </c>
      <c r="N28" s="519">
        <v>44</v>
      </c>
      <c r="O28" s="517">
        <v>28</v>
      </c>
      <c r="P28" s="582">
        <v>18</v>
      </c>
      <c r="Q28" s="582">
        <v>0</v>
      </c>
      <c r="R28" s="579">
        <v>0</v>
      </c>
      <c r="S28" s="518">
        <v>44</v>
      </c>
      <c r="T28" s="460">
        <v>43</v>
      </c>
      <c r="U28" s="584">
        <v>3</v>
      </c>
      <c r="V28" s="580">
        <v>184.85</v>
      </c>
      <c r="W28" s="580" t="s">
        <v>430</v>
      </c>
      <c r="X28" s="580"/>
      <c r="Y28" s="580"/>
      <c r="Z28" s="580">
        <v>1</v>
      </c>
      <c r="AA28" s="580"/>
      <c r="AB28" s="580"/>
      <c r="AC28" s="580"/>
      <c r="AD28" s="580"/>
      <c r="AE28" s="580"/>
      <c r="AF28" s="580">
        <v>1</v>
      </c>
      <c r="AG28" s="683" t="s">
        <v>439</v>
      </c>
      <c r="AH28" s="683" t="s">
        <v>440</v>
      </c>
      <c r="AI28" s="840"/>
    </row>
    <row r="29" spans="1:96" s="841" customFormat="1" ht="24.95" customHeight="1">
      <c r="A29" s="842">
        <v>3</v>
      </c>
      <c r="B29" s="575" t="s">
        <v>748</v>
      </c>
      <c r="C29" s="274" t="s">
        <v>757</v>
      </c>
      <c r="D29" s="575" t="s">
        <v>758</v>
      </c>
      <c r="E29" s="575" t="s">
        <v>938</v>
      </c>
      <c r="F29" s="843" t="s">
        <v>958</v>
      </c>
      <c r="G29" s="844" t="s">
        <v>959</v>
      </c>
      <c r="H29" s="575">
        <v>2</v>
      </c>
      <c r="I29" s="575">
        <v>3</v>
      </c>
      <c r="J29" s="575">
        <v>1</v>
      </c>
      <c r="K29" s="575">
        <v>2</v>
      </c>
      <c r="L29" s="575">
        <v>40</v>
      </c>
      <c r="M29" s="575">
        <v>3</v>
      </c>
      <c r="N29" s="519">
        <v>35</v>
      </c>
      <c r="O29" s="517">
        <v>31</v>
      </c>
      <c r="P29" s="575">
        <v>8</v>
      </c>
      <c r="Q29" s="575">
        <v>0</v>
      </c>
      <c r="R29" s="254">
        <v>0</v>
      </c>
      <c r="S29" s="518">
        <v>35</v>
      </c>
      <c r="T29" s="240">
        <v>36</v>
      </c>
      <c r="U29" s="254">
        <v>3</v>
      </c>
      <c r="V29" s="274">
        <v>95.6</v>
      </c>
      <c r="W29" s="575" t="s">
        <v>759</v>
      </c>
      <c r="X29" s="575"/>
      <c r="Y29" s="575"/>
      <c r="Z29" s="575"/>
      <c r="AA29" s="575"/>
      <c r="AB29" s="575"/>
      <c r="AC29" s="575"/>
      <c r="AD29" s="575"/>
      <c r="AE29" s="575"/>
      <c r="AF29" s="684">
        <v>1</v>
      </c>
      <c r="AG29" s="683" t="s">
        <v>19</v>
      </c>
      <c r="AH29" s="575" t="s">
        <v>286</v>
      </c>
      <c r="AI29" s="840" t="s">
        <v>1123</v>
      </c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</row>
    <row r="30" spans="1:96" ht="24.95" customHeight="1">
      <c r="A30" s="31"/>
      <c r="B30" s="145" t="s">
        <v>283</v>
      </c>
      <c r="C30" s="145">
        <v>7</v>
      </c>
      <c r="D30" s="145"/>
      <c r="E30" s="145"/>
      <c r="F30" s="146"/>
      <c r="G30" s="145"/>
      <c r="H30" s="585">
        <f>SUM(H31:H37)</f>
        <v>6</v>
      </c>
      <c r="I30" s="585">
        <f t="shared" ref="I30:AF30" si="9">SUM(I31:I37)</f>
        <v>15</v>
      </c>
      <c r="J30" s="585">
        <f t="shared" si="9"/>
        <v>5</v>
      </c>
      <c r="K30" s="585">
        <f t="shared" si="9"/>
        <v>10</v>
      </c>
      <c r="L30" s="585">
        <f>SUM(L31:L37)</f>
        <v>161</v>
      </c>
      <c r="M30" s="585"/>
      <c r="N30" s="585">
        <f t="shared" ref="N30:R30" si="10">SUM(N31:N37)</f>
        <v>149</v>
      </c>
      <c r="O30" s="585">
        <f>SUM(O31:O37)</f>
        <v>142</v>
      </c>
      <c r="P30" s="585">
        <f t="shared" si="10"/>
        <v>12</v>
      </c>
      <c r="Q30" s="585">
        <f t="shared" si="10"/>
        <v>2</v>
      </c>
      <c r="R30" s="585">
        <f t="shared" si="10"/>
        <v>0</v>
      </c>
      <c r="S30" s="585">
        <f t="shared" si="9"/>
        <v>149</v>
      </c>
      <c r="T30" s="585">
        <f t="shared" si="9"/>
        <v>147</v>
      </c>
      <c r="U30" s="585">
        <f t="shared" si="9"/>
        <v>9</v>
      </c>
      <c r="V30" s="585"/>
      <c r="W30" s="585"/>
      <c r="X30" s="585">
        <f t="shared" si="9"/>
        <v>0</v>
      </c>
      <c r="Y30" s="585">
        <f t="shared" si="9"/>
        <v>0</v>
      </c>
      <c r="Z30" s="585">
        <f t="shared" si="9"/>
        <v>2</v>
      </c>
      <c r="AA30" s="585">
        <f t="shared" si="9"/>
        <v>1</v>
      </c>
      <c r="AB30" s="585">
        <f t="shared" si="9"/>
        <v>0</v>
      </c>
      <c r="AC30" s="585">
        <f t="shared" si="9"/>
        <v>0</v>
      </c>
      <c r="AD30" s="585">
        <f t="shared" si="9"/>
        <v>0</v>
      </c>
      <c r="AE30" s="585">
        <f t="shared" si="9"/>
        <v>1</v>
      </c>
      <c r="AF30" s="585">
        <f t="shared" si="9"/>
        <v>7</v>
      </c>
      <c r="AG30" s="685"/>
      <c r="AH30" s="145"/>
      <c r="AI30" s="148"/>
      <c r="AJ30" s="57"/>
    </row>
    <row r="31" spans="1:96" s="32" customFormat="1" ht="24.95" customHeight="1">
      <c r="A31" s="845">
        <v>1</v>
      </c>
      <c r="B31" s="587" t="s">
        <v>923</v>
      </c>
      <c r="C31" s="588" t="s">
        <v>35</v>
      </c>
      <c r="D31" s="588" t="s">
        <v>36</v>
      </c>
      <c r="E31" s="588" t="s">
        <v>36</v>
      </c>
      <c r="F31" s="846" t="s">
        <v>284</v>
      </c>
      <c r="G31" s="588" t="s">
        <v>955</v>
      </c>
      <c r="H31" s="588">
        <v>0</v>
      </c>
      <c r="I31" s="588">
        <v>2</v>
      </c>
      <c r="J31" s="588">
        <v>1</v>
      </c>
      <c r="K31" s="588">
        <v>1</v>
      </c>
      <c r="L31" s="586">
        <v>25</v>
      </c>
      <c r="M31" s="586">
        <v>2</v>
      </c>
      <c r="N31" s="250">
        <v>22</v>
      </c>
      <c r="O31" s="249">
        <v>25</v>
      </c>
      <c r="P31" s="249">
        <v>0</v>
      </c>
      <c r="Q31" s="249">
        <v>0</v>
      </c>
      <c r="R31" s="928">
        <v>0</v>
      </c>
      <c r="S31" s="240">
        <v>22</v>
      </c>
      <c r="T31" s="253">
        <v>24</v>
      </c>
      <c r="U31" s="253">
        <v>1</v>
      </c>
      <c r="V31" s="588">
        <v>92.04</v>
      </c>
      <c r="W31" s="588" t="s">
        <v>37</v>
      </c>
      <c r="X31" s="588"/>
      <c r="Y31" s="588"/>
      <c r="Z31" s="588"/>
      <c r="AA31" s="588"/>
      <c r="AB31" s="588"/>
      <c r="AC31" s="588"/>
      <c r="AD31" s="588"/>
      <c r="AE31" s="588">
        <v>1</v>
      </c>
      <c r="AF31" s="575">
        <v>1</v>
      </c>
      <c r="AG31" s="686" t="s">
        <v>19</v>
      </c>
      <c r="AH31" s="588" t="s">
        <v>285</v>
      </c>
      <c r="AI31" s="847"/>
    </row>
    <row r="32" spans="1:96" s="32" customFormat="1" ht="24.95" customHeight="1">
      <c r="A32" s="848">
        <v>2</v>
      </c>
      <c r="B32" s="588" t="s">
        <v>12</v>
      </c>
      <c r="C32" s="588" t="s">
        <v>30</v>
      </c>
      <c r="D32" s="588" t="s">
        <v>31</v>
      </c>
      <c r="E32" s="588" t="s">
        <v>32</v>
      </c>
      <c r="F32" s="846" t="s">
        <v>879</v>
      </c>
      <c r="G32" s="588" t="s">
        <v>33</v>
      </c>
      <c r="H32" s="588">
        <v>0</v>
      </c>
      <c r="I32" s="588">
        <v>2</v>
      </c>
      <c r="J32" s="588">
        <v>1</v>
      </c>
      <c r="K32" s="588">
        <v>1</v>
      </c>
      <c r="L32" s="586">
        <v>19</v>
      </c>
      <c r="M32" s="586">
        <v>1</v>
      </c>
      <c r="N32" s="250">
        <v>19</v>
      </c>
      <c r="O32" s="249">
        <v>18</v>
      </c>
      <c r="P32" s="249">
        <v>0</v>
      </c>
      <c r="Q32" s="249">
        <v>0</v>
      </c>
      <c r="R32" s="928">
        <v>0</v>
      </c>
      <c r="S32" s="240">
        <v>19</v>
      </c>
      <c r="T32" s="253">
        <v>17</v>
      </c>
      <c r="U32" s="253">
        <v>1</v>
      </c>
      <c r="V32" s="588">
        <v>96.96</v>
      </c>
      <c r="W32" s="588" t="s">
        <v>34</v>
      </c>
      <c r="X32" s="588"/>
      <c r="Y32" s="588"/>
      <c r="Z32" s="588"/>
      <c r="AA32" s="588"/>
      <c r="AB32" s="588"/>
      <c r="AC32" s="588"/>
      <c r="AD32" s="588"/>
      <c r="AE32" s="588"/>
      <c r="AF32" s="588">
        <v>1</v>
      </c>
      <c r="AG32" s="686" t="s">
        <v>19</v>
      </c>
      <c r="AH32" s="588" t="s">
        <v>285</v>
      </c>
      <c r="AI32" s="847"/>
    </row>
    <row r="33" spans="1:127" s="32" customFormat="1" ht="24.95" customHeight="1">
      <c r="A33" s="848">
        <v>3</v>
      </c>
      <c r="B33" s="588" t="s">
        <v>12</v>
      </c>
      <c r="C33" s="588" t="s">
        <v>15</v>
      </c>
      <c r="D33" s="588" t="s">
        <v>16</v>
      </c>
      <c r="E33" s="588" t="s">
        <v>902</v>
      </c>
      <c r="F33" s="846" t="s">
        <v>760</v>
      </c>
      <c r="G33" s="588" t="s">
        <v>17</v>
      </c>
      <c r="H33" s="588">
        <v>3</v>
      </c>
      <c r="I33" s="588">
        <v>2</v>
      </c>
      <c r="J33" s="588">
        <v>1</v>
      </c>
      <c r="K33" s="588">
        <v>1</v>
      </c>
      <c r="L33" s="586">
        <v>25</v>
      </c>
      <c r="M33" s="586">
        <v>2</v>
      </c>
      <c r="N33" s="250">
        <v>20</v>
      </c>
      <c r="O33" s="249">
        <v>18</v>
      </c>
      <c r="P33" s="249">
        <v>3</v>
      </c>
      <c r="Q33" s="249">
        <v>0</v>
      </c>
      <c r="R33" s="928">
        <v>0</v>
      </c>
      <c r="S33" s="240">
        <v>20</v>
      </c>
      <c r="T33" s="928">
        <v>21</v>
      </c>
      <c r="U33" s="928">
        <v>0</v>
      </c>
      <c r="V33" s="588">
        <v>84.748000000000005</v>
      </c>
      <c r="W33" s="588" t="s">
        <v>18</v>
      </c>
      <c r="X33" s="588"/>
      <c r="Y33" s="588"/>
      <c r="Z33" s="588"/>
      <c r="AA33" s="588">
        <v>1</v>
      </c>
      <c r="AB33" s="588"/>
      <c r="AC33" s="588"/>
      <c r="AD33" s="588"/>
      <c r="AE33" s="588"/>
      <c r="AF33" s="588">
        <v>1</v>
      </c>
      <c r="AG33" s="686" t="s">
        <v>19</v>
      </c>
      <c r="AH33" s="588" t="s">
        <v>286</v>
      </c>
      <c r="AI33" s="849"/>
    </row>
    <row r="34" spans="1:127" s="32" customFormat="1" ht="24.95" customHeight="1">
      <c r="A34" s="848">
        <v>4</v>
      </c>
      <c r="B34" s="588" t="s">
        <v>12</v>
      </c>
      <c r="C34" s="588" t="s">
        <v>20</v>
      </c>
      <c r="D34" s="588" t="s">
        <v>761</v>
      </c>
      <c r="E34" s="588" t="s">
        <v>288</v>
      </c>
      <c r="F34" s="846" t="s">
        <v>956</v>
      </c>
      <c r="G34" s="588" t="s">
        <v>21</v>
      </c>
      <c r="H34" s="588">
        <v>0</v>
      </c>
      <c r="I34" s="588">
        <v>2</v>
      </c>
      <c r="J34" s="588">
        <v>0</v>
      </c>
      <c r="K34" s="588">
        <v>2</v>
      </c>
      <c r="L34" s="586">
        <v>19</v>
      </c>
      <c r="M34" s="586">
        <v>1</v>
      </c>
      <c r="N34" s="250">
        <v>19</v>
      </c>
      <c r="O34" s="249">
        <v>19</v>
      </c>
      <c r="P34" s="249">
        <v>0</v>
      </c>
      <c r="Q34" s="249">
        <v>0</v>
      </c>
      <c r="R34" s="928">
        <v>0</v>
      </c>
      <c r="S34" s="240">
        <v>19</v>
      </c>
      <c r="T34" s="928">
        <v>17</v>
      </c>
      <c r="U34" s="928">
        <v>2</v>
      </c>
      <c r="V34" s="588">
        <v>100.34</v>
      </c>
      <c r="W34" s="588" t="s">
        <v>22</v>
      </c>
      <c r="X34" s="588"/>
      <c r="Y34" s="588"/>
      <c r="Z34" s="588">
        <v>1</v>
      </c>
      <c r="AA34" s="588"/>
      <c r="AB34" s="588"/>
      <c r="AC34" s="588"/>
      <c r="AD34" s="588"/>
      <c r="AE34" s="588"/>
      <c r="AF34" s="588">
        <v>1</v>
      </c>
      <c r="AG34" s="686" t="s">
        <v>762</v>
      </c>
      <c r="AH34" s="588" t="s">
        <v>286</v>
      </c>
      <c r="AI34" s="847"/>
    </row>
    <row r="35" spans="1:127" s="32" customFormat="1" ht="24.95" customHeight="1">
      <c r="A35" s="848">
        <v>5</v>
      </c>
      <c r="B35" s="588" t="s">
        <v>12</v>
      </c>
      <c r="C35" s="588" t="s">
        <v>763</v>
      </c>
      <c r="D35" s="588" t="s">
        <v>27</v>
      </c>
      <c r="E35" s="588" t="s">
        <v>28</v>
      </c>
      <c r="F35" s="846" t="s">
        <v>853</v>
      </c>
      <c r="G35" s="588" t="s">
        <v>854</v>
      </c>
      <c r="H35" s="588">
        <v>0</v>
      </c>
      <c r="I35" s="588">
        <v>2</v>
      </c>
      <c r="J35" s="588">
        <v>0</v>
      </c>
      <c r="K35" s="588">
        <v>2</v>
      </c>
      <c r="L35" s="586">
        <v>19</v>
      </c>
      <c r="M35" s="586">
        <v>1</v>
      </c>
      <c r="N35" s="250">
        <v>19</v>
      </c>
      <c r="O35" s="249">
        <v>19</v>
      </c>
      <c r="P35" s="249">
        <v>0</v>
      </c>
      <c r="Q35" s="249">
        <v>0</v>
      </c>
      <c r="R35" s="928">
        <v>0</v>
      </c>
      <c r="S35" s="240">
        <v>19</v>
      </c>
      <c r="T35" s="928">
        <v>18</v>
      </c>
      <c r="U35" s="928">
        <v>1</v>
      </c>
      <c r="V35" s="588">
        <v>154.08000000000001</v>
      </c>
      <c r="W35" s="588" t="s">
        <v>29</v>
      </c>
      <c r="X35" s="588"/>
      <c r="Y35" s="588"/>
      <c r="Z35" s="588"/>
      <c r="AA35" s="588"/>
      <c r="AB35" s="588"/>
      <c r="AC35" s="588"/>
      <c r="AD35" s="588"/>
      <c r="AE35" s="588"/>
      <c r="AF35" s="588">
        <v>1</v>
      </c>
      <c r="AG35" s="686" t="s">
        <v>19</v>
      </c>
      <c r="AH35" s="850" t="s">
        <v>286</v>
      </c>
      <c r="AI35" s="849"/>
    </row>
    <row r="36" spans="1:127" s="32" customFormat="1" ht="24.95" customHeight="1">
      <c r="A36" s="848">
        <v>6</v>
      </c>
      <c r="B36" s="588" t="s">
        <v>12</v>
      </c>
      <c r="C36" s="588" t="s">
        <v>23</v>
      </c>
      <c r="D36" s="588" t="s">
        <v>24</v>
      </c>
      <c r="E36" s="588" t="s">
        <v>24</v>
      </c>
      <c r="F36" s="846" t="s">
        <v>880</v>
      </c>
      <c r="G36" s="588" t="s">
        <v>25</v>
      </c>
      <c r="H36" s="249">
        <v>2</v>
      </c>
      <c r="I36" s="588">
        <v>3</v>
      </c>
      <c r="J36" s="588">
        <v>2</v>
      </c>
      <c r="K36" s="588">
        <v>1</v>
      </c>
      <c r="L36" s="586">
        <v>35</v>
      </c>
      <c r="M36" s="586">
        <v>3</v>
      </c>
      <c r="N36" s="250">
        <v>32</v>
      </c>
      <c r="O36" s="249">
        <v>25</v>
      </c>
      <c r="P36" s="249">
        <v>8</v>
      </c>
      <c r="Q36" s="249">
        <v>2</v>
      </c>
      <c r="R36" s="928">
        <v>0</v>
      </c>
      <c r="S36" s="240">
        <v>32</v>
      </c>
      <c r="T36" s="928">
        <v>32</v>
      </c>
      <c r="U36" s="928">
        <v>3</v>
      </c>
      <c r="V36" s="588">
        <v>251</v>
      </c>
      <c r="W36" s="588" t="s">
        <v>26</v>
      </c>
      <c r="X36" s="588"/>
      <c r="Y36" s="588"/>
      <c r="Z36" s="588"/>
      <c r="AA36" s="588"/>
      <c r="AB36" s="588"/>
      <c r="AC36" s="588"/>
      <c r="AD36" s="588"/>
      <c r="AE36" s="588"/>
      <c r="AF36" s="588">
        <v>1</v>
      </c>
      <c r="AG36" s="686" t="s">
        <v>19</v>
      </c>
      <c r="AH36" s="588" t="s">
        <v>286</v>
      </c>
      <c r="AI36" s="849"/>
    </row>
    <row r="37" spans="1:127" s="841" customFormat="1" ht="24.95" customHeight="1">
      <c r="A37" s="845">
        <v>7</v>
      </c>
      <c r="B37" s="587" t="s">
        <v>12</v>
      </c>
      <c r="C37" s="587" t="s">
        <v>13</v>
      </c>
      <c r="D37" s="587" t="s">
        <v>761</v>
      </c>
      <c r="E37" s="587" t="s">
        <v>290</v>
      </c>
      <c r="F37" s="851" t="s">
        <v>881</v>
      </c>
      <c r="G37" s="587" t="s">
        <v>14</v>
      </c>
      <c r="H37" s="252">
        <v>1</v>
      </c>
      <c r="I37" s="587">
        <v>2</v>
      </c>
      <c r="J37" s="587">
        <v>0</v>
      </c>
      <c r="K37" s="587">
        <v>2</v>
      </c>
      <c r="L37" s="714">
        <v>19</v>
      </c>
      <c r="M37" s="714">
        <v>1</v>
      </c>
      <c r="N37" s="250">
        <v>18</v>
      </c>
      <c r="O37" s="249">
        <v>18</v>
      </c>
      <c r="P37" s="249">
        <v>1</v>
      </c>
      <c r="Q37" s="249">
        <v>0</v>
      </c>
      <c r="R37" s="928">
        <v>0</v>
      </c>
      <c r="S37" s="240">
        <v>18</v>
      </c>
      <c r="T37" s="928">
        <v>18</v>
      </c>
      <c r="U37" s="928">
        <v>1</v>
      </c>
      <c r="V37" s="587">
        <v>122.7</v>
      </c>
      <c r="W37" s="587" t="s">
        <v>764</v>
      </c>
      <c r="X37" s="587"/>
      <c r="Y37" s="587"/>
      <c r="Z37" s="587">
        <v>1</v>
      </c>
      <c r="AA37" s="587"/>
      <c r="AB37" s="587"/>
      <c r="AC37" s="587"/>
      <c r="AD37" s="587"/>
      <c r="AE37" s="587"/>
      <c r="AF37" s="587">
        <v>1</v>
      </c>
      <c r="AG37" s="715" t="s">
        <v>762</v>
      </c>
      <c r="AH37" s="587" t="s">
        <v>286</v>
      </c>
      <c r="AI37" s="852"/>
    </row>
    <row r="38" spans="1:127" s="130" customFormat="1" ht="24.95" customHeight="1">
      <c r="A38" s="20"/>
      <c r="B38" s="164" t="s">
        <v>283</v>
      </c>
      <c r="C38" s="165">
        <v>14</v>
      </c>
      <c r="D38" s="165"/>
      <c r="E38" s="165"/>
      <c r="F38" s="166"/>
      <c r="G38" s="164"/>
      <c r="H38" s="589">
        <f>SUM(H39:H52)</f>
        <v>6</v>
      </c>
      <c r="I38" s="589">
        <f>SUM(I39:I52)</f>
        <v>31</v>
      </c>
      <c r="J38" s="589">
        <f t="shared" ref="J38:K38" si="11">SUM(J39:J52)</f>
        <v>15</v>
      </c>
      <c r="K38" s="589">
        <f t="shared" si="11"/>
        <v>16</v>
      </c>
      <c r="L38" s="589">
        <f>SUM(L39:L53)</f>
        <v>422</v>
      </c>
      <c r="M38" s="589"/>
      <c r="N38" s="589">
        <f t="shared" ref="N38:U38" si="12">SUM(N39:N53)</f>
        <v>376</v>
      </c>
      <c r="O38" s="589">
        <f t="shared" si="12"/>
        <v>292</v>
      </c>
      <c r="P38" s="589">
        <f t="shared" si="12"/>
        <v>59</v>
      </c>
      <c r="Q38" s="589">
        <f t="shared" si="12"/>
        <v>25</v>
      </c>
      <c r="R38" s="590">
        <f t="shared" si="12"/>
        <v>0</v>
      </c>
      <c r="S38" s="590">
        <f t="shared" si="12"/>
        <v>376</v>
      </c>
      <c r="T38" s="590">
        <f t="shared" si="12"/>
        <v>337</v>
      </c>
      <c r="U38" s="590">
        <f t="shared" si="12"/>
        <v>39</v>
      </c>
      <c r="V38" s="589"/>
      <c r="W38" s="589"/>
      <c r="X38" s="589">
        <f>SUM(X39:X53)</f>
        <v>2</v>
      </c>
      <c r="Y38" s="589">
        <f t="shared" ref="Y38:AF38" si="13">SUM(Y39:Y53)</f>
        <v>1</v>
      </c>
      <c r="Z38" s="589">
        <f t="shared" si="13"/>
        <v>4</v>
      </c>
      <c r="AA38" s="589">
        <f t="shared" si="13"/>
        <v>0</v>
      </c>
      <c r="AB38" s="589">
        <f t="shared" si="13"/>
        <v>0</v>
      </c>
      <c r="AC38" s="589">
        <f t="shared" si="13"/>
        <v>0</v>
      </c>
      <c r="AD38" s="589">
        <f t="shared" si="13"/>
        <v>0</v>
      </c>
      <c r="AE38" s="589">
        <f t="shared" si="13"/>
        <v>0</v>
      </c>
      <c r="AF38" s="589">
        <f t="shared" si="13"/>
        <v>14</v>
      </c>
      <c r="AG38" s="589"/>
      <c r="AH38" s="164"/>
      <c r="AI38" s="168"/>
      <c r="AJ38" s="129"/>
    </row>
    <row r="39" spans="1:127" s="32" customFormat="1" ht="24.95" customHeight="1">
      <c r="A39" s="838">
        <v>1</v>
      </c>
      <c r="B39" s="274" t="s">
        <v>765</v>
      </c>
      <c r="C39" s="593" t="s">
        <v>857</v>
      </c>
      <c r="D39" s="593" t="s">
        <v>896</v>
      </c>
      <c r="E39" s="593" t="s">
        <v>766</v>
      </c>
      <c r="F39" s="674" t="s">
        <v>767</v>
      </c>
      <c r="G39" s="593" t="s">
        <v>950</v>
      </c>
      <c r="H39" s="593">
        <v>1</v>
      </c>
      <c r="I39" s="593">
        <f>SUM(J39:K39)</f>
        <v>2</v>
      </c>
      <c r="J39" s="593">
        <v>1</v>
      </c>
      <c r="K39" s="593">
        <v>1</v>
      </c>
      <c r="L39" s="591">
        <v>29</v>
      </c>
      <c r="M39" s="591">
        <v>2</v>
      </c>
      <c r="N39" s="592">
        <f>SUM(O39:R39)</f>
        <v>28</v>
      </c>
      <c r="O39" s="238">
        <v>24</v>
      </c>
      <c r="P39" s="238">
        <v>4</v>
      </c>
      <c r="Q39" s="593">
        <v>0</v>
      </c>
      <c r="R39" s="594">
        <v>0</v>
      </c>
      <c r="S39" s="595">
        <f>SUM(T39:U39)</f>
        <v>28</v>
      </c>
      <c r="T39" s="594">
        <v>28</v>
      </c>
      <c r="U39" s="594">
        <v>0</v>
      </c>
      <c r="V39" s="593">
        <v>173.32</v>
      </c>
      <c r="W39" s="593" t="s">
        <v>83</v>
      </c>
      <c r="X39" s="593"/>
      <c r="Y39" s="593"/>
      <c r="Z39" s="593"/>
      <c r="AA39" s="593"/>
      <c r="AB39" s="593"/>
      <c r="AC39" s="593"/>
      <c r="AD39" s="593"/>
      <c r="AE39" s="593"/>
      <c r="AF39" s="575">
        <v>1</v>
      </c>
      <c r="AG39" s="593" t="s">
        <v>291</v>
      </c>
      <c r="AH39" s="575" t="s">
        <v>287</v>
      </c>
      <c r="AI39" s="853"/>
    </row>
    <row r="40" spans="1:127" s="32" customFormat="1" ht="24.95" customHeight="1">
      <c r="A40" s="838">
        <v>2</v>
      </c>
      <c r="B40" s="274" t="s">
        <v>765</v>
      </c>
      <c r="C40" s="593" t="s">
        <v>858</v>
      </c>
      <c r="D40" s="593" t="s">
        <v>859</v>
      </c>
      <c r="E40" s="593" t="s">
        <v>73</v>
      </c>
      <c r="F40" s="674" t="s">
        <v>768</v>
      </c>
      <c r="G40" s="593" t="s">
        <v>74</v>
      </c>
      <c r="H40" s="593"/>
      <c r="I40" s="593">
        <f t="shared" ref="I40:I51" si="14">SUM(J40:K40)</f>
        <v>2</v>
      </c>
      <c r="J40" s="593">
        <v>1</v>
      </c>
      <c r="K40" s="593">
        <v>1</v>
      </c>
      <c r="L40" s="591">
        <v>29</v>
      </c>
      <c r="M40" s="591">
        <v>2</v>
      </c>
      <c r="N40" s="592">
        <f t="shared" ref="N40:N53" si="15">SUM(O40:R40)</f>
        <v>26</v>
      </c>
      <c r="O40" s="238">
        <v>26</v>
      </c>
      <c r="P40" s="593">
        <v>0</v>
      </c>
      <c r="Q40" s="593">
        <v>0</v>
      </c>
      <c r="R40" s="594">
        <v>0</v>
      </c>
      <c r="S40" s="595">
        <f t="shared" ref="S40:S52" si="16">SUM(T40:U40)</f>
        <v>26</v>
      </c>
      <c r="T40" s="262">
        <v>26</v>
      </c>
      <c r="U40" s="594">
        <v>0</v>
      </c>
      <c r="V40" s="593">
        <v>115.62</v>
      </c>
      <c r="W40" s="593" t="s">
        <v>75</v>
      </c>
      <c r="X40" s="593"/>
      <c r="Y40" s="593"/>
      <c r="Z40" s="593"/>
      <c r="AA40" s="593"/>
      <c r="AB40" s="593"/>
      <c r="AC40" s="593"/>
      <c r="AD40" s="593"/>
      <c r="AE40" s="593"/>
      <c r="AF40" s="575">
        <v>1</v>
      </c>
      <c r="AG40" s="593" t="s">
        <v>19</v>
      </c>
      <c r="AH40" s="575" t="s">
        <v>888</v>
      </c>
      <c r="AI40" s="853"/>
    </row>
    <row r="41" spans="1:127" s="32" customFormat="1" ht="41.25" customHeight="1">
      <c r="A41" s="838">
        <v>3</v>
      </c>
      <c r="B41" s="274" t="s">
        <v>765</v>
      </c>
      <c r="C41" s="575" t="s">
        <v>855</v>
      </c>
      <c r="D41" s="593" t="s">
        <v>895</v>
      </c>
      <c r="E41" s="575" t="s">
        <v>769</v>
      </c>
      <c r="F41" s="839" t="s">
        <v>770</v>
      </c>
      <c r="G41" s="593" t="s">
        <v>69</v>
      </c>
      <c r="H41" s="593">
        <v>1</v>
      </c>
      <c r="I41" s="593">
        <f t="shared" si="14"/>
        <v>2</v>
      </c>
      <c r="J41" s="575">
        <v>1</v>
      </c>
      <c r="K41" s="575">
        <v>1</v>
      </c>
      <c r="L41" s="596">
        <v>29</v>
      </c>
      <c r="M41" s="596">
        <v>2</v>
      </c>
      <c r="N41" s="592">
        <f t="shared" si="15"/>
        <v>29</v>
      </c>
      <c r="O41" s="575">
        <v>21</v>
      </c>
      <c r="P41" s="241">
        <v>6</v>
      </c>
      <c r="Q41" s="575">
        <v>2</v>
      </c>
      <c r="R41" s="254">
        <v>0</v>
      </c>
      <c r="S41" s="595">
        <f t="shared" si="16"/>
        <v>29</v>
      </c>
      <c r="T41" s="594">
        <v>24</v>
      </c>
      <c r="U41" s="240">
        <v>5</v>
      </c>
      <c r="V41" s="575">
        <v>96.32</v>
      </c>
      <c r="W41" s="593" t="s">
        <v>919</v>
      </c>
      <c r="X41" s="593"/>
      <c r="Y41" s="593"/>
      <c r="Z41" s="593">
        <v>1</v>
      </c>
      <c r="AA41" s="593"/>
      <c r="AB41" s="593"/>
      <c r="AC41" s="593"/>
      <c r="AD41" s="593"/>
      <c r="AE41" s="593"/>
      <c r="AF41" s="575">
        <v>1</v>
      </c>
      <c r="AG41" s="593" t="s">
        <v>771</v>
      </c>
      <c r="AH41" s="575" t="s">
        <v>286</v>
      </c>
      <c r="AI41" s="853" t="s">
        <v>906</v>
      </c>
    </row>
    <row r="42" spans="1:127" s="32" customFormat="1" ht="24.95" customHeight="1">
      <c r="A42" s="838">
        <v>4</v>
      </c>
      <c r="B42" s="274" t="s">
        <v>765</v>
      </c>
      <c r="C42" s="593" t="s">
        <v>58</v>
      </c>
      <c r="D42" s="593" t="s">
        <v>59</v>
      </c>
      <c r="E42" s="593" t="s">
        <v>860</v>
      </c>
      <c r="F42" s="674" t="s">
        <v>985</v>
      </c>
      <c r="G42" s="593" t="s">
        <v>60</v>
      </c>
      <c r="H42" s="593"/>
      <c r="I42" s="593">
        <f t="shared" si="14"/>
        <v>3</v>
      </c>
      <c r="J42" s="591">
        <v>1</v>
      </c>
      <c r="K42" s="591">
        <v>2</v>
      </c>
      <c r="L42" s="596">
        <v>49</v>
      </c>
      <c r="M42" s="596">
        <v>3</v>
      </c>
      <c r="N42" s="592">
        <f t="shared" si="15"/>
        <v>38</v>
      </c>
      <c r="O42" s="238">
        <v>31</v>
      </c>
      <c r="P42" s="238">
        <v>6</v>
      </c>
      <c r="Q42" s="238">
        <v>1</v>
      </c>
      <c r="R42" s="594">
        <v>0</v>
      </c>
      <c r="S42" s="595">
        <f t="shared" si="16"/>
        <v>38</v>
      </c>
      <c r="T42" s="262">
        <v>35</v>
      </c>
      <c r="U42" s="594">
        <v>3</v>
      </c>
      <c r="V42" s="593">
        <v>117</v>
      </c>
      <c r="W42" s="593" t="s">
        <v>61</v>
      </c>
      <c r="X42" s="593"/>
      <c r="Y42" s="593"/>
      <c r="Z42" s="593"/>
      <c r="AA42" s="593"/>
      <c r="AB42" s="593"/>
      <c r="AC42" s="593"/>
      <c r="AD42" s="593"/>
      <c r="AE42" s="593"/>
      <c r="AF42" s="575">
        <v>1</v>
      </c>
      <c r="AG42" s="593" t="s">
        <v>19</v>
      </c>
      <c r="AH42" s="575" t="s">
        <v>285</v>
      </c>
      <c r="AI42" s="853"/>
    </row>
    <row r="43" spans="1:127" s="32" customFormat="1" ht="24.95" customHeight="1">
      <c r="A43" s="838">
        <v>5</v>
      </c>
      <c r="B43" s="274" t="s">
        <v>765</v>
      </c>
      <c r="C43" s="593" t="s">
        <v>44</v>
      </c>
      <c r="D43" s="593" t="s">
        <v>45</v>
      </c>
      <c r="E43" s="593" t="s">
        <v>46</v>
      </c>
      <c r="F43" s="674" t="s">
        <v>772</v>
      </c>
      <c r="G43" s="593" t="s">
        <v>47</v>
      </c>
      <c r="H43" s="593"/>
      <c r="I43" s="593">
        <f t="shared" si="14"/>
        <v>3</v>
      </c>
      <c r="J43" s="593">
        <v>2</v>
      </c>
      <c r="K43" s="593">
        <v>1</v>
      </c>
      <c r="L43" s="591">
        <v>35</v>
      </c>
      <c r="M43" s="591">
        <v>3</v>
      </c>
      <c r="N43" s="592">
        <f t="shared" si="15"/>
        <v>32</v>
      </c>
      <c r="O43" s="238">
        <v>26</v>
      </c>
      <c r="P43" s="593">
        <v>6</v>
      </c>
      <c r="Q43" s="593">
        <v>0</v>
      </c>
      <c r="R43" s="594">
        <v>0</v>
      </c>
      <c r="S43" s="595">
        <f t="shared" si="16"/>
        <v>32</v>
      </c>
      <c r="T43" s="262">
        <v>29</v>
      </c>
      <c r="U43" s="594">
        <v>3</v>
      </c>
      <c r="V43" s="593">
        <v>104.09</v>
      </c>
      <c r="W43" s="593" t="s">
        <v>48</v>
      </c>
      <c r="X43" s="593"/>
      <c r="Y43" s="593"/>
      <c r="Z43" s="593"/>
      <c r="AA43" s="593"/>
      <c r="AB43" s="593"/>
      <c r="AC43" s="593"/>
      <c r="AD43" s="593"/>
      <c r="AE43" s="593"/>
      <c r="AF43" s="575">
        <v>1</v>
      </c>
      <c r="AG43" s="593" t="s">
        <v>19</v>
      </c>
      <c r="AH43" s="575" t="s">
        <v>287</v>
      </c>
      <c r="AI43" s="853"/>
    </row>
    <row r="44" spans="1:127" s="32" customFormat="1" ht="24.95" customHeight="1">
      <c r="A44" s="838">
        <v>6</v>
      </c>
      <c r="B44" s="274" t="s">
        <v>765</v>
      </c>
      <c r="C44" s="575" t="s">
        <v>76</v>
      </c>
      <c r="D44" s="593" t="s">
        <v>773</v>
      </c>
      <c r="E44" s="575" t="s">
        <v>774</v>
      </c>
      <c r="F44" s="839" t="s">
        <v>775</v>
      </c>
      <c r="G44" s="593" t="s">
        <v>77</v>
      </c>
      <c r="H44" s="593">
        <v>1</v>
      </c>
      <c r="I44" s="593">
        <f t="shared" si="14"/>
        <v>2</v>
      </c>
      <c r="J44" s="593">
        <v>1</v>
      </c>
      <c r="K44" s="593">
        <v>1</v>
      </c>
      <c r="L44" s="596">
        <v>29</v>
      </c>
      <c r="M44" s="596">
        <v>2</v>
      </c>
      <c r="N44" s="592">
        <f t="shared" si="15"/>
        <v>29</v>
      </c>
      <c r="O44" s="241">
        <v>15</v>
      </c>
      <c r="P44" s="241">
        <v>10</v>
      </c>
      <c r="Q44" s="241">
        <v>4</v>
      </c>
      <c r="R44" s="254">
        <v>0</v>
      </c>
      <c r="S44" s="595">
        <f t="shared" si="16"/>
        <v>29</v>
      </c>
      <c r="T44" s="594">
        <v>29</v>
      </c>
      <c r="U44" s="254">
        <v>0</v>
      </c>
      <c r="V44" s="575">
        <v>99</v>
      </c>
      <c r="W44" s="593" t="s">
        <v>78</v>
      </c>
      <c r="X44" s="593"/>
      <c r="Y44" s="593"/>
      <c r="Z44" s="593">
        <v>1</v>
      </c>
      <c r="AA44" s="593"/>
      <c r="AB44" s="593"/>
      <c r="AC44" s="593"/>
      <c r="AD44" s="593"/>
      <c r="AE44" s="593"/>
      <c r="AF44" s="575">
        <v>1</v>
      </c>
      <c r="AG44" s="593" t="s">
        <v>292</v>
      </c>
      <c r="AH44" s="575" t="s">
        <v>286</v>
      </c>
      <c r="AI44" s="853"/>
      <c r="AJ44" s="854"/>
      <c r="AK44" s="854"/>
      <c r="AL44" s="854"/>
      <c r="AM44" s="854"/>
      <c r="AN44" s="854"/>
      <c r="AO44" s="854"/>
      <c r="AP44" s="854"/>
      <c r="AQ44" s="854"/>
      <c r="AR44" s="854"/>
      <c r="AS44" s="854"/>
      <c r="AT44" s="854"/>
      <c r="AU44" s="854"/>
      <c r="AV44" s="854"/>
      <c r="AW44" s="854"/>
      <c r="AX44" s="854"/>
      <c r="AY44" s="854"/>
      <c r="AZ44" s="854"/>
      <c r="BA44" s="854"/>
      <c r="BB44" s="854"/>
      <c r="BC44" s="854"/>
      <c r="BD44" s="854"/>
      <c r="BE44" s="854"/>
      <c r="BF44" s="854"/>
      <c r="BG44" s="854"/>
      <c r="BH44" s="854"/>
      <c r="BI44" s="854"/>
      <c r="BJ44" s="854"/>
      <c r="BK44" s="854"/>
      <c r="BL44" s="854"/>
      <c r="BM44" s="854"/>
      <c r="BN44" s="854"/>
      <c r="BO44" s="854"/>
      <c r="BP44" s="854"/>
      <c r="BQ44" s="854"/>
      <c r="BR44" s="854"/>
      <c r="BS44" s="854"/>
      <c r="BT44" s="854"/>
      <c r="BU44" s="854"/>
      <c r="BV44" s="854"/>
      <c r="BW44" s="854"/>
      <c r="BX44" s="854"/>
      <c r="BY44" s="854"/>
      <c r="BZ44" s="854"/>
      <c r="CA44" s="854"/>
      <c r="CB44" s="854"/>
      <c r="CC44" s="854"/>
      <c r="CD44" s="854"/>
      <c r="CE44" s="854"/>
      <c r="CF44" s="854"/>
      <c r="CG44" s="854"/>
      <c r="CH44" s="854"/>
      <c r="CI44" s="854"/>
      <c r="CJ44" s="854"/>
      <c r="CK44" s="854"/>
      <c r="CL44" s="854"/>
      <c r="CM44" s="854"/>
      <c r="CN44" s="854"/>
      <c r="CO44" s="854"/>
      <c r="CP44" s="854"/>
      <c r="CQ44" s="854"/>
      <c r="CR44" s="854"/>
      <c r="CS44" s="854"/>
      <c r="CT44" s="854"/>
      <c r="CU44" s="854"/>
      <c r="CV44" s="854"/>
      <c r="CW44" s="854"/>
      <c r="CX44" s="854"/>
      <c r="CY44" s="854"/>
      <c r="CZ44" s="854"/>
      <c r="DA44" s="854"/>
      <c r="DB44" s="854"/>
      <c r="DC44" s="854"/>
      <c r="DD44" s="854"/>
      <c r="DE44" s="854"/>
      <c r="DF44" s="854"/>
      <c r="DG44" s="854"/>
      <c r="DH44" s="854"/>
      <c r="DI44" s="854"/>
      <c r="DJ44" s="854"/>
      <c r="DK44" s="854"/>
      <c r="DL44" s="854"/>
      <c r="DM44" s="854"/>
      <c r="DN44" s="854"/>
      <c r="DO44" s="854"/>
      <c r="DP44" s="854"/>
      <c r="DQ44" s="854"/>
      <c r="DR44" s="854"/>
      <c r="DS44" s="854"/>
      <c r="DT44" s="854"/>
      <c r="DU44" s="854"/>
      <c r="DV44" s="854"/>
      <c r="DW44" s="854"/>
    </row>
    <row r="45" spans="1:127" s="32" customFormat="1" ht="24.95" customHeight="1">
      <c r="A45" s="838">
        <v>7</v>
      </c>
      <c r="B45" s="274" t="s">
        <v>765</v>
      </c>
      <c r="C45" s="593" t="s">
        <v>79</v>
      </c>
      <c r="D45" s="593" t="s">
        <v>80</v>
      </c>
      <c r="E45" s="593" t="s">
        <v>776</v>
      </c>
      <c r="F45" s="674" t="s">
        <v>777</v>
      </c>
      <c r="G45" s="593" t="s">
        <v>81</v>
      </c>
      <c r="H45" s="593"/>
      <c r="I45" s="593">
        <f t="shared" si="14"/>
        <v>2</v>
      </c>
      <c r="J45" s="593">
        <v>1</v>
      </c>
      <c r="K45" s="593">
        <v>1</v>
      </c>
      <c r="L45" s="591">
        <v>19</v>
      </c>
      <c r="M45" s="591">
        <v>1</v>
      </c>
      <c r="N45" s="592">
        <f t="shared" si="15"/>
        <v>19</v>
      </c>
      <c r="O45" s="238">
        <v>11</v>
      </c>
      <c r="P45" s="238">
        <v>4</v>
      </c>
      <c r="Q45" s="593">
        <v>4</v>
      </c>
      <c r="R45" s="594">
        <v>0</v>
      </c>
      <c r="S45" s="595">
        <f t="shared" si="16"/>
        <v>19</v>
      </c>
      <c r="T45" s="594">
        <v>17</v>
      </c>
      <c r="U45" s="594">
        <v>2</v>
      </c>
      <c r="V45" s="593">
        <v>151</v>
      </c>
      <c r="W45" s="593" t="s">
        <v>82</v>
      </c>
      <c r="X45" s="593"/>
      <c r="Y45" s="593"/>
      <c r="Z45" s="593"/>
      <c r="AA45" s="593"/>
      <c r="AB45" s="593"/>
      <c r="AC45" s="593"/>
      <c r="AD45" s="593"/>
      <c r="AE45" s="593"/>
      <c r="AF45" s="575">
        <v>1</v>
      </c>
      <c r="AG45" s="593" t="s">
        <v>19</v>
      </c>
      <c r="AH45" s="575" t="s">
        <v>286</v>
      </c>
      <c r="AI45" s="853"/>
      <c r="AJ45" s="854"/>
      <c r="AK45" s="854"/>
      <c r="AL45" s="854"/>
      <c r="AM45" s="854"/>
      <c r="AN45" s="854"/>
      <c r="AO45" s="854"/>
      <c r="AP45" s="854"/>
      <c r="AQ45" s="854"/>
      <c r="AR45" s="854"/>
      <c r="AS45" s="854"/>
      <c r="AT45" s="854"/>
      <c r="AU45" s="854"/>
      <c r="AV45" s="854"/>
      <c r="AW45" s="854"/>
      <c r="AX45" s="854"/>
      <c r="AY45" s="854"/>
      <c r="AZ45" s="854"/>
      <c r="BA45" s="854"/>
      <c r="BB45" s="854"/>
      <c r="BC45" s="854"/>
      <c r="BD45" s="854"/>
      <c r="BE45" s="854"/>
      <c r="BF45" s="854"/>
      <c r="BG45" s="854"/>
      <c r="BH45" s="854"/>
      <c r="BI45" s="854"/>
      <c r="BJ45" s="854"/>
      <c r="BK45" s="854"/>
      <c r="BL45" s="854"/>
      <c r="BM45" s="854"/>
      <c r="BN45" s="854"/>
      <c r="BO45" s="854"/>
      <c r="BP45" s="854"/>
      <c r="BQ45" s="854"/>
      <c r="BR45" s="854"/>
      <c r="BS45" s="854"/>
      <c r="BT45" s="854"/>
      <c r="BU45" s="854"/>
      <c r="BV45" s="854"/>
      <c r="BW45" s="854"/>
      <c r="BX45" s="854"/>
      <c r="BY45" s="854"/>
      <c r="BZ45" s="854"/>
      <c r="CA45" s="854"/>
      <c r="CB45" s="854"/>
      <c r="CC45" s="854"/>
      <c r="CD45" s="854"/>
      <c r="CE45" s="854"/>
      <c r="CF45" s="854"/>
      <c r="CG45" s="854"/>
      <c r="CH45" s="854"/>
      <c r="CI45" s="854"/>
      <c r="CJ45" s="854"/>
      <c r="CK45" s="854"/>
      <c r="CL45" s="854"/>
      <c r="CM45" s="854"/>
      <c r="CN45" s="854"/>
      <c r="CO45" s="854"/>
      <c r="CP45" s="854"/>
      <c r="CQ45" s="854"/>
      <c r="CR45" s="854"/>
      <c r="CS45" s="854"/>
      <c r="CT45" s="854"/>
      <c r="CU45" s="854"/>
      <c r="CV45" s="854"/>
      <c r="CW45" s="854"/>
      <c r="CX45" s="854"/>
      <c r="CY45" s="854"/>
      <c r="CZ45" s="854"/>
      <c r="DA45" s="854"/>
      <c r="DB45" s="854"/>
      <c r="DC45" s="854"/>
      <c r="DD45" s="854"/>
      <c r="DE45" s="854"/>
      <c r="DF45" s="854"/>
      <c r="DG45" s="854"/>
      <c r="DH45" s="854"/>
      <c r="DI45" s="854"/>
      <c r="DJ45" s="854"/>
      <c r="DK45" s="854"/>
      <c r="DL45" s="854"/>
      <c r="DM45" s="854"/>
      <c r="DN45" s="854"/>
      <c r="DO45" s="854"/>
      <c r="DP45" s="854"/>
      <c r="DQ45" s="854"/>
      <c r="DR45" s="854"/>
      <c r="DS45" s="854"/>
      <c r="DT45" s="854"/>
      <c r="DU45" s="854"/>
      <c r="DV45" s="854"/>
      <c r="DW45" s="854"/>
    </row>
    <row r="46" spans="1:127" s="841" customFormat="1" ht="24.95" customHeight="1">
      <c r="A46" s="838">
        <v>8</v>
      </c>
      <c r="B46" s="575" t="s">
        <v>765</v>
      </c>
      <c r="C46" s="593" t="s">
        <v>778</v>
      </c>
      <c r="D46" s="593" t="s">
        <v>773</v>
      </c>
      <c r="E46" s="593" t="s">
        <v>779</v>
      </c>
      <c r="F46" s="674" t="s">
        <v>293</v>
      </c>
      <c r="G46" s="593" t="s">
        <v>856</v>
      </c>
      <c r="H46" s="593">
        <v>1</v>
      </c>
      <c r="I46" s="593">
        <f t="shared" si="14"/>
        <v>2</v>
      </c>
      <c r="J46" s="591">
        <v>2</v>
      </c>
      <c r="K46" s="591">
        <v>0</v>
      </c>
      <c r="L46" s="591">
        <v>19</v>
      </c>
      <c r="M46" s="591">
        <v>1</v>
      </c>
      <c r="N46" s="592">
        <f t="shared" si="15"/>
        <v>19</v>
      </c>
      <c r="O46" s="593">
        <v>16</v>
      </c>
      <c r="P46" s="238">
        <v>0</v>
      </c>
      <c r="Q46" s="238">
        <v>3</v>
      </c>
      <c r="R46" s="254">
        <v>0</v>
      </c>
      <c r="S46" s="595">
        <f t="shared" si="16"/>
        <v>19</v>
      </c>
      <c r="T46" s="262">
        <v>17</v>
      </c>
      <c r="U46" s="240">
        <v>2</v>
      </c>
      <c r="V46" s="575">
        <v>100.4</v>
      </c>
      <c r="W46" s="593" t="s">
        <v>53</v>
      </c>
      <c r="X46" s="593"/>
      <c r="Y46" s="593"/>
      <c r="Z46" s="593">
        <v>1</v>
      </c>
      <c r="AA46" s="593"/>
      <c r="AB46" s="593"/>
      <c r="AC46" s="593"/>
      <c r="AD46" s="593"/>
      <c r="AE46" s="593"/>
      <c r="AF46" s="575">
        <v>1</v>
      </c>
      <c r="AG46" s="593" t="s">
        <v>292</v>
      </c>
      <c r="AH46" s="575" t="s">
        <v>286</v>
      </c>
      <c r="AI46" s="853"/>
    </row>
    <row r="47" spans="1:127" s="32" customFormat="1" ht="24.95" customHeight="1">
      <c r="A47" s="838">
        <v>9</v>
      </c>
      <c r="B47" s="575" t="s">
        <v>765</v>
      </c>
      <c r="C47" s="575" t="s">
        <v>294</v>
      </c>
      <c r="D47" s="575" t="s">
        <v>70</v>
      </c>
      <c r="E47" s="575" t="s">
        <v>295</v>
      </c>
      <c r="F47" s="839" t="s">
        <v>842</v>
      </c>
      <c r="G47" s="855" t="s">
        <v>951</v>
      </c>
      <c r="H47" s="593"/>
      <c r="I47" s="593">
        <f t="shared" si="14"/>
        <v>2</v>
      </c>
      <c r="J47" s="575">
        <v>1</v>
      </c>
      <c r="K47" s="575">
        <v>1</v>
      </c>
      <c r="L47" s="591">
        <v>29</v>
      </c>
      <c r="M47" s="591">
        <v>2</v>
      </c>
      <c r="N47" s="592">
        <f t="shared" si="15"/>
        <v>19</v>
      </c>
      <c r="O47" s="238">
        <v>7</v>
      </c>
      <c r="P47" s="238">
        <v>8</v>
      </c>
      <c r="Q47" s="238">
        <v>4</v>
      </c>
      <c r="R47" s="254">
        <v>0</v>
      </c>
      <c r="S47" s="595">
        <f t="shared" si="16"/>
        <v>19</v>
      </c>
      <c r="T47" s="262">
        <v>18</v>
      </c>
      <c r="U47" s="254">
        <v>1</v>
      </c>
      <c r="V47" s="575">
        <v>214.2</v>
      </c>
      <c r="W47" s="575" t="s">
        <v>71</v>
      </c>
      <c r="X47" s="575"/>
      <c r="Y47" s="575"/>
      <c r="Z47" s="575"/>
      <c r="AA47" s="575"/>
      <c r="AB47" s="575"/>
      <c r="AC47" s="575"/>
      <c r="AD47" s="575"/>
      <c r="AE47" s="575"/>
      <c r="AF47" s="575">
        <v>1</v>
      </c>
      <c r="AG47" s="593" t="s">
        <v>19</v>
      </c>
      <c r="AH47" s="575" t="s">
        <v>780</v>
      </c>
      <c r="AI47" s="853"/>
    </row>
    <row r="48" spans="1:127" s="32" customFormat="1" ht="24.95" customHeight="1">
      <c r="A48" s="838">
        <v>10</v>
      </c>
      <c r="B48" s="575" t="s">
        <v>765</v>
      </c>
      <c r="C48" s="593" t="s">
        <v>62</v>
      </c>
      <c r="D48" s="593" t="s">
        <v>39</v>
      </c>
      <c r="E48" s="593" t="s">
        <v>39</v>
      </c>
      <c r="F48" s="674" t="s">
        <v>296</v>
      </c>
      <c r="G48" s="593" t="s">
        <v>781</v>
      </c>
      <c r="H48" s="593"/>
      <c r="I48" s="593">
        <f t="shared" si="14"/>
        <v>3</v>
      </c>
      <c r="J48" s="593">
        <v>2</v>
      </c>
      <c r="K48" s="593">
        <v>1</v>
      </c>
      <c r="L48" s="591">
        <v>40</v>
      </c>
      <c r="M48" s="591">
        <v>3</v>
      </c>
      <c r="N48" s="592">
        <f t="shared" si="15"/>
        <v>37</v>
      </c>
      <c r="O48" s="238">
        <v>36</v>
      </c>
      <c r="P48" s="238">
        <v>1</v>
      </c>
      <c r="Q48" s="593">
        <v>0</v>
      </c>
      <c r="R48" s="594">
        <v>0</v>
      </c>
      <c r="S48" s="595">
        <f t="shared" si="16"/>
        <v>37</v>
      </c>
      <c r="T48" s="594">
        <v>25</v>
      </c>
      <c r="U48" s="594">
        <v>12</v>
      </c>
      <c r="V48" s="593">
        <v>233.92</v>
      </c>
      <c r="W48" s="593" t="s">
        <v>63</v>
      </c>
      <c r="X48" s="237">
        <v>1</v>
      </c>
      <c r="Y48" s="593"/>
      <c r="Z48" s="593"/>
      <c r="AA48" s="593"/>
      <c r="AB48" s="593"/>
      <c r="AC48" s="593"/>
      <c r="AD48" s="593"/>
      <c r="AE48" s="593"/>
      <c r="AF48" s="575">
        <v>1</v>
      </c>
      <c r="AG48" s="593" t="s">
        <v>19</v>
      </c>
      <c r="AH48" s="575" t="s">
        <v>286</v>
      </c>
      <c r="AI48" s="853"/>
    </row>
    <row r="49" spans="1:136" s="32" customFormat="1" ht="24.95" customHeight="1">
      <c r="A49" s="838">
        <v>11</v>
      </c>
      <c r="B49" s="575" t="s">
        <v>765</v>
      </c>
      <c r="C49" s="593" t="s">
        <v>49</v>
      </c>
      <c r="D49" s="593" t="s">
        <v>50</v>
      </c>
      <c r="E49" s="593" t="s">
        <v>50</v>
      </c>
      <c r="F49" s="674" t="s">
        <v>297</v>
      </c>
      <c r="G49" s="593" t="s">
        <v>51</v>
      </c>
      <c r="H49" s="593">
        <v>1</v>
      </c>
      <c r="I49" s="593">
        <f t="shared" si="14"/>
        <v>2</v>
      </c>
      <c r="J49" s="593">
        <v>0</v>
      </c>
      <c r="K49" s="593">
        <v>2</v>
      </c>
      <c r="L49" s="591">
        <v>19</v>
      </c>
      <c r="M49" s="591">
        <v>1</v>
      </c>
      <c r="N49" s="592">
        <f t="shared" si="15"/>
        <v>18</v>
      </c>
      <c r="O49" s="593">
        <v>13</v>
      </c>
      <c r="P49" s="593">
        <v>5</v>
      </c>
      <c r="Q49" s="593">
        <v>0</v>
      </c>
      <c r="R49" s="594">
        <v>0</v>
      </c>
      <c r="S49" s="595">
        <f t="shared" si="16"/>
        <v>18</v>
      </c>
      <c r="T49" s="594">
        <v>17</v>
      </c>
      <c r="U49" s="594">
        <v>1</v>
      </c>
      <c r="V49" s="593">
        <v>190.5</v>
      </c>
      <c r="W49" s="593" t="s">
        <v>52</v>
      </c>
      <c r="X49" s="593"/>
      <c r="Y49" s="593"/>
      <c r="Z49" s="593"/>
      <c r="AA49" s="593"/>
      <c r="AB49" s="593"/>
      <c r="AC49" s="593"/>
      <c r="AD49" s="593"/>
      <c r="AE49" s="593"/>
      <c r="AF49" s="575">
        <v>1</v>
      </c>
      <c r="AG49" s="593" t="s">
        <v>19</v>
      </c>
      <c r="AH49" s="575" t="s">
        <v>289</v>
      </c>
      <c r="AI49" s="853"/>
      <c r="AJ49" s="854"/>
      <c r="AK49" s="854"/>
      <c r="AL49" s="854"/>
      <c r="AM49" s="854"/>
      <c r="AN49" s="854"/>
      <c r="AO49" s="854"/>
      <c r="AP49" s="854"/>
      <c r="AQ49" s="854"/>
      <c r="AR49" s="854"/>
      <c r="AS49" s="854"/>
      <c r="AT49" s="854"/>
      <c r="AU49" s="854"/>
      <c r="AV49" s="854"/>
      <c r="AW49" s="854"/>
      <c r="AX49" s="854"/>
      <c r="AY49" s="854"/>
      <c r="AZ49" s="854"/>
      <c r="BA49" s="854"/>
      <c r="BB49" s="854"/>
      <c r="BC49" s="854"/>
      <c r="BD49" s="854"/>
      <c r="BE49" s="854"/>
      <c r="BF49" s="854"/>
      <c r="BG49" s="854"/>
      <c r="BH49" s="854"/>
      <c r="BI49" s="854"/>
      <c r="BJ49" s="854"/>
      <c r="BK49" s="854"/>
      <c r="BL49" s="854"/>
      <c r="BM49" s="854"/>
      <c r="BN49" s="854"/>
      <c r="BO49" s="854"/>
      <c r="BP49" s="854"/>
      <c r="BQ49" s="854"/>
      <c r="BR49" s="854"/>
      <c r="BS49" s="854"/>
      <c r="BT49" s="854"/>
      <c r="BU49" s="854"/>
      <c r="BV49" s="854"/>
      <c r="BW49" s="854"/>
      <c r="BX49" s="854"/>
      <c r="BY49" s="854"/>
      <c r="BZ49" s="854"/>
      <c r="CA49" s="854"/>
      <c r="CB49" s="854"/>
      <c r="CC49" s="854"/>
      <c r="CD49" s="854"/>
      <c r="CE49" s="854"/>
      <c r="CF49" s="854"/>
      <c r="CG49" s="854"/>
      <c r="CH49" s="854"/>
      <c r="CI49" s="854"/>
      <c r="CJ49" s="854"/>
      <c r="CK49" s="854"/>
      <c r="CL49" s="854"/>
      <c r="CM49" s="854"/>
      <c r="CN49" s="854"/>
      <c r="CO49" s="854"/>
      <c r="CP49" s="854"/>
      <c r="CQ49" s="854"/>
      <c r="CR49" s="854"/>
      <c r="CS49" s="854"/>
      <c r="CT49" s="854"/>
      <c r="CU49" s="854"/>
      <c r="CV49" s="854"/>
      <c r="CW49" s="854"/>
      <c r="CX49" s="854"/>
      <c r="CY49" s="854"/>
      <c r="CZ49" s="854"/>
      <c r="DA49" s="854"/>
      <c r="DB49" s="854"/>
      <c r="DC49" s="854"/>
      <c r="DD49" s="854"/>
      <c r="DE49" s="854"/>
      <c r="DF49" s="854"/>
      <c r="DG49" s="854"/>
      <c r="DH49" s="854"/>
      <c r="DI49" s="854"/>
      <c r="DJ49" s="854"/>
      <c r="DK49" s="854"/>
      <c r="DL49" s="854"/>
      <c r="DM49" s="854"/>
      <c r="DN49" s="854"/>
      <c r="DO49" s="854"/>
      <c r="DP49" s="854"/>
      <c r="DQ49" s="854"/>
      <c r="DR49" s="854"/>
      <c r="DS49" s="854"/>
      <c r="DT49" s="854"/>
      <c r="DU49" s="854"/>
      <c r="DV49" s="854"/>
      <c r="DW49" s="854"/>
    </row>
    <row r="50" spans="1:136" s="32" customFormat="1" ht="24.95" customHeight="1">
      <c r="A50" s="838">
        <v>12</v>
      </c>
      <c r="B50" s="575" t="s">
        <v>765</v>
      </c>
      <c r="C50" s="593" t="s">
        <v>55</v>
      </c>
      <c r="D50" s="593" t="s">
        <v>56</v>
      </c>
      <c r="E50" s="593" t="s">
        <v>782</v>
      </c>
      <c r="F50" s="674" t="s">
        <v>783</v>
      </c>
      <c r="G50" s="593" t="s">
        <v>861</v>
      </c>
      <c r="H50" s="591"/>
      <c r="I50" s="593">
        <f t="shared" si="14"/>
        <v>2</v>
      </c>
      <c r="J50" s="591">
        <v>1</v>
      </c>
      <c r="K50" s="591">
        <v>1</v>
      </c>
      <c r="L50" s="591">
        <v>29</v>
      </c>
      <c r="M50" s="591">
        <v>2</v>
      </c>
      <c r="N50" s="592">
        <f t="shared" si="15"/>
        <v>27</v>
      </c>
      <c r="O50" s="238">
        <v>15</v>
      </c>
      <c r="P50" s="238">
        <v>6</v>
      </c>
      <c r="Q50" s="238">
        <v>6</v>
      </c>
      <c r="R50" s="594">
        <v>0</v>
      </c>
      <c r="S50" s="595">
        <f t="shared" si="16"/>
        <v>27</v>
      </c>
      <c r="T50" s="594">
        <v>19</v>
      </c>
      <c r="U50" s="594">
        <v>8</v>
      </c>
      <c r="V50" s="593">
        <v>148.35</v>
      </c>
      <c r="W50" s="593" t="s">
        <v>57</v>
      </c>
      <c r="X50" s="593"/>
      <c r="Y50" s="593"/>
      <c r="Z50" s="593"/>
      <c r="AA50" s="593"/>
      <c r="AB50" s="593"/>
      <c r="AC50" s="593"/>
      <c r="AD50" s="593"/>
      <c r="AE50" s="593"/>
      <c r="AF50" s="575">
        <v>1</v>
      </c>
      <c r="AG50" s="593" t="s">
        <v>19</v>
      </c>
      <c r="AH50" s="575" t="s">
        <v>289</v>
      </c>
      <c r="AI50" s="856" t="s">
        <v>458</v>
      </c>
      <c r="AJ50" s="854"/>
      <c r="AK50" s="854"/>
      <c r="AL50" s="854"/>
      <c r="AM50" s="854"/>
      <c r="AN50" s="854"/>
      <c r="AO50" s="854"/>
      <c r="AP50" s="854"/>
      <c r="AQ50" s="854"/>
      <c r="AR50" s="854"/>
      <c r="AS50" s="854"/>
      <c r="AT50" s="854"/>
      <c r="AU50" s="854"/>
      <c r="AV50" s="854"/>
      <c r="AW50" s="854"/>
      <c r="AX50" s="854"/>
      <c r="AY50" s="854"/>
      <c r="AZ50" s="854"/>
      <c r="BA50" s="854"/>
      <c r="BB50" s="854"/>
      <c r="BC50" s="854"/>
      <c r="BD50" s="854"/>
      <c r="BE50" s="854"/>
      <c r="BF50" s="854"/>
      <c r="BG50" s="854"/>
      <c r="BH50" s="854"/>
      <c r="BI50" s="854"/>
      <c r="BJ50" s="854"/>
      <c r="BK50" s="854"/>
      <c r="BL50" s="854"/>
      <c r="BM50" s="854"/>
      <c r="BN50" s="854"/>
      <c r="BO50" s="854"/>
      <c r="BP50" s="854"/>
      <c r="BQ50" s="854"/>
      <c r="BR50" s="854"/>
      <c r="BS50" s="854"/>
      <c r="BT50" s="854"/>
      <c r="BU50" s="854"/>
      <c r="BV50" s="854"/>
      <c r="BW50" s="854"/>
      <c r="BX50" s="854"/>
      <c r="BY50" s="854"/>
      <c r="BZ50" s="854"/>
      <c r="CA50" s="854"/>
      <c r="CB50" s="854"/>
      <c r="CC50" s="854"/>
      <c r="CD50" s="854"/>
      <c r="CE50" s="854"/>
      <c r="CF50" s="854"/>
      <c r="CG50" s="854"/>
      <c r="CH50" s="854"/>
      <c r="CI50" s="854"/>
      <c r="CJ50" s="854"/>
      <c r="CK50" s="854"/>
      <c r="CL50" s="854"/>
      <c r="CM50" s="854"/>
      <c r="CN50" s="854"/>
      <c r="CO50" s="854"/>
      <c r="CP50" s="854"/>
      <c r="CQ50" s="854"/>
      <c r="CR50" s="854"/>
      <c r="CS50" s="854"/>
      <c r="CT50" s="854"/>
      <c r="CU50" s="854"/>
      <c r="CV50" s="854"/>
      <c r="CW50" s="854"/>
      <c r="CX50" s="854"/>
      <c r="CY50" s="854"/>
      <c r="CZ50" s="854"/>
      <c r="DA50" s="854"/>
      <c r="DB50" s="854"/>
      <c r="DC50" s="854"/>
      <c r="DD50" s="854"/>
      <c r="DE50" s="854"/>
      <c r="DF50" s="854"/>
      <c r="DG50" s="854"/>
      <c r="DH50" s="854"/>
      <c r="DI50" s="854"/>
      <c r="DJ50" s="854"/>
      <c r="DK50" s="854"/>
      <c r="DL50" s="854"/>
      <c r="DM50" s="854"/>
      <c r="DN50" s="854"/>
      <c r="DO50" s="854"/>
      <c r="DP50" s="854"/>
      <c r="DQ50" s="854"/>
      <c r="DR50" s="854"/>
      <c r="DS50" s="854"/>
      <c r="DT50" s="854"/>
      <c r="DU50" s="854"/>
      <c r="DV50" s="854"/>
      <c r="DW50" s="854"/>
    </row>
    <row r="51" spans="1:136" s="32" customFormat="1" ht="24.95" customHeight="1">
      <c r="A51" s="838">
        <v>13</v>
      </c>
      <c r="B51" s="575" t="s">
        <v>765</v>
      </c>
      <c r="C51" s="575" t="s">
        <v>66</v>
      </c>
      <c r="D51" s="575" t="s">
        <v>67</v>
      </c>
      <c r="E51" s="575" t="s">
        <v>907</v>
      </c>
      <c r="F51" s="839" t="s">
        <v>952</v>
      </c>
      <c r="G51" s="593" t="s">
        <v>68</v>
      </c>
      <c r="H51" s="593"/>
      <c r="I51" s="593">
        <f t="shared" si="14"/>
        <v>2</v>
      </c>
      <c r="J51" s="593">
        <v>1</v>
      </c>
      <c r="K51" s="593">
        <v>1</v>
      </c>
      <c r="L51" s="596">
        <v>19</v>
      </c>
      <c r="M51" s="596">
        <v>1</v>
      </c>
      <c r="N51" s="592">
        <f t="shared" si="15"/>
        <v>13</v>
      </c>
      <c r="O51" s="241">
        <v>12</v>
      </c>
      <c r="P51" s="575">
        <v>1</v>
      </c>
      <c r="Q51" s="575">
        <v>0</v>
      </c>
      <c r="R51" s="254">
        <v>0</v>
      </c>
      <c r="S51" s="595">
        <f t="shared" si="16"/>
        <v>13</v>
      </c>
      <c r="T51" s="262">
        <v>12</v>
      </c>
      <c r="U51" s="240">
        <v>1</v>
      </c>
      <c r="V51" s="575">
        <v>99.62</v>
      </c>
      <c r="W51" s="593" t="s">
        <v>65</v>
      </c>
      <c r="X51" s="593"/>
      <c r="Y51" s="593"/>
      <c r="Z51" s="593"/>
      <c r="AA51" s="593"/>
      <c r="AB51" s="593"/>
      <c r="AC51" s="593"/>
      <c r="AD51" s="593"/>
      <c r="AE51" s="593"/>
      <c r="AF51" s="575">
        <v>1</v>
      </c>
      <c r="AG51" s="593" t="s">
        <v>19</v>
      </c>
      <c r="AH51" s="575" t="s">
        <v>287</v>
      </c>
      <c r="AI51" s="853"/>
    </row>
    <row r="52" spans="1:136" s="32" customFormat="1" ht="42.75" customHeight="1">
      <c r="A52" s="838">
        <v>14</v>
      </c>
      <c r="B52" s="274" t="s">
        <v>765</v>
      </c>
      <c r="C52" s="575" t="s">
        <v>64</v>
      </c>
      <c r="D52" s="593" t="s">
        <v>904</v>
      </c>
      <c r="E52" s="575" t="s">
        <v>784</v>
      </c>
      <c r="F52" s="839" t="s">
        <v>298</v>
      </c>
      <c r="G52" s="593" t="s">
        <v>953</v>
      </c>
      <c r="H52" s="593">
        <v>1</v>
      </c>
      <c r="I52" s="593">
        <f>SUM(J52:K52)</f>
        <v>2</v>
      </c>
      <c r="J52" s="593">
        <v>0</v>
      </c>
      <c r="K52" s="593">
        <v>2</v>
      </c>
      <c r="L52" s="591">
        <v>29</v>
      </c>
      <c r="M52" s="591">
        <v>2</v>
      </c>
      <c r="N52" s="592">
        <f t="shared" si="15"/>
        <v>23</v>
      </c>
      <c r="O52" s="238">
        <v>23</v>
      </c>
      <c r="P52" s="593">
        <v>0</v>
      </c>
      <c r="Q52" s="593">
        <v>0</v>
      </c>
      <c r="R52" s="254">
        <v>0</v>
      </c>
      <c r="S52" s="595">
        <f t="shared" si="16"/>
        <v>23</v>
      </c>
      <c r="T52" s="262">
        <v>22</v>
      </c>
      <c r="U52" s="254">
        <v>1</v>
      </c>
      <c r="V52" s="575">
        <v>193</v>
      </c>
      <c r="W52" s="593" t="s">
        <v>920</v>
      </c>
      <c r="X52" s="593"/>
      <c r="Y52" s="593">
        <v>1</v>
      </c>
      <c r="Z52" s="593">
        <v>1</v>
      </c>
      <c r="AA52" s="593"/>
      <c r="AB52" s="593"/>
      <c r="AC52" s="593"/>
      <c r="AD52" s="593"/>
      <c r="AE52" s="593"/>
      <c r="AF52" s="575">
        <v>1</v>
      </c>
      <c r="AG52" s="593" t="s">
        <v>903</v>
      </c>
      <c r="AH52" s="575" t="s">
        <v>286</v>
      </c>
      <c r="AI52" s="853" t="s">
        <v>908</v>
      </c>
    </row>
    <row r="53" spans="1:136" s="32" customFormat="1" ht="24.95" customHeight="1">
      <c r="A53" s="857" t="s">
        <v>1159</v>
      </c>
      <c r="B53" s="858" t="s">
        <v>741</v>
      </c>
      <c r="C53" s="858" t="s">
        <v>889</v>
      </c>
      <c r="D53" s="600" t="s">
        <v>890</v>
      </c>
      <c r="E53" s="600" t="s">
        <v>891</v>
      </c>
      <c r="F53" s="859" t="s">
        <v>892</v>
      </c>
      <c r="G53" s="598" t="s">
        <v>893</v>
      </c>
      <c r="H53" s="598"/>
      <c r="I53" s="598">
        <f>SUM(J53:K53)</f>
        <v>2</v>
      </c>
      <c r="J53" s="598">
        <v>1</v>
      </c>
      <c r="K53" s="598">
        <v>1</v>
      </c>
      <c r="L53" s="929">
        <v>19</v>
      </c>
      <c r="M53" s="597">
        <v>1</v>
      </c>
      <c r="N53" s="860">
        <f t="shared" si="15"/>
        <v>19</v>
      </c>
      <c r="O53" s="723">
        <v>16</v>
      </c>
      <c r="P53" s="723">
        <v>2</v>
      </c>
      <c r="Q53" s="723">
        <v>1</v>
      </c>
      <c r="R53" s="599">
        <v>0</v>
      </c>
      <c r="S53" s="861">
        <f>SUM(T53:U53)</f>
        <v>19</v>
      </c>
      <c r="T53" s="724">
        <v>19</v>
      </c>
      <c r="U53" s="599">
        <v>0</v>
      </c>
      <c r="V53" s="600">
        <v>159.30000000000001</v>
      </c>
      <c r="W53" s="598" t="s">
        <v>894</v>
      </c>
      <c r="X53" s="598">
        <v>1</v>
      </c>
      <c r="Y53" s="598"/>
      <c r="Z53" s="598"/>
      <c r="AA53" s="598"/>
      <c r="AB53" s="598"/>
      <c r="AC53" s="598"/>
      <c r="AD53" s="598"/>
      <c r="AE53" s="598"/>
      <c r="AF53" s="600"/>
      <c r="AG53" s="598" t="s">
        <v>882</v>
      </c>
      <c r="AH53" s="600" t="s">
        <v>888</v>
      </c>
      <c r="AI53" s="862" t="s">
        <v>954</v>
      </c>
    </row>
    <row r="54" spans="1:136" ht="24.95" customHeight="1" thickBot="1">
      <c r="A54" s="31"/>
      <c r="B54" s="52" t="s">
        <v>283</v>
      </c>
      <c r="C54" s="50">
        <v>14</v>
      </c>
      <c r="D54" s="50"/>
      <c r="E54" s="50"/>
      <c r="F54" s="68"/>
      <c r="G54" s="50"/>
      <c r="H54" s="601">
        <f>SUM(H55:H68)</f>
        <v>14</v>
      </c>
      <c r="I54" s="601">
        <f>SUM(I55:I68)</f>
        <v>35</v>
      </c>
      <c r="J54" s="601">
        <f>SUM(J55:J68)</f>
        <v>24</v>
      </c>
      <c r="K54" s="601">
        <f t="shared" ref="K54:AF54" si="17">SUM(K55:K68)</f>
        <v>11</v>
      </c>
      <c r="L54" s="601">
        <f>SUM(L55:L68)</f>
        <v>414</v>
      </c>
      <c r="M54" s="601"/>
      <c r="N54" s="601">
        <f t="shared" si="17"/>
        <v>391</v>
      </c>
      <c r="O54" s="601">
        <f>SUM(O55:O68)</f>
        <v>357</v>
      </c>
      <c r="P54" s="601">
        <f t="shared" si="17"/>
        <v>31</v>
      </c>
      <c r="Q54" s="601">
        <f t="shared" si="17"/>
        <v>3</v>
      </c>
      <c r="R54" s="601">
        <f t="shared" si="17"/>
        <v>0</v>
      </c>
      <c r="S54" s="601">
        <f t="shared" si="17"/>
        <v>391</v>
      </c>
      <c r="T54" s="601">
        <f t="shared" si="17"/>
        <v>296</v>
      </c>
      <c r="U54" s="601">
        <f t="shared" si="17"/>
        <v>95</v>
      </c>
      <c r="V54" s="601"/>
      <c r="W54" s="601"/>
      <c r="X54" s="601">
        <f t="shared" si="17"/>
        <v>0</v>
      </c>
      <c r="Y54" s="601">
        <f t="shared" si="17"/>
        <v>0</v>
      </c>
      <c r="Z54" s="601">
        <f t="shared" si="17"/>
        <v>0</v>
      </c>
      <c r="AA54" s="601">
        <f t="shared" si="17"/>
        <v>0</v>
      </c>
      <c r="AB54" s="601">
        <f t="shared" si="17"/>
        <v>0</v>
      </c>
      <c r="AC54" s="601">
        <f t="shared" si="17"/>
        <v>0</v>
      </c>
      <c r="AD54" s="601">
        <f t="shared" si="17"/>
        <v>3</v>
      </c>
      <c r="AE54" s="601">
        <f t="shared" si="17"/>
        <v>1</v>
      </c>
      <c r="AF54" s="601">
        <f t="shared" si="17"/>
        <v>14</v>
      </c>
      <c r="AG54" s="601"/>
      <c r="AH54" s="52"/>
      <c r="AI54" s="67"/>
      <c r="AJ54" s="57"/>
    </row>
    <row r="55" spans="1:136" s="32" customFormat="1" ht="24.95" customHeight="1">
      <c r="A55" s="863">
        <v>1</v>
      </c>
      <c r="B55" s="603" t="s">
        <v>84</v>
      </c>
      <c r="C55" s="603" t="s">
        <v>299</v>
      </c>
      <c r="D55" s="603" t="s">
        <v>89</v>
      </c>
      <c r="E55" s="603" t="s">
        <v>862</v>
      </c>
      <c r="F55" s="864" t="s">
        <v>502</v>
      </c>
      <c r="G55" s="603" t="s">
        <v>90</v>
      </c>
      <c r="H55" s="659">
        <v>2</v>
      </c>
      <c r="I55" s="603">
        <f>SUM(J55:K55)</f>
        <v>3</v>
      </c>
      <c r="J55" s="603">
        <v>3</v>
      </c>
      <c r="K55" s="603">
        <v>0</v>
      </c>
      <c r="L55" s="602">
        <v>32</v>
      </c>
      <c r="M55" s="602">
        <v>3</v>
      </c>
      <c r="N55" s="930">
        <f>SUM(O55:R55)</f>
        <v>32</v>
      </c>
      <c r="O55" s="810">
        <v>29</v>
      </c>
      <c r="P55" s="810">
        <v>3</v>
      </c>
      <c r="Q55" s="446">
        <v>0</v>
      </c>
      <c r="R55" s="447">
        <v>0</v>
      </c>
      <c r="S55" s="456">
        <f>SUM(T55:U55)</f>
        <v>32</v>
      </c>
      <c r="T55" s="811">
        <v>21</v>
      </c>
      <c r="U55" s="812">
        <v>11</v>
      </c>
      <c r="V55" s="603">
        <v>139.52000000000001</v>
      </c>
      <c r="W55" s="604" t="s">
        <v>503</v>
      </c>
      <c r="X55" s="604"/>
      <c r="Y55" s="604"/>
      <c r="Z55" s="604"/>
      <c r="AA55" s="604"/>
      <c r="AB55" s="604"/>
      <c r="AC55" s="604"/>
      <c r="AD55" s="604"/>
      <c r="AE55" s="604"/>
      <c r="AF55" s="603">
        <v>1</v>
      </c>
      <c r="AG55" s="604" t="s">
        <v>19</v>
      </c>
      <c r="AH55" s="603" t="s">
        <v>286</v>
      </c>
      <c r="AI55" s="865" t="s">
        <v>863</v>
      </c>
      <c r="AJ55" s="866"/>
      <c r="AK55" s="866"/>
      <c r="AL55" s="866"/>
      <c r="AM55" s="866"/>
      <c r="AN55" s="866"/>
      <c r="AO55" s="866"/>
      <c r="AP55" s="866"/>
      <c r="AQ55" s="866"/>
      <c r="AR55" s="866"/>
      <c r="AS55" s="866"/>
      <c r="AT55" s="866"/>
      <c r="AU55" s="866"/>
      <c r="AV55" s="866"/>
      <c r="AW55" s="866"/>
      <c r="AX55" s="866"/>
      <c r="AY55" s="866"/>
      <c r="AZ55" s="866"/>
      <c r="BA55" s="866"/>
      <c r="BB55" s="866"/>
      <c r="BC55" s="866"/>
      <c r="BD55" s="866"/>
      <c r="BE55" s="866"/>
      <c r="BF55" s="866"/>
      <c r="BG55" s="866"/>
      <c r="BH55" s="866"/>
      <c r="BI55" s="866"/>
      <c r="BJ55" s="866"/>
      <c r="BK55" s="866"/>
      <c r="BL55" s="866"/>
      <c r="BM55" s="866"/>
      <c r="BN55" s="866"/>
      <c r="BO55" s="866"/>
      <c r="BP55" s="866"/>
      <c r="BQ55" s="866"/>
      <c r="BR55" s="866"/>
      <c r="BS55" s="866"/>
      <c r="BT55" s="866"/>
      <c r="BU55" s="866"/>
      <c r="BV55" s="866"/>
      <c r="BW55" s="866"/>
      <c r="BX55" s="866"/>
      <c r="BY55" s="866"/>
      <c r="BZ55" s="866"/>
      <c r="CA55" s="866"/>
      <c r="CB55" s="866"/>
      <c r="CC55" s="866"/>
      <c r="CD55" s="866"/>
      <c r="CE55" s="866"/>
      <c r="CF55" s="866"/>
      <c r="CG55" s="866"/>
      <c r="CH55" s="866"/>
      <c r="CI55" s="866"/>
      <c r="CJ55" s="866"/>
      <c r="CK55" s="866"/>
      <c r="CL55" s="866"/>
      <c r="CM55" s="866"/>
      <c r="CN55" s="866"/>
      <c r="CO55" s="866"/>
      <c r="CP55" s="866"/>
      <c r="CQ55" s="866"/>
      <c r="CR55" s="866"/>
      <c r="CS55" s="866"/>
      <c r="CT55" s="866"/>
      <c r="CU55" s="866"/>
      <c r="CV55" s="866"/>
      <c r="CW55" s="866"/>
      <c r="CX55" s="866"/>
      <c r="CY55" s="866"/>
      <c r="CZ55" s="866"/>
      <c r="DA55" s="866"/>
      <c r="DB55" s="866"/>
      <c r="DC55" s="866"/>
      <c r="DD55" s="866"/>
      <c r="DE55" s="866"/>
      <c r="DF55" s="866"/>
      <c r="DG55" s="866"/>
      <c r="DH55" s="866"/>
      <c r="DI55" s="866"/>
      <c r="DJ55" s="866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</row>
    <row r="56" spans="1:136" s="32" customFormat="1" ht="24.95" customHeight="1">
      <c r="A56" s="863">
        <v>2</v>
      </c>
      <c r="B56" s="444" t="s">
        <v>84</v>
      </c>
      <c r="C56" s="444" t="s">
        <v>103</v>
      </c>
      <c r="D56" s="444" t="s">
        <v>104</v>
      </c>
      <c r="E56" s="444" t="s">
        <v>911</v>
      </c>
      <c r="F56" s="667" t="s">
        <v>504</v>
      </c>
      <c r="G56" s="444" t="s">
        <v>105</v>
      </c>
      <c r="H56" s="560">
        <v>3</v>
      </c>
      <c r="I56" s="444">
        <f t="shared" ref="I56:I67" si="18">SUM(J56:K56)</f>
        <v>2</v>
      </c>
      <c r="J56" s="444">
        <v>1</v>
      </c>
      <c r="K56" s="444">
        <v>1</v>
      </c>
      <c r="L56" s="605">
        <v>29</v>
      </c>
      <c r="M56" s="605">
        <v>2</v>
      </c>
      <c r="N56" s="931">
        <f>SUM(O56:R56)</f>
        <v>26</v>
      </c>
      <c r="O56" s="779">
        <v>25</v>
      </c>
      <c r="P56" s="779">
        <v>1</v>
      </c>
      <c r="Q56" s="449">
        <v>0</v>
      </c>
      <c r="R56" s="453">
        <v>0</v>
      </c>
      <c r="S56" s="448">
        <f t="shared" ref="S56:S68" si="19">SUM(T56:U56)</f>
        <v>26</v>
      </c>
      <c r="T56" s="780">
        <v>26</v>
      </c>
      <c r="U56" s="459">
        <v>0</v>
      </c>
      <c r="V56" s="444">
        <v>99</v>
      </c>
      <c r="W56" s="444" t="s">
        <v>505</v>
      </c>
      <c r="X56" s="444"/>
      <c r="Y56" s="444"/>
      <c r="Z56" s="444"/>
      <c r="AA56" s="444"/>
      <c r="AB56" s="444"/>
      <c r="AC56" s="444"/>
      <c r="AD56" s="444"/>
      <c r="AE56" s="444"/>
      <c r="AF56" s="444">
        <v>1</v>
      </c>
      <c r="AG56" s="607" t="s">
        <v>19</v>
      </c>
      <c r="AH56" s="444" t="s">
        <v>286</v>
      </c>
      <c r="AI56" s="868"/>
      <c r="AJ56" s="866"/>
      <c r="AK56" s="866"/>
      <c r="AL56" s="866"/>
      <c r="AM56" s="866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866"/>
      <c r="AZ56" s="866"/>
      <c r="BA56" s="866"/>
      <c r="BB56" s="866"/>
      <c r="BC56" s="866"/>
      <c r="BD56" s="866"/>
      <c r="BE56" s="866"/>
      <c r="BF56" s="866"/>
      <c r="BG56" s="866"/>
      <c r="BH56" s="866"/>
      <c r="BI56" s="866"/>
      <c r="BJ56" s="866"/>
      <c r="BK56" s="866"/>
      <c r="BL56" s="866"/>
      <c r="BM56" s="866"/>
      <c r="BN56" s="866"/>
      <c r="BO56" s="866"/>
      <c r="BP56" s="866"/>
      <c r="BQ56" s="866"/>
      <c r="BR56" s="866"/>
      <c r="BS56" s="866"/>
      <c r="BT56" s="866"/>
      <c r="BU56" s="866"/>
      <c r="BV56" s="866"/>
      <c r="BW56" s="866"/>
      <c r="BX56" s="866"/>
      <c r="BY56" s="866"/>
      <c r="BZ56" s="866"/>
      <c r="CA56" s="866"/>
      <c r="CB56" s="866"/>
      <c r="CC56" s="866"/>
      <c r="CD56" s="866"/>
      <c r="CE56" s="866"/>
      <c r="CF56" s="866"/>
      <c r="CG56" s="866"/>
      <c r="CH56" s="866"/>
      <c r="CI56" s="866"/>
      <c r="CJ56" s="866"/>
      <c r="CK56" s="866"/>
      <c r="CL56" s="866"/>
      <c r="CM56" s="866"/>
      <c r="CN56" s="866"/>
      <c r="CO56" s="866"/>
      <c r="CP56" s="866"/>
      <c r="CQ56" s="866"/>
      <c r="CR56" s="866"/>
      <c r="CS56" s="866"/>
      <c r="CT56" s="866"/>
      <c r="CU56" s="866"/>
      <c r="CV56" s="866"/>
      <c r="CW56" s="866"/>
      <c r="CX56" s="866"/>
      <c r="CY56" s="866"/>
      <c r="CZ56" s="866"/>
      <c r="DA56" s="866"/>
      <c r="DB56" s="866"/>
      <c r="DC56" s="866"/>
      <c r="DD56" s="866"/>
      <c r="DE56" s="866"/>
      <c r="DF56" s="866"/>
      <c r="DG56" s="866"/>
      <c r="DH56" s="866"/>
      <c r="DI56" s="866"/>
      <c r="DJ56" s="866"/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</row>
    <row r="57" spans="1:136" s="32" customFormat="1" ht="24.95" customHeight="1">
      <c r="A57" s="863">
        <v>3</v>
      </c>
      <c r="B57" s="444" t="s">
        <v>84</v>
      </c>
      <c r="C57" s="444" t="s">
        <v>300</v>
      </c>
      <c r="D57" s="444" t="s">
        <v>102</v>
      </c>
      <c r="E57" s="444" t="s">
        <v>102</v>
      </c>
      <c r="F57" s="667" t="s">
        <v>1112</v>
      </c>
      <c r="G57" s="869" t="s">
        <v>301</v>
      </c>
      <c r="H57" s="560">
        <v>0</v>
      </c>
      <c r="I57" s="444">
        <f t="shared" si="18"/>
        <v>3</v>
      </c>
      <c r="J57" s="444">
        <v>2</v>
      </c>
      <c r="K57" s="444">
        <v>1</v>
      </c>
      <c r="L57" s="605">
        <v>35</v>
      </c>
      <c r="M57" s="605">
        <v>3</v>
      </c>
      <c r="N57" s="867">
        <f>SUM(O57:R57)</f>
        <v>30</v>
      </c>
      <c r="O57" s="449">
        <v>24</v>
      </c>
      <c r="P57" s="449">
        <v>4</v>
      </c>
      <c r="Q57" s="449">
        <v>2</v>
      </c>
      <c r="R57" s="450">
        <v>0</v>
      </c>
      <c r="S57" s="606">
        <f t="shared" si="19"/>
        <v>30</v>
      </c>
      <c r="T57" s="453">
        <v>23</v>
      </c>
      <c r="U57" s="459">
        <v>7</v>
      </c>
      <c r="V57" s="444">
        <v>165.97499999999999</v>
      </c>
      <c r="W57" s="607" t="s">
        <v>506</v>
      </c>
      <c r="X57" s="607"/>
      <c r="Y57" s="607"/>
      <c r="Z57" s="607"/>
      <c r="AA57" s="607"/>
      <c r="AB57" s="607"/>
      <c r="AC57" s="607"/>
      <c r="AD57" s="607">
        <v>1</v>
      </c>
      <c r="AE57" s="607"/>
      <c r="AF57" s="444">
        <v>1</v>
      </c>
      <c r="AG57" s="607" t="s">
        <v>19</v>
      </c>
      <c r="AH57" s="444" t="s">
        <v>286</v>
      </c>
      <c r="AI57" s="868"/>
      <c r="AJ57" s="866"/>
      <c r="AK57" s="866"/>
      <c r="AL57" s="866"/>
      <c r="AM57" s="866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866"/>
      <c r="AZ57" s="866"/>
      <c r="BA57" s="866"/>
      <c r="BB57" s="866"/>
      <c r="BC57" s="866"/>
      <c r="BD57" s="866"/>
      <c r="BE57" s="866"/>
      <c r="BF57" s="866"/>
      <c r="BG57" s="866"/>
      <c r="BH57" s="866"/>
      <c r="BI57" s="866"/>
      <c r="BJ57" s="866"/>
      <c r="BK57" s="866"/>
      <c r="BL57" s="866"/>
      <c r="BM57" s="866"/>
      <c r="BN57" s="866"/>
      <c r="BO57" s="866"/>
      <c r="BP57" s="866"/>
      <c r="BQ57" s="866"/>
      <c r="BR57" s="866"/>
      <c r="BS57" s="866"/>
      <c r="BT57" s="866"/>
      <c r="BU57" s="866"/>
      <c r="BV57" s="866"/>
      <c r="BW57" s="866"/>
      <c r="BX57" s="866"/>
      <c r="BY57" s="866"/>
      <c r="BZ57" s="866"/>
      <c r="CA57" s="866"/>
      <c r="CB57" s="866"/>
      <c r="CC57" s="866"/>
      <c r="CD57" s="866"/>
      <c r="CE57" s="866"/>
      <c r="CF57" s="866"/>
      <c r="CG57" s="866"/>
      <c r="CH57" s="866"/>
      <c r="CI57" s="866"/>
      <c r="CJ57" s="866"/>
      <c r="CK57" s="866"/>
      <c r="CL57" s="866"/>
      <c r="CM57" s="866"/>
      <c r="CN57" s="866"/>
      <c r="CO57" s="866"/>
      <c r="CP57" s="866"/>
      <c r="CQ57" s="866"/>
      <c r="CR57" s="866"/>
      <c r="CS57" s="866"/>
      <c r="CT57" s="866"/>
      <c r="CU57" s="866"/>
      <c r="CV57" s="866"/>
      <c r="CW57" s="866"/>
      <c r="CX57" s="866"/>
      <c r="CY57" s="866"/>
      <c r="CZ57" s="866"/>
      <c r="DA57" s="866"/>
      <c r="DB57" s="866"/>
      <c r="DC57" s="866"/>
      <c r="DD57" s="866"/>
      <c r="DE57" s="866"/>
      <c r="DF57" s="866"/>
      <c r="DG57" s="866"/>
      <c r="DH57" s="866"/>
      <c r="DI57" s="866"/>
      <c r="DJ57" s="866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</row>
    <row r="58" spans="1:136" s="32" customFormat="1" ht="24.95" customHeight="1">
      <c r="A58" s="863">
        <v>4</v>
      </c>
      <c r="B58" s="444" t="s">
        <v>84</v>
      </c>
      <c r="C58" s="444" t="s">
        <v>302</v>
      </c>
      <c r="D58" s="444" t="s">
        <v>507</v>
      </c>
      <c r="E58" s="444" t="s">
        <v>508</v>
      </c>
      <c r="F58" s="667" t="s">
        <v>509</v>
      </c>
      <c r="G58" s="444" t="s">
        <v>96</v>
      </c>
      <c r="H58" s="560">
        <v>1</v>
      </c>
      <c r="I58" s="444">
        <f t="shared" si="18"/>
        <v>2</v>
      </c>
      <c r="J58" s="444">
        <v>2</v>
      </c>
      <c r="K58" s="444">
        <v>0</v>
      </c>
      <c r="L58" s="605">
        <v>29</v>
      </c>
      <c r="M58" s="605">
        <v>2</v>
      </c>
      <c r="N58" s="867">
        <f t="shared" ref="N58:N68" si="20">SUM(O58:R58)</f>
        <v>28</v>
      </c>
      <c r="O58" s="449">
        <v>25</v>
      </c>
      <c r="P58" s="449">
        <v>2</v>
      </c>
      <c r="Q58" s="449">
        <v>1</v>
      </c>
      <c r="R58" s="450">
        <v>0</v>
      </c>
      <c r="S58" s="606">
        <f t="shared" si="19"/>
        <v>28</v>
      </c>
      <c r="T58" s="453">
        <v>24</v>
      </c>
      <c r="U58" s="459">
        <v>4</v>
      </c>
      <c r="V58" s="444">
        <v>127.68</v>
      </c>
      <c r="W58" s="607" t="s">
        <v>510</v>
      </c>
      <c r="X58" s="607"/>
      <c r="Y58" s="607"/>
      <c r="Z58" s="607"/>
      <c r="AA58" s="607"/>
      <c r="AB58" s="607"/>
      <c r="AC58" s="607"/>
      <c r="AD58" s="607"/>
      <c r="AE58" s="607"/>
      <c r="AF58" s="444">
        <v>1</v>
      </c>
      <c r="AG58" s="607" t="s">
        <v>19</v>
      </c>
      <c r="AH58" s="444" t="s">
        <v>286</v>
      </c>
      <c r="AI58" s="870" t="s">
        <v>511</v>
      </c>
      <c r="AJ58" s="866"/>
      <c r="AK58" s="866"/>
      <c r="AL58" s="866"/>
      <c r="AM58" s="866"/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866"/>
      <c r="AZ58" s="866"/>
      <c r="BA58" s="866"/>
      <c r="BB58" s="866"/>
      <c r="BC58" s="866"/>
      <c r="BD58" s="866"/>
      <c r="BE58" s="866"/>
      <c r="BF58" s="866"/>
      <c r="BG58" s="866"/>
      <c r="BH58" s="866"/>
      <c r="BI58" s="866"/>
      <c r="BJ58" s="866"/>
      <c r="BK58" s="866"/>
      <c r="BL58" s="866"/>
      <c r="BM58" s="866"/>
      <c r="BN58" s="866"/>
      <c r="BO58" s="866"/>
      <c r="BP58" s="866"/>
      <c r="BQ58" s="866"/>
      <c r="BR58" s="866"/>
      <c r="BS58" s="866"/>
      <c r="BT58" s="866"/>
      <c r="BU58" s="866"/>
      <c r="BV58" s="866"/>
      <c r="BW58" s="866"/>
      <c r="BX58" s="866"/>
      <c r="BY58" s="866"/>
      <c r="BZ58" s="866"/>
      <c r="CA58" s="866"/>
      <c r="CB58" s="866"/>
      <c r="CC58" s="866"/>
      <c r="CD58" s="866"/>
      <c r="CE58" s="866"/>
      <c r="CF58" s="866"/>
      <c r="CG58" s="866"/>
      <c r="CH58" s="866"/>
      <c r="CI58" s="866"/>
      <c r="CJ58" s="866"/>
      <c r="CK58" s="866"/>
      <c r="CL58" s="866"/>
      <c r="CM58" s="866"/>
      <c r="CN58" s="866"/>
      <c r="CO58" s="866"/>
      <c r="CP58" s="866"/>
      <c r="CQ58" s="866"/>
      <c r="CR58" s="866"/>
      <c r="CS58" s="866"/>
      <c r="CT58" s="866"/>
      <c r="CU58" s="866"/>
      <c r="CV58" s="866"/>
      <c r="CW58" s="866"/>
      <c r="CX58" s="866"/>
      <c r="CY58" s="866"/>
      <c r="CZ58" s="866"/>
      <c r="DA58" s="866"/>
      <c r="DB58" s="866"/>
      <c r="DC58" s="866"/>
      <c r="DD58" s="866"/>
      <c r="DE58" s="866"/>
      <c r="DF58" s="866"/>
      <c r="DG58" s="866"/>
      <c r="DH58" s="866"/>
      <c r="DI58" s="866"/>
      <c r="DJ58" s="866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</row>
    <row r="59" spans="1:136" s="32" customFormat="1" ht="24.95" customHeight="1">
      <c r="A59" s="863">
        <v>5</v>
      </c>
      <c r="B59" s="444" t="s">
        <v>84</v>
      </c>
      <c r="C59" s="444" t="s">
        <v>91</v>
      </c>
      <c r="D59" s="444" t="s">
        <v>303</v>
      </c>
      <c r="E59" s="444" t="s">
        <v>446</v>
      </c>
      <c r="F59" s="667" t="s">
        <v>512</v>
      </c>
      <c r="G59" s="444" t="s">
        <v>92</v>
      </c>
      <c r="H59" s="560">
        <v>0</v>
      </c>
      <c r="I59" s="444">
        <f t="shared" si="18"/>
        <v>3</v>
      </c>
      <c r="J59" s="444">
        <v>1</v>
      </c>
      <c r="K59" s="444">
        <v>2</v>
      </c>
      <c r="L59" s="605">
        <v>32</v>
      </c>
      <c r="M59" s="608">
        <v>3</v>
      </c>
      <c r="N59" s="931">
        <f t="shared" si="20"/>
        <v>32</v>
      </c>
      <c r="O59" s="779">
        <v>30</v>
      </c>
      <c r="P59" s="779">
        <v>2</v>
      </c>
      <c r="Q59" s="449">
        <v>0</v>
      </c>
      <c r="R59" s="453">
        <v>0</v>
      </c>
      <c r="S59" s="448">
        <f t="shared" si="19"/>
        <v>32</v>
      </c>
      <c r="T59" s="780">
        <v>27</v>
      </c>
      <c r="U59" s="815">
        <v>5</v>
      </c>
      <c r="V59" s="444">
        <v>112.75</v>
      </c>
      <c r="W59" s="607" t="s">
        <v>447</v>
      </c>
      <c r="X59" s="607"/>
      <c r="Y59" s="607"/>
      <c r="Z59" s="607"/>
      <c r="AA59" s="607"/>
      <c r="AB59" s="607"/>
      <c r="AC59" s="607"/>
      <c r="AD59" s="607"/>
      <c r="AE59" s="607"/>
      <c r="AF59" s="444">
        <v>1</v>
      </c>
      <c r="AG59" s="607" t="s">
        <v>19</v>
      </c>
      <c r="AH59" s="444" t="s">
        <v>286</v>
      </c>
      <c r="AI59" s="870" t="s">
        <v>863</v>
      </c>
      <c r="AJ59" s="866"/>
      <c r="AK59" s="866"/>
      <c r="AL59" s="866"/>
      <c r="AM59" s="866"/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866"/>
      <c r="AZ59" s="866"/>
      <c r="BA59" s="866"/>
      <c r="BB59" s="866"/>
      <c r="BC59" s="866"/>
      <c r="BD59" s="866"/>
      <c r="BE59" s="866"/>
      <c r="BF59" s="866"/>
      <c r="BG59" s="866"/>
      <c r="BH59" s="866"/>
      <c r="BI59" s="866"/>
      <c r="BJ59" s="866"/>
      <c r="BK59" s="866"/>
      <c r="BL59" s="866"/>
      <c r="BM59" s="866"/>
      <c r="BN59" s="866"/>
      <c r="BO59" s="866"/>
      <c r="BP59" s="866"/>
      <c r="BQ59" s="866"/>
      <c r="BR59" s="866"/>
      <c r="BS59" s="866"/>
      <c r="BT59" s="866"/>
      <c r="BU59" s="866"/>
      <c r="BV59" s="866"/>
      <c r="BW59" s="866"/>
      <c r="BX59" s="866"/>
      <c r="BY59" s="866"/>
      <c r="BZ59" s="866"/>
      <c r="CA59" s="866"/>
      <c r="CB59" s="866"/>
      <c r="CC59" s="866"/>
      <c r="CD59" s="866"/>
      <c r="CE59" s="866"/>
      <c r="CF59" s="866"/>
      <c r="CG59" s="866"/>
      <c r="CH59" s="866"/>
      <c r="CI59" s="866"/>
      <c r="CJ59" s="866"/>
      <c r="CK59" s="866"/>
      <c r="CL59" s="866"/>
      <c r="CM59" s="866"/>
      <c r="CN59" s="866"/>
      <c r="CO59" s="866"/>
      <c r="CP59" s="866"/>
      <c r="CQ59" s="866"/>
      <c r="CR59" s="866"/>
      <c r="CS59" s="866"/>
      <c r="CT59" s="866"/>
      <c r="CU59" s="866"/>
      <c r="CV59" s="866"/>
      <c r="CW59" s="866"/>
      <c r="CX59" s="866"/>
      <c r="CY59" s="866"/>
      <c r="CZ59" s="866"/>
      <c r="DA59" s="866"/>
      <c r="DB59" s="866"/>
      <c r="DC59" s="866"/>
      <c r="DD59" s="866"/>
      <c r="DE59" s="866"/>
      <c r="DF59" s="866"/>
      <c r="DG59" s="866"/>
      <c r="DH59" s="866"/>
      <c r="DI59" s="866"/>
      <c r="DJ59" s="866"/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</row>
    <row r="60" spans="1:136" s="32" customFormat="1" ht="24.95" customHeight="1">
      <c r="A60" s="863">
        <v>6</v>
      </c>
      <c r="B60" s="444" t="s">
        <v>84</v>
      </c>
      <c r="C60" s="444" t="s">
        <v>93</v>
      </c>
      <c r="D60" s="444" t="s">
        <v>94</v>
      </c>
      <c r="E60" s="444" t="s">
        <v>912</v>
      </c>
      <c r="F60" s="667" t="s">
        <v>513</v>
      </c>
      <c r="G60" s="444" t="s">
        <v>95</v>
      </c>
      <c r="H60" s="560">
        <v>1</v>
      </c>
      <c r="I60" s="444">
        <f t="shared" si="18"/>
        <v>2</v>
      </c>
      <c r="J60" s="444">
        <v>1</v>
      </c>
      <c r="K60" s="444">
        <v>1</v>
      </c>
      <c r="L60" s="605">
        <v>29</v>
      </c>
      <c r="M60" s="605">
        <v>2</v>
      </c>
      <c r="N60" s="867">
        <f t="shared" si="20"/>
        <v>27</v>
      </c>
      <c r="O60" s="316">
        <v>27</v>
      </c>
      <c r="P60" s="316">
        <v>0</v>
      </c>
      <c r="Q60" s="316">
        <v>0</v>
      </c>
      <c r="R60" s="328">
        <v>0</v>
      </c>
      <c r="S60" s="606">
        <f t="shared" si="19"/>
        <v>27</v>
      </c>
      <c r="T60" s="320">
        <v>18</v>
      </c>
      <c r="U60" s="816">
        <v>9</v>
      </c>
      <c r="V60" s="444">
        <v>111.66</v>
      </c>
      <c r="W60" s="607" t="s">
        <v>514</v>
      </c>
      <c r="X60" s="607"/>
      <c r="Y60" s="607"/>
      <c r="Z60" s="607"/>
      <c r="AA60" s="607"/>
      <c r="AB60" s="607"/>
      <c r="AC60" s="607"/>
      <c r="AD60" s="607"/>
      <c r="AE60" s="607"/>
      <c r="AF60" s="444">
        <v>1</v>
      </c>
      <c r="AG60" s="607" t="s">
        <v>19</v>
      </c>
      <c r="AH60" s="444" t="s">
        <v>286</v>
      </c>
      <c r="AI60" s="870" t="s">
        <v>909</v>
      </c>
      <c r="AJ60" s="866"/>
      <c r="AK60" s="866"/>
      <c r="AL60" s="866"/>
      <c r="AM60" s="866"/>
      <c r="AN60" s="866"/>
      <c r="AO60" s="866"/>
      <c r="AP60" s="866"/>
      <c r="AQ60" s="866"/>
      <c r="AR60" s="866"/>
      <c r="AS60" s="866"/>
      <c r="AT60" s="866"/>
      <c r="AU60" s="866"/>
      <c r="AV60" s="866"/>
      <c r="AW60" s="866"/>
      <c r="AX60" s="866"/>
      <c r="AY60" s="866"/>
      <c r="AZ60" s="866"/>
      <c r="BA60" s="866"/>
      <c r="BB60" s="866"/>
      <c r="BC60" s="866"/>
      <c r="BD60" s="866"/>
      <c r="BE60" s="866"/>
      <c r="BF60" s="866"/>
      <c r="BG60" s="866"/>
      <c r="BH60" s="866"/>
      <c r="BI60" s="866"/>
      <c r="BJ60" s="866"/>
      <c r="BK60" s="866"/>
      <c r="BL60" s="866"/>
      <c r="BM60" s="866"/>
      <c r="BN60" s="866"/>
      <c r="BO60" s="866"/>
      <c r="BP60" s="866"/>
      <c r="BQ60" s="866"/>
      <c r="BR60" s="866"/>
      <c r="BS60" s="866"/>
      <c r="BT60" s="866"/>
      <c r="BU60" s="866"/>
      <c r="BV60" s="866"/>
      <c r="BW60" s="866"/>
      <c r="BX60" s="866"/>
      <c r="BY60" s="866"/>
      <c r="BZ60" s="866"/>
      <c r="CA60" s="866"/>
      <c r="CB60" s="866"/>
      <c r="CC60" s="866"/>
      <c r="CD60" s="866"/>
      <c r="CE60" s="866"/>
      <c r="CF60" s="866"/>
      <c r="CG60" s="866"/>
      <c r="CH60" s="866"/>
      <c r="CI60" s="866"/>
      <c r="CJ60" s="866"/>
      <c r="CK60" s="866"/>
      <c r="CL60" s="866"/>
      <c r="CM60" s="866"/>
      <c r="CN60" s="866"/>
      <c r="CO60" s="866"/>
      <c r="CP60" s="866"/>
      <c r="CQ60" s="866"/>
      <c r="CR60" s="866"/>
      <c r="CS60" s="866"/>
      <c r="CT60" s="866"/>
      <c r="CU60" s="866"/>
      <c r="CV60" s="866"/>
      <c r="CW60" s="866"/>
      <c r="CX60" s="866"/>
      <c r="CY60" s="866"/>
      <c r="CZ60" s="866"/>
      <c r="DA60" s="866"/>
      <c r="DB60" s="866"/>
      <c r="DC60" s="866"/>
      <c r="DD60" s="866"/>
      <c r="DE60" s="866"/>
      <c r="DF60" s="866"/>
      <c r="DG60" s="866"/>
      <c r="DH60" s="866"/>
      <c r="DI60" s="866"/>
      <c r="DJ60" s="866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</row>
    <row r="61" spans="1:136" s="32" customFormat="1" ht="24.95" customHeight="1">
      <c r="A61" s="863">
        <v>7</v>
      </c>
      <c r="B61" s="444" t="s">
        <v>84</v>
      </c>
      <c r="C61" s="444" t="s">
        <v>109</v>
      </c>
      <c r="D61" s="444" t="s">
        <v>110</v>
      </c>
      <c r="E61" s="444" t="s">
        <v>515</v>
      </c>
      <c r="F61" s="667" t="s">
        <v>978</v>
      </c>
      <c r="G61" s="444" t="s">
        <v>111</v>
      </c>
      <c r="H61" s="560">
        <v>0</v>
      </c>
      <c r="I61" s="444">
        <f t="shared" si="18"/>
        <v>2</v>
      </c>
      <c r="J61" s="444">
        <v>1</v>
      </c>
      <c r="K61" s="444">
        <v>1</v>
      </c>
      <c r="L61" s="608">
        <v>29</v>
      </c>
      <c r="M61" s="608">
        <v>2</v>
      </c>
      <c r="N61" s="867">
        <f t="shared" si="20"/>
        <v>28</v>
      </c>
      <c r="O61" s="449">
        <v>26</v>
      </c>
      <c r="P61" s="449">
        <v>2</v>
      </c>
      <c r="Q61" s="449">
        <v>0</v>
      </c>
      <c r="R61" s="453">
        <v>0</v>
      </c>
      <c r="S61" s="606">
        <f>SUM(T61:U61)</f>
        <v>28</v>
      </c>
      <c r="T61" s="453">
        <v>20</v>
      </c>
      <c r="U61" s="459">
        <v>8</v>
      </c>
      <c r="V61" s="444">
        <v>205</v>
      </c>
      <c r="W61" s="444" t="s">
        <v>516</v>
      </c>
      <c r="X61" s="444"/>
      <c r="Y61" s="444"/>
      <c r="Z61" s="444"/>
      <c r="AA61" s="444"/>
      <c r="AB61" s="444"/>
      <c r="AC61" s="444"/>
      <c r="AD61" s="444"/>
      <c r="AE61" s="444"/>
      <c r="AF61" s="444">
        <v>1</v>
      </c>
      <c r="AG61" s="607" t="s">
        <v>19</v>
      </c>
      <c r="AH61" s="444" t="s">
        <v>286</v>
      </c>
      <c r="AI61" s="868"/>
      <c r="AJ61" s="866"/>
      <c r="AK61" s="866"/>
      <c r="AL61" s="866"/>
      <c r="AM61" s="866"/>
      <c r="AN61" s="866"/>
      <c r="AO61" s="866"/>
      <c r="AP61" s="866"/>
      <c r="AQ61" s="866"/>
      <c r="AR61" s="866"/>
      <c r="AS61" s="866"/>
      <c r="AT61" s="866"/>
      <c r="AU61" s="866"/>
      <c r="AV61" s="866"/>
      <c r="AW61" s="866"/>
      <c r="AX61" s="866"/>
      <c r="AY61" s="866"/>
      <c r="AZ61" s="866"/>
      <c r="BA61" s="866"/>
      <c r="BB61" s="866"/>
      <c r="BC61" s="866"/>
      <c r="BD61" s="866"/>
      <c r="BE61" s="866"/>
      <c r="BF61" s="866"/>
      <c r="BG61" s="866"/>
      <c r="BH61" s="866"/>
      <c r="BI61" s="866"/>
      <c r="BJ61" s="866"/>
      <c r="BK61" s="866"/>
      <c r="BL61" s="866"/>
      <c r="BM61" s="866"/>
      <c r="BN61" s="866"/>
      <c r="BO61" s="866"/>
      <c r="BP61" s="866"/>
      <c r="BQ61" s="866"/>
      <c r="BR61" s="866"/>
      <c r="BS61" s="866"/>
      <c r="BT61" s="866"/>
      <c r="BU61" s="866"/>
      <c r="BV61" s="866"/>
      <c r="BW61" s="866"/>
      <c r="BX61" s="866"/>
      <c r="BY61" s="866"/>
      <c r="BZ61" s="866"/>
      <c r="CA61" s="866"/>
      <c r="CB61" s="866"/>
      <c r="CC61" s="866"/>
      <c r="CD61" s="866"/>
      <c r="CE61" s="866"/>
      <c r="CF61" s="866"/>
      <c r="CG61" s="866"/>
      <c r="CH61" s="866"/>
      <c r="CI61" s="866"/>
      <c r="CJ61" s="866"/>
      <c r="CK61" s="866"/>
      <c r="CL61" s="866"/>
      <c r="CM61" s="866"/>
      <c r="CN61" s="866"/>
      <c r="CO61" s="866"/>
      <c r="CP61" s="866"/>
      <c r="CQ61" s="866"/>
      <c r="CR61" s="866"/>
      <c r="CS61" s="866"/>
      <c r="CT61" s="866"/>
      <c r="CU61" s="866"/>
      <c r="CV61" s="866"/>
      <c r="CW61" s="866"/>
      <c r="CX61" s="866"/>
      <c r="CY61" s="866"/>
      <c r="CZ61" s="866"/>
      <c r="DA61" s="866"/>
      <c r="DB61" s="866"/>
      <c r="DC61" s="866"/>
      <c r="DD61" s="866"/>
      <c r="DE61" s="866"/>
      <c r="DF61" s="866"/>
      <c r="DG61" s="866"/>
      <c r="DH61" s="866"/>
      <c r="DI61" s="866"/>
      <c r="DJ61" s="866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</row>
    <row r="62" spans="1:136" s="32" customFormat="1" ht="24.95" customHeight="1">
      <c r="A62" s="863">
        <v>8</v>
      </c>
      <c r="B62" s="444" t="s">
        <v>84</v>
      </c>
      <c r="C62" s="444" t="s">
        <v>97</v>
      </c>
      <c r="D62" s="444" t="s">
        <v>42</v>
      </c>
      <c r="E62" s="444" t="s">
        <v>304</v>
      </c>
      <c r="F62" s="667" t="s">
        <v>517</v>
      </c>
      <c r="G62" s="444" t="s">
        <v>98</v>
      </c>
      <c r="H62" s="560">
        <v>2</v>
      </c>
      <c r="I62" s="444">
        <f t="shared" si="18"/>
        <v>3</v>
      </c>
      <c r="J62" s="444">
        <v>2</v>
      </c>
      <c r="K62" s="444">
        <v>1</v>
      </c>
      <c r="L62" s="605">
        <v>32</v>
      </c>
      <c r="M62" s="605">
        <v>3</v>
      </c>
      <c r="N62" s="931">
        <f t="shared" si="20"/>
        <v>31</v>
      </c>
      <c r="O62" s="779">
        <v>30</v>
      </c>
      <c r="P62" s="779">
        <v>1</v>
      </c>
      <c r="Q62" s="779">
        <v>0</v>
      </c>
      <c r="R62" s="453">
        <v>0</v>
      </c>
      <c r="S62" s="448">
        <f>SUM(T62:U62)</f>
        <v>31</v>
      </c>
      <c r="T62" s="780">
        <v>22</v>
      </c>
      <c r="U62" s="815">
        <v>9</v>
      </c>
      <c r="V62" s="444">
        <v>193.97</v>
      </c>
      <c r="W62" s="444" t="s">
        <v>518</v>
      </c>
      <c r="X62" s="444"/>
      <c r="Y62" s="444"/>
      <c r="Z62" s="444"/>
      <c r="AA62" s="444"/>
      <c r="AB62" s="444"/>
      <c r="AC62" s="444"/>
      <c r="AD62" s="444">
        <v>1</v>
      </c>
      <c r="AE62" s="444"/>
      <c r="AF62" s="444">
        <v>1</v>
      </c>
      <c r="AG62" s="607" t="s">
        <v>19</v>
      </c>
      <c r="AH62" s="444" t="s">
        <v>287</v>
      </c>
      <c r="AI62" s="870" t="s">
        <v>910</v>
      </c>
      <c r="AJ62" s="866"/>
      <c r="AK62" s="866"/>
      <c r="AL62" s="866"/>
      <c r="AM62" s="866"/>
      <c r="AN62" s="866"/>
      <c r="AO62" s="866"/>
      <c r="AP62" s="866"/>
      <c r="AQ62" s="866"/>
      <c r="AR62" s="866"/>
      <c r="AS62" s="866"/>
      <c r="AT62" s="866"/>
      <c r="AU62" s="866"/>
      <c r="AV62" s="866"/>
      <c r="AW62" s="866"/>
      <c r="AX62" s="866"/>
      <c r="AY62" s="866"/>
      <c r="AZ62" s="866"/>
      <c r="BA62" s="866"/>
      <c r="BB62" s="866"/>
      <c r="BC62" s="866"/>
      <c r="BD62" s="866"/>
      <c r="BE62" s="866"/>
      <c r="BF62" s="866"/>
      <c r="BG62" s="866"/>
      <c r="BH62" s="866"/>
      <c r="BI62" s="866"/>
      <c r="BJ62" s="866"/>
      <c r="BK62" s="866"/>
      <c r="BL62" s="866"/>
      <c r="BM62" s="866"/>
      <c r="BN62" s="866"/>
      <c r="BO62" s="866"/>
      <c r="BP62" s="866"/>
      <c r="BQ62" s="866"/>
      <c r="BR62" s="866"/>
      <c r="BS62" s="866"/>
      <c r="BT62" s="866"/>
      <c r="BU62" s="866"/>
      <c r="BV62" s="866"/>
      <c r="BW62" s="866"/>
      <c r="BX62" s="866"/>
      <c r="BY62" s="866"/>
      <c r="BZ62" s="866"/>
      <c r="CA62" s="866"/>
      <c r="CB62" s="866"/>
      <c r="CC62" s="866"/>
      <c r="CD62" s="866"/>
      <c r="CE62" s="866"/>
      <c r="CF62" s="866"/>
      <c r="CG62" s="866"/>
      <c r="CH62" s="866"/>
      <c r="CI62" s="866"/>
      <c r="CJ62" s="866"/>
      <c r="CK62" s="866"/>
      <c r="CL62" s="866"/>
      <c r="CM62" s="866"/>
      <c r="CN62" s="866"/>
      <c r="CO62" s="866"/>
      <c r="CP62" s="866"/>
      <c r="CQ62" s="866"/>
      <c r="CR62" s="866"/>
      <c r="CS62" s="866"/>
      <c r="CT62" s="866"/>
      <c r="CU62" s="866"/>
      <c r="CV62" s="866"/>
      <c r="CW62" s="866"/>
      <c r="CX62" s="866"/>
      <c r="CY62" s="866"/>
      <c r="CZ62" s="866"/>
      <c r="DA62" s="866"/>
      <c r="DB62" s="866"/>
      <c r="DC62" s="866"/>
      <c r="DD62" s="866"/>
      <c r="DE62" s="866"/>
      <c r="DF62" s="866"/>
      <c r="DG62" s="866"/>
      <c r="DH62" s="866"/>
      <c r="DI62" s="866"/>
      <c r="DJ62" s="866"/>
      <c r="DK62" s="866"/>
      <c r="DL62" s="866"/>
      <c r="DM62" s="866"/>
      <c r="DN62" s="866"/>
      <c r="DO62" s="866"/>
      <c r="DP62" s="866"/>
      <c r="DQ62" s="866"/>
      <c r="DR62" s="866"/>
      <c r="DS62" s="866"/>
      <c r="DT62" s="866"/>
      <c r="DU62" s="866"/>
      <c r="DV62" s="866"/>
      <c r="DW62" s="866"/>
      <c r="DX62" s="866"/>
      <c r="DY62" s="866"/>
      <c r="DZ62" s="866"/>
      <c r="EA62" s="866"/>
      <c r="EB62" s="866"/>
      <c r="EC62" s="866"/>
      <c r="ED62" s="866"/>
      <c r="EE62" s="866"/>
      <c r="EF62" s="866"/>
    </row>
    <row r="63" spans="1:136" s="32" customFormat="1" ht="24.95" customHeight="1">
      <c r="A63" s="863">
        <v>9</v>
      </c>
      <c r="B63" s="444" t="s">
        <v>84</v>
      </c>
      <c r="C63" s="444" t="s">
        <v>99</v>
      </c>
      <c r="D63" s="444" t="s">
        <v>43</v>
      </c>
      <c r="E63" s="444" t="s">
        <v>43</v>
      </c>
      <c r="F63" s="667" t="s">
        <v>519</v>
      </c>
      <c r="G63" s="444" t="s">
        <v>100</v>
      </c>
      <c r="H63" s="560">
        <v>1</v>
      </c>
      <c r="I63" s="444">
        <f t="shared" si="18"/>
        <v>2</v>
      </c>
      <c r="J63" s="444">
        <v>1</v>
      </c>
      <c r="K63" s="444">
        <v>1</v>
      </c>
      <c r="L63" s="605">
        <v>25</v>
      </c>
      <c r="M63" s="605">
        <v>2</v>
      </c>
      <c r="N63" s="867">
        <f t="shared" si="20"/>
        <v>25</v>
      </c>
      <c r="O63" s="449">
        <v>24</v>
      </c>
      <c r="P63" s="449">
        <v>1</v>
      </c>
      <c r="Q63" s="449">
        <v>0</v>
      </c>
      <c r="R63" s="450">
        <v>0</v>
      </c>
      <c r="S63" s="606">
        <f t="shared" si="19"/>
        <v>25</v>
      </c>
      <c r="T63" s="453">
        <v>20</v>
      </c>
      <c r="U63" s="459">
        <v>5</v>
      </c>
      <c r="V63" s="444">
        <v>83.4</v>
      </c>
      <c r="W63" s="444" t="s">
        <v>520</v>
      </c>
      <c r="X63" s="444"/>
      <c r="Y63" s="444"/>
      <c r="Z63" s="444"/>
      <c r="AA63" s="444"/>
      <c r="AB63" s="444"/>
      <c r="AC63" s="444"/>
      <c r="AD63" s="444"/>
      <c r="AE63" s="444"/>
      <c r="AF63" s="444">
        <v>1</v>
      </c>
      <c r="AG63" s="607" t="s">
        <v>19</v>
      </c>
      <c r="AH63" s="444" t="s">
        <v>285</v>
      </c>
      <c r="AI63" s="868"/>
      <c r="AJ63" s="866"/>
      <c r="AK63" s="866"/>
      <c r="AL63" s="866"/>
      <c r="AM63" s="866"/>
      <c r="AN63" s="866"/>
      <c r="AO63" s="866"/>
      <c r="AP63" s="866"/>
      <c r="AQ63" s="866"/>
      <c r="AR63" s="866"/>
      <c r="AS63" s="866"/>
      <c r="AT63" s="866"/>
      <c r="AU63" s="866"/>
      <c r="AV63" s="866"/>
      <c r="AW63" s="866"/>
      <c r="AX63" s="866"/>
      <c r="AY63" s="866"/>
      <c r="AZ63" s="866"/>
      <c r="BA63" s="866"/>
      <c r="BB63" s="866"/>
      <c r="BC63" s="866"/>
      <c r="BD63" s="866"/>
      <c r="BE63" s="866"/>
      <c r="BF63" s="866"/>
      <c r="BG63" s="866"/>
      <c r="BH63" s="866"/>
      <c r="BI63" s="866"/>
      <c r="BJ63" s="866"/>
      <c r="BK63" s="866"/>
      <c r="BL63" s="866"/>
      <c r="BM63" s="866"/>
      <c r="BN63" s="866"/>
      <c r="BO63" s="866"/>
      <c r="BP63" s="866"/>
      <c r="BQ63" s="866"/>
      <c r="BR63" s="866"/>
      <c r="BS63" s="866"/>
      <c r="BT63" s="866"/>
      <c r="BU63" s="866"/>
      <c r="BV63" s="866"/>
      <c r="BW63" s="866"/>
      <c r="BX63" s="866"/>
      <c r="BY63" s="866"/>
      <c r="BZ63" s="866"/>
      <c r="CA63" s="866"/>
      <c r="CB63" s="866"/>
      <c r="CC63" s="866"/>
      <c r="CD63" s="866"/>
      <c r="CE63" s="866"/>
      <c r="CF63" s="866"/>
      <c r="CG63" s="866"/>
      <c r="CH63" s="866"/>
      <c r="CI63" s="866"/>
      <c r="CJ63" s="866"/>
      <c r="CK63" s="866"/>
      <c r="CL63" s="866"/>
      <c r="CM63" s="866"/>
      <c r="CN63" s="866"/>
      <c r="CO63" s="866"/>
      <c r="CP63" s="866"/>
      <c r="CQ63" s="866"/>
      <c r="CR63" s="866"/>
      <c r="CS63" s="866"/>
      <c r="CT63" s="866"/>
      <c r="CU63" s="866"/>
      <c r="CV63" s="866"/>
      <c r="CW63" s="866"/>
      <c r="CX63" s="866"/>
      <c r="CY63" s="866"/>
      <c r="CZ63" s="866"/>
      <c r="DA63" s="866"/>
      <c r="DB63" s="866"/>
      <c r="DC63" s="866"/>
      <c r="DD63" s="866"/>
      <c r="DE63" s="866"/>
      <c r="DF63" s="866"/>
      <c r="DG63" s="866"/>
      <c r="DH63" s="866"/>
      <c r="DI63" s="866"/>
      <c r="DJ63" s="866"/>
      <c r="DK63" s="866"/>
      <c r="DL63" s="866"/>
      <c r="DM63" s="866"/>
      <c r="DN63" s="866"/>
      <c r="DO63" s="866"/>
      <c r="DP63" s="866"/>
      <c r="DQ63" s="866"/>
      <c r="DR63" s="866"/>
      <c r="DS63" s="866"/>
      <c r="DT63" s="866"/>
      <c r="DU63" s="866"/>
      <c r="DV63" s="866"/>
      <c r="DW63" s="866"/>
      <c r="DX63" s="866"/>
      <c r="DY63" s="866"/>
      <c r="DZ63" s="866"/>
      <c r="EA63" s="866"/>
      <c r="EB63" s="866"/>
      <c r="EC63" s="866"/>
      <c r="ED63" s="866"/>
      <c r="EE63" s="866"/>
      <c r="EF63" s="866"/>
    </row>
    <row r="64" spans="1:136" s="32" customFormat="1" ht="24.95" customHeight="1">
      <c r="A64" s="863">
        <v>10</v>
      </c>
      <c r="B64" s="444" t="s">
        <v>84</v>
      </c>
      <c r="C64" s="444" t="s">
        <v>305</v>
      </c>
      <c r="D64" s="444" t="s">
        <v>106</v>
      </c>
      <c r="E64" s="444" t="s">
        <v>107</v>
      </c>
      <c r="F64" s="667" t="s">
        <v>521</v>
      </c>
      <c r="G64" s="444" t="s">
        <v>108</v>
      </c>
      <c r="H64" s="560">
        <v>0</v>
      </c>
      <c r="I64" s="444">
        <f t="shared" si="18"/>
        <v>2</v>
      </c>
      <c r="J64" s="444">
        <v>0</v>
      </c>
      <c r="K64" s="444">
        <v>2</v>
      </c>
      <c r="L64" s="605">
        <v>19</v>
      </c>
      <c r="M64" s="605">
        <v>1</v>
      </c>
      <c r="N64" s="931">
        <f t="shared" si="20"/>
        <v>18</v>
      </c>
      <c r="O64" s="779">
        <v>18</v>
      </c>
      <c r="P64" s="449">
        <v>0</v>
      </c>
      <c r="Q64" s="449">
        <v>0</v>
      </c>
      <c r="R64" s="453">
        <v>0</v>
      </c>
      <c r="S64" s="448">
        <f t="shared" si="19"/>
        <v>18</v>
      </c>
      <c r="T64" s="780">
        <v>17</v>
      </c>
      <c r="U64" s="459">
        <v>1</v>
      </c>
      <c r="V64" s="444">
        <v>144.38999999999999</v>
      </c>
      <c r="W64" s="444" t="s">
        <v>522</v>
      </c>
      <c r="X64" s="444"/>
      <c r="Y64" s="444"/>
      <c r="Z64" s="444"/>
      <c r="AA64" s="444"/>
      <c r="AB64" s="444"/>
      <c r="AC64" s="444"/>
      <c r="AD64" s="444"/>
      <c r="AE64" s="444"/>
      <c r="AF64" s="444">
        <v>1</v>
      </c>
      <c r="AG64" s="607" t="s">
        <v>19</v>
      </c>
      <c r="AH64" s="444" t="s">
        <v>286</v>
      </c>
      <c r="AI64" s="868"/>
      <c r="AJ64" s="866"/>
      <c r="AK64" s="866"/>
      <c r="AL64" s="866"/>
      <c r="AM64" s="866"/>
      <c r="AN64" s="866"/>
      <c r="AO64" s="866"/>
      <c r="AP64" s="866"/>
      <c r="AQ64" s="866"/>
      <c r="AR64" s="866"/>
      <c r="AS64" s="866"/>
      <c r="AT64" s="866"/>
      <c r="AU64" s="866"/>
      <c r="AV64" s="866"/>
      <c r="AW64" s="866"/>
      <c r="AX64" s="866"/>
      <c r="AY64" s="866"/>
      <c r="AZ64" s="866"/>
      <c r="BA64" s="866"/>
      <c r="BB64" s="866"/>
      <c r="BC64" s="866"/>
      <c r="BD64" s="866"/>
      <c r="BE64" s="866"/>
      <c r="BF64" s="866"/>
      <c r="BG64" s="866"/>
      <c r="BH64" s="866"/>
      <c r="BI64" s="866"/>
      <c r="BJ64" s="866"/>
      <c r="BK64" s="866"/>
      <c r="BL64" s="866"/>
      <c r="BM64" s="866"/>
      <c r="BN64" s="866"/>
      <c r="BO64" s="866"/>
      <c r="BP64" s="866"/>
      <c r="BQ64" s="866"/>
      <c r="BR64" s="866"/>
      <c r="BS64" s="866"/>
      <c r="BT64" s="866"/>
      <c r="BU64" s="866"/>
      <c r="BV64" s="866"/>
      <c r="BW64" s="866"/>
      <c r="BX64" s="866"/>
      <c r="BY64" s="866"/>
      <c r="BZ64" s="866"/>
      <c r="CA64" s="866"/>
      <c r="CB64" s="866"/>
      <c r="CC64" s="866"/>
      <c r="CD64" s="866"/>
      <c r="CE64" s="866"/>
      <c r="CF64" s="866"/>
      <c r="CG64" s="866"/>
      <c r="CH64" s="866"/>
      <c r="CI64" s="866"/>
      <c r="CJ64" s="866"/>
      <c r="CK64" s="866"/>
      <c r="CL64" s="866"/>
      <c r="CM64" s="866"/>
      <c r="CN64" s="866"/>
      <c r="CO64" s="866"/>
      <c r="CP64" s="866"/>
      <c r="CQ64" s="866"/>
      <c r="CR64" s="866"/>
      <c r="CS64" s="866"/>
      <c r="CT64" s="866"/>
      <c r="CU64" s="866"/>
      <c r="CV64" s="866"/>
      <c r="CW64" s="866"/>
      <c r="CX64" s="866"/>
      <c r="CY64" s="866"/>
      <c r="CZ64" s="866"/>
      <c r="DA64" s="866"/>
      <c r="DB64" s="866"/>
      <c r="DC64" s="866"/>
      <c r="DD64" s="866"/>
      <c r="DE64" s="866"/>
      <c r="DF64" s="866"/>
      <c r="DG64" s="866"/>
      <c r="DH64" s="866"/>
      <c r="DI64" s="866"/>
      <c r="DJ64" s="866"/>
      <c r="DK64" s="866"/>
      <c r="DL64" s="866"/>
      <c r="DM64" s="866"/>
      <c r="DN64" s="866"/>
      <c r="DO64" s="866"/>
      <c r="DP64" s="866"/>
      <c r="DQ64" s="866"/>
      <c r="DR64" s="866"/>
      <c r="DS64" s="866"/>
      <c r="DT64" s="866"/>
      <c r="DU64" s="866"/>
      <c r="DV64" s="866"/>
      <c r="DW64" s="866"/>
      <c r="DX64" s="866"/>
      <c r="DY64" s="866"/>
      <c r="DZ64" s="866"/>
      <c r="EA64" s="866"/>
      <c r="EB64" s="866"/>
      <c r="EC64" s="866"/>
      <c r="ED64" s="866"/>
      <c r="EE64" s="866"/>
      <c r="EF64" s="866"/>
    </row>
    <row r="65" spans="1:136" s="32" customFormat="1" ht="24.95" customHeight="1">
      <c r="A65" s="863">
        <v>11</v>
      </c>
      <c r="B65" s="444" t="s">
        <v>84</v>
      </c>
      <c r="C65" s="444" t="s">
        <v>101</v>
      </c>
      <c r="D65" s="444" t="s">
        <v>257</v>
      </c>
      <c r="E65" s="444" t="s">
        <v>523</v>
      </c>
      <c r="F65" s="667" t="s">
        <v>524</v>
      </c>
      <c r="G65" s="444" t="s">
        <v>525</v>
      </c>
      <c r="H65" s="560">
        <v>0</v>
      </c>
      <c r="I65" s="444">
        <f t="shared" si="18"/>
        <v>3</v>
      </c>
      <c r="J65" s="444">
        <v>3</v>
      </c>
      <c r="K65" s="444">
        <v>0</v>
      </c>
      <c r="L65" s="605">
        <v>36</v>
      </c>
      <c r="M65" s="605">
        <v>3</v>
      </c>
      <c r="N65" s="931">
        <f t="shared" si="20"/>
        <v>33</v>
      </c>
      <c r="O65" s="779">
        <v>25</v>
      </c>
      <c r="P65" s="449">
        <v>8</v>
      </c>
      <c r="Q65" s="449">
        <v>0</v>
      </c>
      <c r="R65" s="453">
        <v>0</v>
      </c>
      <c r="S65" s="448">
        <f t="shared" si="19"/>
        <v>33</v>
      </c>
      <c r="T65" s="453">
        <v>17</v>
      </c>
      <c r="U65" s="815">
        <v>16</v>
      </c>
      <c r="V65" s="444">
        <v>150.37</v>
      </c>
      <c r="W65" s="607" t="s">
        <v>526</v>
      </c>
      <c r="X65" s="607"/>
      <c r="Y65" s="607"/>
      <c r="Z65" s="607"/>
      <c r="AA65" s="607"/>
      <c r="AB65" s="607"/>
      <c r="AC65" s="607"/>
      <c r="AD65" s="607">
        <v>1</v>
      </c>
      <c r="AE65" s="607">
        <v>1</v>
      </c>
      <c r="AF65" s="444">
        <v>1</v>
      </c>
      <c r="AG65" s="607" t="s">
        <v>19</v>
      </c>
      <c r="AH65" s="444" t="s">
        <v>286</v>
      </c>
      <c r="AI65" s="868"/>
      <c r="AJ65" s="866"/>
      <c r="AK65" s="866"/>
      <c r="AL65" s="866"/>
      <c r="AM65" s="866"/>
      <c r="AN65" s="866"/>
      <c r="AO65" s="866"/>
      <c r="AP65" s="866"/>
      <c r="AQ65" s="866"/>
      <c r="AR65" s="866"/>
      <c r="AS65" s="866"/>
      <c r="AT65" s="866"/>
      <c r="AU65" s="866"/>
      <c r="AV65" s="866"/>
      <c r="AW65" s="866"/>
      <c r="AX65" s="866"/>
      <c r="AY65" s="866"/>
      <c r="AZ65" s="866"/>
      <c r="BA65" s="866"/>
      <c r="BB65" s="866"/>
      <c r="BC65" s="866"/>
      <c r="BD65" s="866"/>
      <c r="BE65" s="866"/>
      <c r="BF65" s="866"/>
      <c r="BG65" s="866"/>
      <c r="BH65" s="866"/>
      <c r="BI65" s="866"/>
      <c r="BJ65" s="866"/>
      <c r="BK65" s="866"/>
      <c r="BL65" s="866"/>
      <c r="BM65" s="866"/>
      <c r="BN65" s="866"/>
      <c r="BO65" s="866"/>
      <c r="BP65" s="866"/>
      <c r="BQ65" s="866"/>
      <c r="BR65" s="866"/>
      <c r="BS65" s="866"/>
      <c r="BT65" s="866"/>
      <c r="BU65" s="866"/>
      <c r="BV65" s="866"/>
      <c r="BW65" s="866"/>
      <c r="BX65" s="866"/>
      <c r="BY65" s="866"/>
      <c r="BZ65" s="866"/>
      <c r="CA65" s="866"/>
      <c r="CB65" s="866"/>
      <c r="CC65" s="866"/>
      <c r="CD65" s="866"/>
      <c r="CE65" s="866"/>
      <c r="CF65" s="866"/>
      <c r="CG65" s="866"/>
      <c r="CH65" s="866"/>
      <c r="CI65" s="866"/>
      <c r="CJ65" s="866"/>
      <c r="CK65" s="866"/>
      <c r="CL65" s="866"/>
      <c r="CM65" s="866"/>
      <c r="CN65" s="866"/>
      <c r="CO65" s="866"/>
      <c r="CP65" s="866"/>
      <c r="CQ65" s="866"/>
      <c r="CR65" s="866"/>
      <c r="CS65" s="866"/>
      <c r="CT65" s="866"/>
      <c r="CU65" s="866"/>
      <c r="CV65" s="866"/>
      <c r="CW65" s="866"/>
      <c r="CX65" s="866"/>
      <c r="CY65" s="866"/>
      <c r="CZ65" s="866"/>
      <c r="DA65" s="866"/>
      <c r="DB65" s="866"/>
      <c r="DC65" s="866"/>
      <c r="DD65" s="866"/>
      <c r="DE65" s="866"/>
      <c r="DF65" s="866"/>
      <c r="DG65" s="866"/>
      <c r="DH65" s="866"/>
      <c r="DI65" s="866"/>
      <c r="DJ65" s="866"/>
      <c r="DK65" s="866"/>
      <c r="DL65" s="866"/>
      <c r="DM65" s="866"/>
      <c r="DN65" s="866"/>
      <c r="DO65" s="866"/>
      <c r="DP65" s="866"/>
      <c r="DQ65" s="866"/>
      <c r="DR65" s="866"/>
      <c r="DS65" s="866"/>
      <c r="DT65" s="866"/>
      <c r="DU65" s="866"/>
      <c r="DV65" s="866"/>
      <c r="DW65" s="866"/>
      <c r="DX65" s="866"/>
      <c r="DY65" s="866"/>
      <c r="DZ65" s="866"/>
      <c r="EA65" s="866"/>
      <c r="EB65" s="866"/>
      <c r="EC65" s="866"/>
      <c r="ED65" s="866"/>
      <c r="EE65" s="866"/>
      <c r="EF65" s="866"/>
    </row>
    <row r="66" spans="1:136" s="32" customFormat="1" ht="24.95" customHeight="1">
      <c r="A66" s="863">
        <v>12</v>
      </c>
      <c r="B66" s="444" t="s">
        <v>84</v>
      </c>
      <c r="C66" s="444" t="s">
        <v>87</v>
      </c>
      <c r="D66" s="444" t="s">
        <v>88</v>
      </c>
      <c r="E66" s="444" t="s">
        <v>492</v>
      </c>
      <c r="F66" s="667" t="s">
        <v>493</v>
      </c>
      <c r="G66" s="444" t="s">
        <v>306</v>
      </c>
      <c r="H66" s="444">
        <v>2</v>
      </c>
      <c r="I66" s="444">
        <f t="shared" si="18"/>
        <v>3</v>
      </c>
      <c r="J66" s="444">
        <v>3</v>
      </c>
      <c r="K66" s="444">
        <v>0</v>
      </c>
      <c r="L66" s="605">
        <v>33</v>
      </c>
      <c r="M66" s="605">
        <v>3</v>
      </c>
      <c r="N66" s="867">
        <f t="shared" si="20"/>
        <v>33</v>
      </c>
      <c r="O66" s="449">
        <v>29</v>
      </c>
      <c r="P66" s="449">
        <v>4</v>
      </c>
      <c r="Q66" s="449">
        <v>0</v>
      </c>
      <c r="R66" s="453">
        <v>0</v>
      </c>
      <c r="S66" s="606">
        <f t="shared" si="19"/>
        <v>33</v>
      </c>
      <c r="T66" s="453">
        <v>23</v>
      </c>
      <c r="U66" s="459">
        <v>10</v>
      </c>
      <c r="V66" s="444">
        <v>166.5</v>
      </c>
      <c r="W66" s="444" t="s">
        <v>494</v>
      </c>
      <c r="X66" s="444"/>
      <c r="Y66" s="444"/>
      <c r="Z66" s="444"/>
      <c r="AA66" s="444"/>
      <c r="AB66" s="444"/>
      <c r="AC66" s="444"/>
      <c r="AD66" s="444"/>
      <c r="AE66" s="444"/>
      <c r="AF66" s="444">
        <v>1</v>
      </c>
      <c r="AG66" s="607" t="s">
        <v>19</v>
      </c>
      <c r="AH66" s="444" t="s">
        <v>287</v>
      </c>
      <c r="AI66" s="868"/>
      <c r="AJ66" s="866"/>
      <c r="AK66" s="866"/>
      <c r="AL66" s="866"/>
      <c r="AM66" s="866"/>
      <c r="AN66" s="866"/>
      <c r="AO66" s="866"/>
      <c r="AP66" s="866"/>
      <c r="AQ66" s="866"/>
      <c r="AR66" s="866"/>
      <c r="AS66" s="866"/>
      <c r="AT66" s="866"/>
      <c r="AU66" s="866"/>
      <c r="AV66" s="866"/>
      <c r="AW66" s="866"/>
      <c r="AX66" s="866"/>
      <c r="AY66" s="866"/>
      <c r="AZ66" s="866"/>
      <c r="BA66" s="866"/>
      <c r="BB66" s="866"/>
      <c r="BC66" s="866"/>
      <c r="BD66" s="866"/>
      <c r="BE66" s="866"/>
      <c r="BF66" s="866"/>
      <c r="BG66" s="866"/>
      <c r="BH66" s="866"/>
      <c r="BI66" s="866"/>
      <c r="BJ66" s="866"/>
      <c r="BK66" s="866"/>
      <c r="BL66" s="866"/>
      <c r="BM66" s="866"/>
      <c r="BN66" s="866"/>
      <c r="BO66" s="866"/>
      <c r="BP66" s="866"/>
      <c r="BQ66" s="866"/>
      <c r="BR66" s="866"/>
      <c r="BS66" s="866"/>
      <c r="BT66" s="866"/>
      <c r="BU66" s="866"/>
      <c r="BV66" s="866"/>
      <c r="BW66" s="866"/>
      <c r="BX66" s="866"/>
      <c r="BY66" s="866"/>
      <c r="BZ66" s="866"/>
      <c r="CA66" s="866"/>
      <c r="CB66" s="866"/>
      <c r="CC66" s="866"/>
      <c r="CD66" s="866"/>
      <c r="CE66" s="866"/>
      <c r="CF66" s="866"/>
      <c r="CG66" s="866"/>
      <c r="CH66" s="866"/>
      <c r="CI66" s="866"/>
      <c r="CJ66" s="866"/>
      <c r="CK66" s="866"/>
      <c r="CL66" s="866"/>
      <c r="CM66" s="866"/>
      <c r="CN66" s="866"/>
      <c r="CO66" s="866"/>
      <c r="CP66" s="866"/>
      <c r="CQ66" s="866"/>
      <c r="CR66" s="866"/>
      <c r="CS66" s="866"/>
      <c r="CT66" s="866"/>
      <c r="CU66" s="866"/>
      <c r="CV66" s="866"/>
      <c r="CW66" s="866"/>
      <c r="CX66" s="866"/>
      <c r="CY66" s="866"/>
      <c r="CZ66" s="866"/>
      <c r="DA66" s="866"/>
      <c r="DB66" s="866"/>
      <c r="DC66" s="866"/>
      <c r="DD66" s="866"/>
      <c r="DE66" s="866"/>
      <c r="DF66" s="866"/>
      <c r="DG66" s="866"/>
      <c r="DH66" s="866"/>
      <c r="DI66" s="866"/>
      <c r="DJ66" s="866"/>
      <c r="DK66" s="866"/>
      <c r="DL66" s="866"/>
      <c r="DM66" s="866"/>
      <c r="DN66" s="866"/>
      <c r="DO66" s="866"/>
      <c r="DP66" s="866"/>
      <c r="DQ66" s="866"/>
      <c r="DR66" s="866"/>
      <c r="DS66" s="866"/>
      <c r="DT66" s="866"/>
      <c r="DU66" s="866"/>
      <c r="DV66" s="866"/>
      <c r="DW66" s="866"/>
      <c r="DX66" s="866"/>
      <c r="DY66" s="866"/>
      <c r="DZ66" s="866"/>
      <c r="EA66" s="866"/>
      <c r="EB66" s="866"/>
      <c r="EC66" s="866"/>
      <c r="ED66" s="866"/>
      <c r="EE66" s="866"/>
      <c r="EF66" s="866"/>
    </row>
    <row r="67" spans="1:136" s="32" customFormat="1" ht="24.95" customHeight="1">
      <c r="A67" s="863">
        <v>13</v>
      </c>
      <c r="B67" s="444" t="s">
        <v>84</v>
      </c>
      <c r="C67" s="444" t="s">
        <v>85</v>
      </c>
      <c r="D67" s="444" t="s">
        <v>41</v>
      </c>
      <c r="E67" s="444" t="s">
        <v>527</v>
      </c>
      <c r="F67" s="667" t="s">
        <v>528</v>
      </c>
      <c r="G67" s="444" t="s">
        <v>86</v>
      </c>
      <c r="H67" s="444">
        <v>1</v>
      </c>
      <c r="I67" s="444">
        <f t="shared" si="18"/>
        <v>3</v>
      </c>
      <c r="J67" s="444">
        <v>2</v>
      </c>
      <c r="K67" s="444">
        <v>1</v>
      </c>
      <c r="L67" s="605">
        <v>35</v>
      </c>
      <c r="M67" s="605">
        <v>3</v>
      </c>
      <c r="N67" s="867">
        <f t="shared" si="20"/>
        <v>31</v>
      </c>
      <c r="O67" s="449">
        <v>28</v>
      </c>
      <c r="P67" s="449">
        <v>3</v>
      </c>
      <c r="Q67" s="449">
        <v>0</v>
      </c>
      <c r="R67" s="453">
        <v>0</v>
      </c>
      <c r="S67" s="612">
        <f t="shared" si="19"/>
        <v>31</v>
      </c>
      <c r="T67" s="453">
        <v>21</v>
      </c>
      <c r="U67" s="459">
        <v>10</v>
      </c>
      <c r="V67" s="444">
        <v>154.97999999999999</v>
      </c>
      <c r="W67" s="444" t="s">
        <v>529</v>
      </c>
      <c r="X67" s="444"/>
      <c r="Y67" s="444"/>
      <c r="Z67" s="444"/>
      <c r="AA67" s="444"/>
      <c r="AB67" s="444"/>
      <c r="AC67" s="444"/>
      <c r="AD67" s="444"/>
      <c r="AE67" s="444"/>
      <c r="AF67" s="444">
        <v>1</v>
      </c>
      <c r="AG67" s="607" t="s">
        <v>19</v>
      </c>
      <c r="AH67" s="444" t="s">
        <v>287</v>
      </c>
      <c r="AI67" s="868"/>
      <c r="AJ67" s="866"/>
      <c r="AK67" s="866"/>
      <c r="AL67" s="866"/>
      <c r="AM67" s="866"/>
      <c r="AN67" s="866"/>
      <c r="AO67" s="866"/>
      <c r="AP67" s="866"/>
      <c r="AQ67" s="866"/>
      <c r="AR67" s="866"/>
      <c r="AS67" s="866"/>
      <c r="AT67" s="866"/>
      <c r="AU67" s="866"/>
      <c r="AV67" s="866"/>
      <c r="AW67" s="866"/>
      <c r="AX67" s="866"/>
      <c r="AY67" s="866"/>
      <c r="AZ67" s="866"/>
      <c r="BA67" s="866"/>
      <c r="BB67" s="866"/>
      <c r="BC67" s="866"/>
      <c r="BD67" s="866"/>
      <c r="BE67" s="866"/>
      <c r="BF67" s="866"/>
      <c r="BG67" s="866"/>
      <c r="BH67" s="866"/>
      <c r="BI67" s="866"/>
      <c r="BJ67" s="866"/>
      <c r="BK67" s="866"/>
      <c r="BL67" s="866"/>
      <c r="BM67" s="866"/>
      <c r="BN67" s="866"/>
      <c r="BO67" s="866"/>
      <c r="BP67" s="866"/>
      <c r="BQ67" s="866"/>
      <c r="BR67" s="866"/>
      <c r="BS67" s="866"/>
      <c r="BT67" s="866"/>
      <c r="BU67" s="866"/>
      <c r="BV67" s="866"/>
      <c r="BW67" s="866"/>
      <c r="BX67" s="866"/>
      <c r="BY67" s="866"/>
      <c r="BZ67" s="866"/>
      <c r="CA67" s="866"/>
      <c r="CB67" s="866"/>
      <c r="CC67" s="866"/>
      <c r="CD67" s="866"/>
      <c r="CE67" s="866"/>
      <c r="CF67" s="866"/>
      <c r="CG67" s="866"/>
      <c r="CH67" s="866"/>
      <c r="CI67" s="866"/>
      <c r="CJ67" s="866"/>
      <c r="CK67" s="866"/>
      <c r="CL67" s="866"/>
      <c r="CM67" s="866"/>
      <c r="CN67" s="866"/>
      <c r="CO67" s="866"/>
      <c r="CP67" s="866"/>
      <c r="CQ67" s="866"/>
      <c r="CR67" s="866"/>
      <c r="CS67" s="866"/>
      <c r="CT67" s="866"/>
      <c r="CU67" s="866"/>
      <c r="CV67" s="866"/>
      <c r="CW67" s="866"/>
      <c r="CX67" s="866"/>
      <c r="CY67" s="866"/>
      <c r="CZ67" s="866"/>
      <c r="DA67" s="866"/>
      <c r="DB67" s="866"/>
      <c r="DC67" s="866"/>
      <c r="DD67" s="866"/>
      <c r="DE67" s="866"/>
      <c r="DF67" s="866"/>
      <c r="DG67" s="866"/>
      <c r="DH67" s="866"/>
      <c r="DI67" s="866"/>
      <c r="DJ67" s="866"/>
      <c r="DK67" s="866"/>
      <c r="DL67" s="866"/>
      <c r="DM67" s="866"/>
      <c r="DN67" s="866"/>
      <c r="DO67" s="866"/>
      <c r="DP67" s="866"/>
      <c r="DQ67" s="866"/>
      <c r="DR67" s="866"/>
      <c r="DS67" s="866"/>
      <c r="DT67" s="866"/>
      <c r="DU67" s="866"/>
      <c r="DV67" s="866"/>
      <c r="DW67" s="866"/>
      <c r="DX67" s="866"/>
      <c r="DY67" s="866"/>
      <c r="DZ67" s="866"/>
      <c r="EA67" s="866"/>
      <c r="EB67" s="866"/>
      <c r="EC67" s="866"/>
      <c r="ED67" s="866"/>
      <c r="EE67" s="866"/>
      <c r="EF67" s="866"/>
    </row>
    <row r="68" spans="1:136" s="32" customFormat="1" ht="24.95" customHeight="1">
      <c r="A68" s="863">
        <v>14</v>
      </c>
      <c r="B68" s="444" t="s">
        <v>84</v>
      </c>
      <c r="C68" s="444" t="s">
        <v>864</v>
      </c>
      <c r="D68" s="444" t="s">
        <v>865</v>
      </c>
      <c r="E68" s="444" t="s">
        <v>865</v>
      </c>
      <c r="F68" s="667" t="s">
        <v>866</v>
      </c>
      <c r="G68" s="444" t="s">
        <v>979</v>
      </c>
      <c r="H68" s="444">
        <v>1</v>
      </c>
      <c r="I68" s="444">
        <v>2</v>
      </c>
      <c r="J68" s="444">
        <v>2</v>
      </c>
      <c r="K68" s="444">
        <v>0</v>
      </c>
      <c r="L68" s="608">
        <v>19</v>
      </c>
      <c r="M68" s="608">
        <v>1</v>
      </c>
      <c r="N68" s="932">
        <f t="shared" si="20"/>
        <v>17</v>
      </c>
      <c r="O68" s="449">
        <v>17</v>
      </c>
      <c r="P68" s="449">
        <v>0</v>
      </c>
      <c r="Q68" s="449">
        <v>0</v>
      </c>
      <c r="R68" s="453">
        <v>0</v>
      </c>
      <c r="S68" s="606">
        <f t="shared" si="19"/>
        <v>17</v>
      </c>
      <c r="T68" s="453">
        <v>17</v>
      </c>
      <c r="U68" s="453">
        <v>0</v>
      </c>
      <c r="V68" s="444">
        <v>144</v>
      </c>
      <c r="W68" s="444" t="s">
        <v>867</v>
      </c>
      <c r="X68" s="444"/>
      <c r="Y68" s="444"/>
      <c r="Z68" s="444"/>
      <c r="AA68" s="444"/>
      <c r="AB68" s="444"/>
      <c r="AC68" s="444"/>
      <c r="AD68" s="444"/>
      <c r="AE68" s="444"/>
      <c r="AF68" s="444">
        <v>1</v>
      </c>
      <c r="AG68" s="607" t="s">
        <v>19</v>
      </c>
      <c r="AH68" s="444" t="s">
        <v>286</v>
      </c>
      <c r="AI68" s="870" t="s">
        <v>921</v>
      </c>
      <c r="AJ68" s="866"/>
      <c r="AK68" s="866"/>
      <c r="AL68" s="866"/>
      <c r="AM68" s="866"/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866"/>
      <c r="AZ68" s="866"/>
      <c r="BA68" s="866"/>
      <c r="BB68" s="866"/>
      <c r="BC68" s="866"/>
      <c r="BD68" s="866"/>
      <c r="BE68" s="866"/>
      <c r="BF68" s="866"/>
      <c r="BG68" s="866"/>
      <c r="BH68" s="866"/>
      <c r="BI68" s="866"/>
      <c r="BJ68" s="866"/>
      <c r="BK68" s="866"/>
      <c r="BL68" s="866"/>
      <c r="BM68" s="866"/>
      <c r="BN68" s="866"/>
      <c r="BO68" s="866"/>
      <c r="BP68" s="866"/>
      <c r="BQ68" s="866"/>
      <c r="BR68" s="866"/>
      <c r="BS68" s="866"/>
      <c r="BT68" s="866"/>
      <c r="BU68" s="866"/>
      <c r="BV68" s="866"/>
      <c r="BW68" s="866"/>
      <c r="BX68" s="866"/>
      <c r="BY68" s="866"/>
      <c r="BZ68" s="866"/>
      <c r="CA68" s="866"/>
      <c r="CB68" s="866"/>
      <c r="CC68" s="866"/>
      <c r="CD68" s="866"/>
      <c r="CE68" s="866"/>
      <c r="CF68" s="866"/>
      <c r="CG68" s="866"/>
      <c r="CH68" s="866"/>
      <c r="CI68" s="866"/>
      <c r="CJ68" s="866"/>
      <c r="CK68" s="866"/>
      <c r="CL68" s="866"/>
      <c r="CM68" s="866"/>
      <c r="CN68" s="866"/>
      <c r="CO68" s="866"/>
      <c r="CP68" s="866"/>
      <c r="CQ68" s="866"/>
      <c r="CR68" s="866"/>
      <c r="CS68" s="866"/>
      <c r="CT68" s="866"/>
      <c r="CU68" s="866"/>
      <c r="CV68" s="866"/>
      <c r="CW68" s="866"/>
      <c r="CX68" s="866"/>
      <c r="CY68" s="866"/>
      <c r="CZ68" s="866"/>
      <c r="DA68" s="866"/>
      <c r="DB68" s="866"/>
      <c r="DC68" s="866"/>
      <c r="DD68" s="866"/>
      <c r="DE68" s="866"/>
      <c r="DF68" s="866"/>
      <c r="DG68" s="866"/>
      <c r="DH68" s="866"/>
      <c r="DI68" s="866"/>
      <c r="DJ68" s="866"/>
      <c r="DK68" s="866"/>
      <c r="DL68" s="866"/>
      <c r="DM68" s="866"/>
      <c r="DN68" s="866"/>
      <c r="DO68" s="866"/>
      <c r="DP68" s="866"/>
      <c r="DQ68" s="866"/>
      <c r="DR68" s="866"/>
      <c r="DS68" s="866"/>
      <c r="DT68" s="866"/>
      <c r="DU68" s="866"/>
      <c r="DV68" s="866"/>
      <c r="DW68" s="866"/>
      <c r="DX68" s="866"/>
      <c r="DY68" s="866"/>
      <c r="DZ68" s="866"/>
      <c r="EA68" s="866"/>
      <c r="EB68" s="866"/>
      <c r="EC68" s="866"/>
      <c r="ED68" s="866"/>
      <c r="EE68" s="866"/>
      <c r="EF68" s="866"/>
    </row>
    <row r="69" spans="1:136" s="13" customFormat="1" ht="24.95" customHeight="1">
      <c r="A69" s="21"/>
      <c r="B69" s="69" t="s">
        <v>283</v>
      </c>
      <c r="C69" s="70">
        <v>40</v>
      </c>
      <c r="D69" s="53"/>
      <c r="E69" s="53"/>
      <c r="F69" s="71" t="s">
        <v>436</v>
      </c>
      <c r="G69" s="69"/>
      <c r="H69" s="613">
        <f>SUM(H70:H111)</f>
        <v>30</v>
      </c>
      <c r="I69" s="613">
        <f>SUM(I70:I111)</f>
        <v>98</v>
      </c>
      <c r="J69" s="613">
        <f>SUM(J70:J111)</f>
        <v>49</v>
      </c>
      <c r="K69" s="613">
        <f>SUM(K70:K111)</f>
        <v>49</v>
      </c>
      <c r="L69" s="613">
        <f>SUM(L70:L111)</f>
        <v>1136</v>
      </c>
      <c r="M69" s="613">
        <f>SUM(M70:M109)</f>
        <v>81</v>
      </c>
      <c r="N69" s="613">
        <f>SUM(N70:N109)</f>
        <v>1024</v>
      </c>
      <c r="O69" s="613">
        <f t="shared" ref="O69:R69" si="21">SUM(O70:O109)</f>
        <v>749</v>
      </c>
      <c r="P69" s="613">
        <f t="shared" si="21"/>
        <v>213</v>
      </c>
      <c r="Q69" s="613">
        <f t="shared" si="21"/>
        <v>58</v>
      </c>
      <c r="R69" s="613">
        <f t="shared" si="21"/>
        <v>4</v>
      </c>
      <c r="S69" s="613">
        <f>SUM(S70:S109)</f>
        <v>1024</v>
      </c>
      <c r="T69" s="613">
        <f t="shared" ref="T69:U69" si="22">SUM(T70:T109)</f>
        <v>927</v>
      </c>
      <c r="U69" s="613">
        <f t="shared" si="22"/>
        <v>97</v>
      </c>
      <c r="V69" s="613"/>
      <c r="W69" s="613"/>
      <c r="X69" s="613">
        <f>SUM(X70:X111)</f>
        <v>2</v>
      </c>
      <c r="Y69" s="613">
        <f t="shared" ref="Y69:AF69" si="23">SUM(Y70:Y109)</f>
        <v>5</v>
      </c>
      <c r="Z69" s="613">
        <f t="shared" si="23"/>
        <v>8</v>
      </c>
      <c r="AA69" s="613">
        <f t="shared" si="23"/>
        <v>1</v>
      </c>
      <c r="AB69" s="613">
        <f t="shared" si="23"/>
        <v>2</v>
      </c>
      <c r="AC69" s="613">
        <f t="shared" si="23"/>
        <v>3</v>
      </c>
      <c r="AD69" s="613">
        <f t="shared" si="23"/>
        <v>1</v>
      </c>
      <c r="AE69" s="613">
        <f t="shared" si="23"/>
        <v>5</v>
      </c>
      <c r="AF69" s="613">
        <f t="shared" si="23"/>
        <v>40</v>
      </c>
      <c r="AG69" s="613"/>
      <c r="AH69" s="51"/>
      <c r="AI69" s="51"/>
      <c r="AJ69" s="58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</row>
    <row r="70" spans="1:136" s="878" customFormat="1" ht="24.95" customHeight="1">
      <c r="A70" s="871">
        <v>1</v>
      </c>
      <c r="B70" s="872" t="s">
        <v>229</v>
      </c>
      <c r="C70" s="872" t="s">
        <v>230</v>
      </c>
      <c r="D70" s="669" t="s">
        <v>231</v>
      </c>
      <c r="E70" s="873" t="s">
        <v>1053</v>
      </c>
      <c r="F70" s="874" t="s">
        <v>1054</v>
      </c>
      <c r="G70" s="660" t="s">
        <v>560</v>
      </c>
      <c r="H70" s="660">
        <v>1</v>
      </c>
      <c r="I70" s="616">
        <f>SUM(J70:K70)</f>
        <v>2</v>
      </c>
      <c r="J70" s="616">
        <v>0</v>
      </c>
      <c r="K70" s="616">
        <v>2</v>
      </c>
      <c r="L70" s="614">
        <v>19</v>
      </c>
      <c r="M70" s="614">
        <v>1</v>
      </c>
      <c r="N70" s="615">
        <f>O70+P70+Q70+R70</f>
        <v>19</v>
      </c>
      <c r="O70" s="616">
        <v>9</v>
      </c>
      <c r="P70" s="616">
        <v>7</v>
      </c>
      <c r="Q70" s="616">
        <v>3</v>
      </c>
      <c r="R70" s="617">
        <v>0</v>
      </c>
      <c r="S70" s="618">
        <f>T70+U70</f>
        <v>19</v>
      </c>
      <c r="T70" s="617">
        <v>17</v>
      </c>
      <c r="U70" s="617">
        <v>2</v>
      </c>
      <c r="V70" s="616">
        <v>60.8</v>
      </c>
      <c r="W70" s="875" t="s">
        <v>561</v>
      </c>
      <c r="X70" s="688"/>
      <c r="Y70" s="688"/>
      <c r="Z70" s="688"/>
      <c r="AA70" s="688"/>
      <c r="AB70" s="688"/>
      <c r="AC70" s="688"/>
      <c r="AD70" s="688"/>
      <c r="AE70" s="688"/>
      <c r="AF70" s="688">
        <v>1</v>
      </c>
      <c r="AG70" s="872" t="s">
        <v>19</v>
      </c>
      <c r="AH70" s="876" t="s">
        <v>285</v>
      </c>
      <c r="AI70" s="877"/>
    </row>
    <row r="71" spans="1:136" s="841" customFormat="1" ht="24.95" customHeight="1">
      <c r="A71" s="879">
        <v>2</v>
      </c>
      <c r="B71" s="690" t="s">
        <v>229</v>
      </c>
      <c r="C71" s="690" t="s">
        <v>232</v>
      </c>
      <c r="D71" s="669" t="s">
        <v>233</v>
      </c>
      <c r="E71" s="669" t="s">
        <v>233</v>
      </c>
      <c r="F71" s="880" t="s">
        <v>562</v>
      </c>
      <c r="G71" s="744" t="s">
        <v>563</v>
      </c>
      <c r="H71" s="660">
        <v>1</v>
      </c>
      <c r="I71" s="582">
        <f t="shared" ref="I71:I74" si="24">SUM(J71:K71)</f>
        <v>3</v>
      </c>
      <c r="J71" s="616">
        <v>1</v>
      </c>
      <c r="K71" s="616">
        <v>2</v>
      </c>
      <c r="L71" s="605">
        <v>35</v>
      </c>
      <c r="M71" s="605">
        <v>3</v>
      </c>
      <c r="N71" s="615">
        <f t="shared" ref="N71:N109" si="25">O71+P71+Q71+R71</f>
        <v>33</v>
      </c>
      <c r="O71" s="761">
        <v>27</v>
      </c>
      <c r="P71" s="582">
        <v>4</v>
      </c>
      <c r="Q71" s="761">
        <v>2</v>
      </c>
      <c r="R71" s="583">
        <v>0</v>
      </c>
      <c r="S71" s="618">
        <f t="shared" ref="S71:S109" si="26">T71+U71</f>
        <v>33</v>
      </c>
      <c r="T71" s="735">
        <v>29</v>
      </c>
      <c r="U71" s="617">
        <v>4</v>
      </c>
      <c r="V71" s="582">
        <v>153.31</v>
      </c>
      <c r="W71" s="619" t="s">
        <v>564</v>
      </c>
      <c r="X71" s="689"/>
      <c r="Y71" s="689"/>
      <c r="Z71" s="689"/>
      <c r="AA71" s="689"/>
      <c r="AB71" s="689"/>
      <c r="AC71" s="689">
        <v>1</v>
      </c>
      <c r="AD71" s="689"/>
      <c r="AE71" s="689"/>
      <c r="AF71" s="578">
        <v>1</v>
      </c>
      <c r="AG71" s="690" t="s">
        <v>19</v>
      </c>
      <c r="AH71" s="737" t="s">
        <v>286</v>
      </c>
      <c r="AI71" s="738"/>
    </row>
    <row r="72" spans="1:136" s="841" customFormat="1" ht="24.95" customHeight="1">
      <c r="A72" s="879">
        <v>3</v>
      </c>
      <c r="B72" s="690" t="s">
        <v>229</v>
      </c>
      <c r="C72" s="690" t="s">
        <v>234</v>
      </c>
      <c r="D72" s="669" t="s">
        <v>235</v>
      </c>
      <c r="E72" s="669" t="s">
        <v>235</v>
      </c>
      <c r="F72" s="880" t="s">
        <v>565</v>
      </c>
      <c r="G72" s="744" t="s">
        <v>566</v>
      </c>
      <c r="H72" s="660"/>
      <c r="I72" s="582">
        <f t="shared" si="24"/>
        <v>2</v>
      </c>
      <c r="J72" s="616">
        <v>0</v>
      </c>
      <c r="K72" s="616">
        <v>2</v>
      </c>
      <c r="L72" s="605">
        <v>25</v>
      </c>
      <c r="M72" s="605">
        <v>2</v>
      </c>
      <c r="N72" s="615">
        <f t="shared" si="25"/>
        <v>23</v>
      </c>
      <c r="O72" s="761">
        <v>19</v>
      </c>
      <c r="P72" s="761">
        <v>4</v>
      </c>
      <c r="Q72" s="582">
        <v>0</v>
      </c>
      <c r="R72" s="609">
        <v>0</v>
      </c>
      <c r="S72" s="618">
        <f t="shared" si="26"/>
        <v>23</v>
      </c>
      <c r="T72" s="735">
        <v>17</v>
      </c>
      <c r="U72" s="617">
        <v>6</v>
      </c>
      <c r="V72" s="582">
        <v>108.95</v>
      </c>
      <c r="W72" s="620" t="s">
        <v>567</v>
      </c>
      <c r="X72" s="690"/>
      <c r="Y72" s="690"/>
      <c r="Z72" s="690"/>
      <c r="AA72" s="690"/>
      <c r="AB72" s="690"/>
      <c r="AC72" s="690"/>
      <c r="AD72" s="690"/>
      <c r="AE72" s="690"/>
      <c r="AF72" s="578">
        <v>1</v>
      </c>
      <c r="AG72" s="690" t="s">
        <v>19</v>
      </c>
      <c r="AH72" s="739" t="s">
        <v>289</v>
      </c>
      <c r="AI72" s="740" t="s">
        <v>568</v>
      </c>
    </row>
    <row r="73" spans="1:136" s="841" customFormat="1" ht="24.95" customHeight="1">
      <c r="A73" s="879">
        <v>4</v>
      </c>
      <c r="B73" s="690" t="s">
        <v>229</v>
      </c>
      <c r="C73" s="690" t="s">
        <v>929</v>
      </c>
      <c r="D73" s="669" t="s">
        <v>237</v>
      </c>
      <c r="E73" s="669" t="s">
        <v>237</v>
      </c>
      <c r="F73" s="880" t="s">
        <v>572</v>
      </c>
      <c r="G73" s="744" t="s">
        <v>573</v>
      </c>
      <c r="H73" s="660">
        <v>1</v>
      </c>
      <c r="I73" s="582">
        <f t="shared" si="24"/>
        <v>2</v>
      </c>
      <c r="J73" s="616">
        <v>1</v>
      </c>
      <c r="K73" s="616">
        <v>1</v>
      </c>
      <c r="L73" s="605">
        <v>19</v>
      </c>
      <c r="M73" s="605">
        <v>1</v>
      </c>
      <c r="N73" s="615">
        <f t="shared" si="25"/>
        <v>19</v>
      </c>
      <c r="O73" s="761">
        <v>9</v>
      </c>
      <c r="P73" s="582">
        <v>6</v>
      </c>
      <c r="Q73" s="582">
        <v>4</v>
      </c>
      <c r="R73" s="583">
        <v>0</v>
      </c>
      <c r="S73" s="618">
        <f t="shared" si="26"/>
        <v>19</v>
      </c>
      <c r="T73" s="735">
        <v>18</v>
      </c>
      <c r="U73" s="736">
        <v>1</v>
      </c>
      <c r="V73" s="582">
        <v>135.5</v>
      </c>
      <c r="W73" s="621" t="s">
        <v>574</v>
      </c>
      <c r="X73" s="578"/>
      <c r="Y73" s="578"/>
      <c r="Z73" s="578"/>
      <c r="AA73" s="578"/>
      <c r="AB73" s="578"/>
      <c r="AC73" s="578"/>
      <c r="AD73" s="578"/>
      <c r="AE73" s="578">
        <v>1</v>
      </c>
      <c r="AF73" s="578">
        <v>1</v>
      </c>
      <c r="AG73" s="690" t="s">
        <v>19</v>
      </c>
      <c r="AH73" s="741" t="s">
        <v>286</v>
      </c>
      <c r="AI73" s="738"/>
      <c r="AJ73" s="881"/>
    </row>
    <row r="74" spans="1:136" s="841" customFormat="1" ht="24.95" customHeight="1">
      <c r="A74" s="879">
        <v>5</v>
      </c>
      <c r="B74" s="690" t="s">
        <v>229</v>
      </c>
      <c r="C74" s="690" t="s">
        <v>238</v>
      </c>
      <c r="D74" s="669" t="s">
        <v>239</v>
      </c>
      <c r="E74" s="669" t="s">
        <v>575</v>
      </c>
      <c r="F74" s="880" t="s">
        <v>576</v>
      </c>
      <c r="G74" s="744" t="s">
        <v>577</v>
      </c>
      <c r="H74" s="660">
        <v>1</v>
      </c>
      <c r="I74" s="582">
        <f t="shared" si="24"/>
        <v>3</v>
      </c>
      <c r="J74" s="616">
        <v>3</v>
      </c>
      <c r="K74" s="616">
        <v>0</v>
      </c>
      <c r="L74" s="605">
        <v>35</v>
      </c>
      <c r="M74" s="605">
        <v>3</v>
      </c>
      <c r="N74" s="615">
        <f t="shared" si="25"/>
        <v>31</v>
      </c>
      <c r="O74" s="582">
        <v>19</v>
      </c>
      <c r="P74" s="761">
        <v>10</v>
      </c>
      <c r="Q74" s="582">
        <v>2</v>
      </c>
      <c r="R74" s="583">
        <v>0</v>
      </c>
      <c r="S74" s="618">
        <f t="shared" si="26"/>
        <v>31</v>
      </c>
      <c r="T74" s="735">
        <v>29</v>
      </c>
      <c r="U74" s="617">
        <v>2</v>
      </c>
      <c r="V74" s="582">
        <v>202</v>
      </c>
      <c r="W74" s="621" t="s">
        <v>578</v>
      </c>
      <c r="X74" s="578"/>
      <c r="Y74" s="578"/>
      <c r="Z74" s="578"/>
      <c r="AA74" s="578"/>
      <c r="AB74" s="578"/>
      <c r="AC74" s="578"/>
      <c r="AD74" s="578"/>
      <c r="AE74" s="578"/>
      <c r="AF74" s="578">
        <v>1</v>
      </c>
      <c r="AG74" s="690" t="s">
        <v>19</v>
      </c>
      <c r="AH74" s="742" t="s">
        <v>451</v>
      </c>
      <c r="AI74" s="743" t="s">
        <v>1055</v>
      </c>
    </row>
    <row r="75" spans="1:136" s="841" customFormat="1" ht="24.95" customHeight="1">
      <c r="A75" s="879">
        <v>6</v>
      </c>
      <c r="B75" s="690" t="s">
        <v>229</v>
      </c>
      <c r="C75" s="690" t="s">
        <v>242</v>
      </c>
      <c r="D75" s="882" t="s">
        <v>308</v>
      </c>
      <c r="E75" s="669" t="s">
        <v>308</v>
      </c>
      <c r="F75" s="880" t="s">
        <v>585</v>
      </c>
      <c r="G75" s="744" t="s">
        <v>1056</v>
      </c>
      <c r="H75" s="660"/>
      <c r="I75" s="582">
        <f t="shared" ref="I75:I95" si="27">SUM(J75:K75)</f>
        <v>2</v>
      </c>
      <c r="J75" s="616">
        <v>1</v>
      </c>
      <c r="K75" s="616">
        <v>1</v>
      </c>
      <c r="L75" s="605">
        <v>19</v>
      </c>
      <c r="M75" s="605">
        <v>1</v>
      </c>
      <c r="N75" s="615">
        <f t="shared" si="25"/>
        <v>15</v>
      </c>
      <c r="O75" s="582">
        <v>4</v>
      </c>
      <c r="P75" s="582">
        <v>3</v>
      </c>
      <c r="Q75" s="582">
        <v>8</v>
      </c>
      <c r="R75" s="609">
        <v>0</v>
      </c>
      <c r="S75" s="618">
        <f t="shared" si="26"/>
        <v>15</v>
      </c>
      <c r="T75" s="583">
        <v>15</v>
      </c>
      <c r="U75" s="617">
        <v>0</v>
      </c>
      <c r="V75" s="582">
        <v>178.99</v>
      </c>
      <c r="W75" s="621" t="s">
        <v>586</v>
      </c>
      <c r="X75" s="578"/>
      <c r="Y75" s="578"/>
      <c r="Z75" s="578"/>
      <c r="AA75" s="578">
        <v>1</v>
      </c>
      <c r="AB75" s="578"/>
      <c r="AC75" s="578"/>
      <c r="AD75" s="578"/>
      <c r="AE75" s="578"/>
      <c r="AF75" s="578">
        <v>1</v>
      </c>
      <c r="AG75" s="690" t="s">
        <v>19</v>
      </c>
      <c r="AH75" s="745" t="s">
        <v>286</v>
      </c>
      <c r="AI75" s="738" t="s">
        <v>1057</v>
      </c>
      <c r="AJ75" s="883"/>
    </row>
    <row r="76" spans="1:136" s="841" customFormat="1" ht="24.95" customHeight="1">
      <c r="A76" s="879">
        <v>7</v>
      </c>
      <c r="B76" s="690" t="s">
        <v>229</v>
      </c>
      <c r="C76" s="690" t="s">
        <v>240</v>
      </c>
      <c r="D76" s="669" t="s">
        <v>241</v>
      </c>
      <c r="E76" s="669" t="s">
        <v>241</v>
      </c>
      <c r="F76" s="880" t="s">
        <v>582</v>
      </c>
      <c r="G76" s="744" t="s">
        <v>583</v>
      </c>
      <c r="H76" s="660">
        <v>1</v>
      </c>
      <c r="I76" s="582">
        <f t="shared" si="27"/>
        <v>2</v>
      </c>
      <c r="J76" s="616">
        <v>1</v>
      </c>
      <c r="K76" s="616">
        <v>1</v>
      </c>
      <c r="L76" s="605">
        <v>29</v>
      </c>
      <c r="M76" s="605">
        <v>2</v>
      </c>
      <c r="N76" s="615">
        <f t="shared" si="25"/>
        <v>28</v>
      </c>
      <c r="O76" s="761">
        <v>20</v>
      </c>
      <c r="P76" s="582">
        <v>6</v>
      </c>
      <c r="Q76" s="582">
        <v>2</v>
      </c>
      <c r="R76" s="609">
        <v>0</v>
      </c>
      <c r="S76" s="618">
        <f t="shared" si="26"/>
        <v>28</v>
      </c>
      <c r="T76" s="735">
        <v>26</v>
      </c>
      <c r="U76" s="617">
        <v>2</v>
      </c>
      <c r="V76" s="582">
        <v>110.88</v>
      </c>
      <c r="W76" s="621" t="s">
        <v>584</v>
      </c>
      <c r="X76" s="578"/>
      <c r="Y76" s="578"/>
      <c r="Z76" s="578"/>
      <c r="AA76" s="578"/>
      <c r="AB76" s="578"/>
      <c r="AC76" s="578">
        <v>1</v>
      </c>
      <c r="AD76" s="578"/>
      <c r="AE76" s="578"/>
      <c r="AF76" s="578">
        <v>1</v>
      </c>
      <c r="AG76" s="690" t="s">
        <v>19</v>
      </c>
      <c r="AH76" s="737" t="s">
        <v>286</v>
      </c>
      <c r="AI76" s="738"/>
    </row>
    <row r="77" spans="1:136" s="841" customFormat="1" ht="24.95" customHeight="1">
      <c r="A77" s="879">
        <v>8</v>
      </c>
      <c r="B77" s="690" t="s">
        <v>229</v>
      </c>
      <c r="C77" s="690" t="s">
        <v>72</v>
      </c>
      <c r="D77" s="669" t="s">
        <v>1058</v>
      </c>
      <c r="E77" s="669" t="s">
        <v>1059</v>
      </c>
      <c r="F77" s="880" t="s">
        <v>587</v>
      </c>
      <c r="G77" s="744" t="s">
        <v>588</v>
      </c>
      <c r="H77" s="660">
        <v>1</v>
      </c>
      <c r="I77" s="582">
        <f t="shared" si="27"/>
        <v>2</v>
      </c>
      <c r="J77" s="616">
        <v>2</v>
      </c>
      <c r="K77" s="616">
        <v>0</v>
      </c>
      <c r="L77" s="605">
        <v>29</v>
      </c>
      <c r="M77" s="605">
        <v>2</v>
      </c>
      <c r="N77" s="615">
        <f t="shared" si="25"/>
        <v>29</v>
      </c>
      <c r="O77" s="582">
        <v>18</v>
      </c>
      <c r="P77" s="582">
        <v>11</v>
      </c>
      <c r="Q77" s="582">
        <v>0</v>
      </c>
      <c r="R77" s="583">
        <v>0</v>
      </c>
      <c r="S77" s="618">
        <f t="shared" si="26"/>
        <v>29</v>
      </c>
      <c r="T77" s="583">
        <v>28</v>
      </c>
      <c r="U77" s="617">
        <v>1</v>
      </c>
      <c r="V77" s="582">
        <v>99.44</v>
      </c>
      <c r="W77" s="619" t="s">
        <v>1060</v>
      </c>
      <c r="X77" s="689"/>
      <c r="Y77" s="689">
        <v>1</v>
      </c>
      <c r="Z77" s="689"/>
      <c r="AA77" s="689"/>
      <c r="AB77" s="689"/>
      <c r="AC77" s="689"/>
      <c r="AD77" s="689"/>
      <c r="AE77" s="578"/>
      <c r="AF77" s="578">
        <v>1</v>
      </c>
      <c r="AG77" s="669" t="s">
        <v>501</v>
      </c>
      <c r="AH77" s="746" t="s">
        <v>286</v>
      </c>
      <c r="AI77" s="738" t="s">
        <v>1061</v>
      </c>
    </row>
    <row r="78" spans="1:136" s="841" customFormat="1" ht="24.95" customHeight="1">
      <c r="A78" s="879">
        <v>9</v>
      </c>
      <c r="B78" s="690" t="s">
        <v>229</v>
      </c>
      <c r="C78" s="690" t="s">
        <v>243</v>
      </c>
      <c r="D78" s="669" t="s">
        <v>244</v>
      </c>
      <c r="E78" s="669" t="s">
        <v>589</v>
      </c>
      <c r="F78" s="880" t="s">
        <v>590</v>
      </c>
      <c r="G78" s="744" t="s">
        <v>591</v>
      </c>
      <c r="H78" s="660"/>
      <c r="I78" s="582">
        <f t="shared" si="27"/>
        <v>3</v>
      </c>
      <c r="J78" s="616">
        <v>1</v>
      </c>
      <c r="K78" s="616">
        <v>2</v>
      </c>
      <c r="L78" s="605">
        <v>35</v>
      </c>
      <c r="M78" s="605">
        <v>3</v>
      </c>
      <c r="N78" s="615">
        <f t="shared" si="25"/>
        <v>31</v>
      </c>
      <c r="O78" s="582">
        <v>19</v>
      </c>
      <c r="P78" s="582">
        <v>9</v>
      </c>
      <c r="Q78" s="582">
        <v>3</v>
      </c>
      <c r="R78" s="609">
        <v>0</v>
      </c>
      <c r="S78" s="618">
        <f t="shared" si="26"/>
        <v>31</v>
      </c>
      <c r="T78" s="583">
        <v>25</v>
      </c>
      <c r="U78" s="617">
        <v>6</v>
      </c>
      <c r="V78" s="582">
        <v>144.56</v>
      </c>
      <c r="W78" s="621" t="s">
        <v>592</v>
      </c>
      <c r="X78" s="578"/>
      <c r="Y78" s="578"/>
      <c r="Z78" s="578"/>
      <c r="AA78" s="578"/>
      <c r="AB78" s="578"/>
      <c r="AC78" s="578"/>
      <c r="AD78" s="578"/>
      <c r="AE78" s="578"/>
      <c r="AF78" s="578">
        <v>1</v>
      </c>
      <c r="AG78" s="690" t="s">
        <v>19</v>
      </c>
      <c r="AH78" s="746" t="s">
        <v>286</v>
      </c>
      <c r="AI78" s="738"/>
      <c r="AJ78" s="881"/>
    </row>
    <row r="79" spans="1:136" s="841" customFormat="1" ht="24.95" customHeight="1">
      <c r="A79" s="879">
        <v>10</v>
      </c>
      <c r="B79" s="690" t="s">
        <v>229</v>
      </c>
      <c r="C79" s="690" t="s">
        <v>245</v>
      </c>
      <c r="D79" s="669" t="s">
        <v>1062</v>
      </c>
      <c r="E79" s="669" t="s">
        <v>309</v>
      </c>
      <c r="F79" s="880" t="s">
        <v>593</v>
      </c>
      <c r="G79" s="744" t="s">
        <v>594</v>
      </c>
      <c r="H79" s="660">
        <v>1</v>
      </c>
      <c r="I79" s="582">
        <f t="shared" si="27"/>
        <v>2</v>
      </c>
      <c r="J79" s="616">
        <v>1</v>
      </c>
      <c r="K79" s="616">
        <v>1</v>
      </c>
      <c r="L79" s="605">
        <v>19</v>
      </c>
      <c r="M79" s="605">
        <v>1</v>
      </c>
      <c r="N79" s="615">
        <f t="shared" si="25"/>
        <v>19</v>
      </c>
      <c r="O79" s="582">
        <v>16</v>
      </c>
      <c r="P79" s="582">
        <v>3</v>
      </c>
      <c r="Q79" s="582">
        <v>0</v>
      </c>
      <c r="R79" s="609">
        <v>0</v>
      </c>
      <c r="S79" s="618">
        <f t="shared" si="26"/>
        <v>19</v>
      </c>
      <c r="T79" s="583">
        <v>15</v>
      </c>
      <c r="U79" s="617">
        <v>4</v>
      </c>
      <c r="V79" s="582">
        <v>106.2</v>
      </c>
      <c r="W79" s="619" t="s">
        <v>595</v>
      </c>
      <c r="X79" s="689"/>
      <c r="Y79" s="689"/>
      <c r="Z79" s="689">
        <v>1</v>
      </c>
      <c r="AA79" s="689"/>
      <c r="AB79" s="689"/>
      <c r="AC79" s="689"/>
      <c r="AD79" s="689"/>
      <c r="AE79" s="689"/>
      <c r="AF79" s="578">
        <v>1</v>
      </c>
      <c r="AG79" s="690" t="s">
        <v>501</v>
      </c>
      <c r="AH79" s="747" t="s">
        <v>286</v>
      </c>
      <c r="AI79" s="748" t="s">
        <v>1063</v>
      </c>
    </row>
    <row r="80" spans="1:136" s="841" customFormat="1" ht="24.95" customHeight="1">
      <c r="A80" s="879">
        <v>11</v>
      </c>
      <c r="B80" s="690" t="s">
        <v>229</v>
      </c>
      <c r="C80" s="690" t="s">
        <v>931</v>
      </c>
      <c r="D80" s="669" t="s">
        <v>241</v>
      </c>
      <c r="E80" s="669" t="s">
        <v>246</v>
      </c>
      <c r="F80" s="880" t="s">
        <v>596</v>
      </c>
      <c r="G80" s="744" t="s">
        <v>597</v>
      </c>
      <c r="H80" s="660">
        <v>1</v>
      </c>
      <c r="I80" s="582">
        <f t="shared" si="27"/>
        <v>2</v>
      </c>
      <c r="J80" s="616">
        <v>1</v>
      </c>
      <c r="K80" s="616">
        <v>1</v>
      </c>
      <c r="L80" s="605">
        <v>19</v>
      </c>
      <c r="M80" s="605">
        <v>1</v>
      </c>
      <c r="N80" s="615">
        <f t="shared" si="25"/>
        <v>16</v>
      </c>
      <c r="O80" s="761">
        <v>16</v>
      </c>
      <c r="P80" s="582">
        <v>0</v>
      </c>
      <c r="Q80" s="582">
        <v>0</v>
      </c>
      <c r="R80" s="583">
        <v>0</v>
      </c>
      <c r="S80" s="618">
        <f t="shared" si="26"/>
        <v>16</v>
      </c>
      <c r="T80" s="735">
        <v>12</v>
      </c>
      <c r="U80" s="736">
        <v>4</v>
      </c>
      <c r="V80" s="582">
        <v>131</v>
      </c>
      <c r="W80" s="621" t="s">
        <v>57</v>
      </c>
      <c r="X80" s="578"/>
      <c r="Y80" s="578"/>
      <c r="Z80" s="578"/>
      <c r="AA80" s="578"/>
      <c r="AB80" s="578"/>
      <c r="AC80" s="578"/>
      <c r="AD80" s="578"/>
      <c r="AE80" s="578"/>
      <c r="AF80" s="578">
        <v>1</v>
      </c>
      <c r="AG80" s="690" t="s">
        <v>19</v>
      </c>
      <c r="AH80" s="749" t="s">
        <v>286</v>
      </c>
      <c r="AI80" s="738"/>
    </row>
    <row r="81" spans="1:136" s="841" customFormat="1" ht="24.95" customHeight="1">
      <c r="A81" s="879">
        <v>12</v>
      </c>
      <c r="B81" s="690" t="s">
        <v>229</v>
      </c>
      <c r="C81" s="690" t="s">
        <v>247</v>
      </c>
      <c r="D81" s="669" t="s">
        <v>39</v>
      </c>
      <c r="E81" s="669" t="s">
        <v>274</v>
      </c>
      <c r="F81" s="884" t="s">
        <v>1120</v>
      </c>
      <c r="G81" s="744" t="s">
        <v>598</v>
      </c>
      <c r="H81" s="660">
        <v>1</v>
      </c>
      <c r="I81" s="582">
        <f t="shared" si="27"/>
        <v>2</v>
      </c>
      <c r="J81" s="616">
        <v>1</v>
      </c>
      <c r="K81" s="616">
        <v>1</v>
      </c>
      <c r="L81" s="605">
        <v>25</v>
      </c>
      <c r="M81" s="605">
        <v>2</v>
      </c>
      <c r="N81" s="615">
        <f t="shared" si="25"/>
        <v>24</v>
      </c>
      <c r="O81" s="582">
        <v>18</v>
      </c>
      <c r="P81" s="582">
        <v>6</v>
      </c>
      <c r="Q81" s="582">
        <v>0</v>
      </c>
      <c r="R81" s="609">
        <v>0</v>
      </c>
      <c r="S81" s="618">
        <f t="shared" si="26"/>
        <v>24</v>
      </c>
      <c r="T81" s="583">
        <v>24</v>
      </c>
      <c r="U81" s="617">
        <v>0</v>
      </c>
      <c r="V81" s="582">
        <v>110.86</v>
      </c>
      <c r="W81" s="619" t="s">
        <v>599</v>
      </c>
      <c r="X81" s="689"/>
      <c r="Y81" s="689"/>
      <c r="Z81" s="689"/>
      <c r="AA81" s="689"/>
      <c r="AB81" s="689"/>
      <c r="AC81" s="689"/>
      <c r="AD81" s="689"/>
      <c r="AE81" s="689"/>
      <c r="AF81" s="578">
        <v>1</v>
      </c>
      <c r="AG81" s="690" t="s">
        <v>19</v>
      </c>
      <c r="AH81" s="750" t="s">
        <v>286</v>
      </c>
      <c r="AI81" s="738"/>
    </row>
    <row r="82" spans="1:136" s="841" customFormat="1" ht="24.95" customHeight="1">
      <c r="A82" s="879">
        <v>13</v>
      </c>
      <c r="B82" s="690" t="s">
        <v>229</v>
      </c>
      <c r="C82" s="690" t="s">
        <v>248</v>
      </c>
      <c r="D82" s="669" t="s">
        <v>310</v>
      </c>
      <c r="E82" s="669" t="s">
        <v>249</v>
      </c>
      <c r="F82" s="880" t="s">
        <v>600</v>
      </c>
      <c r="G82" s="744" t="s">
        <v>601</v>
      </c>
      <c r="H82" s="660">
        <v>1</v>
      </c>
      <c r="I82" s="582">
        <f t="shared" si="27"/>
        <v>3</v>
      </c>
      <c r="J82" s="616">
        <v>2</v>
      </c>
      <c r="K82" s="616">
        <v>1</v>
      </c>
      <c r="L82" s="605">
        <v>35</v>
      </c>
      <c r="M82" s="605">
        <v>3</v>
      </c>
      <c r="N82" s="615">
        <f t="shared" si="25"/>
        <v>34</v>
      </c>
      <c r="O82" s="582">
        <v>26</v>
      </c>
      <c r="P82" s="582">
        <v>8</v>
      </c>
      <c r="Q82" s="582">
        <v>0</v>
      </c>
      <c r="R82" s="583">
        <v>0</v>
      </c>
      <c r="S82" s="618">
        <f t="shared" si="26"/>
        <v>34</v>
      </c>
      <c r="T82" s="583">
        <v>31</v>
      </c>
      <c r="U82" s="617">
        <v>3</v>
      </c>
      <c r="V82" s="582">
        <v>118</v>
      </c>
      <c r="W82" s="619" t="s">
        <v>599</v>
      </c>
      <c r="X82" s="689"/>
      <c r="Y82" s="689"/>
      <c r="Z82" s="689"/>
      <c r="AA82" s="689"/>
      <c r="AB82" s="689"/>
      <c r="AC82" s="689"/>
      <c r="AD82" s="689"/>
      <c r="AE82" s="689"/>
      <c r="AF82" s="578">
        <v>1</v>
      </c>
      <c r="AG82" s="690" t="s">
        <v>19</v>
      </c>
      <c r="AH82" s="750" t="s">
        <v>286</v>
      </c>
      <c r="AI82" s="738"/>
    </row>
    <row r="83" spans="1:136" s="841" customFormat="1" ht="24.95" customHeight="1">
      <c r="A83" s="879">
        <v>14</v>
      </c>
      <c r="B83" s="690" t="s">
        <v>229</v>
      </c>
      <c r="C83" s="690" t="s">
        <v>250</v>
      </c>
      <c r="D83" s="669" t="s">
        <v>311</v>
      </c>
      <c r="E83" s="669" t="s">
        <v>312</v>
      </c>
      <c r="F83" s="874" t="s">
        <v>1064</v>
      </c>
      <c r="G83" s="744" t="s">
        <v>980</v>
      </c>
      <c r="H83" s="660"/>
      <c r="I83" s="582">
        <f t="shared" si="27"/>
        <v>3</v>
      </c>
      <c r="J83" s="616">
        <v>2</v>
      </c>
      <c r="K83" s="616">
        <v>1</v>
      </c>
      <c r="L83" s="605">
        <v>35</v>
      </c>
      <c r="M83" s="605">
        <v>3</v>
      </c>
      <c r="N83" s="615">
        <f t="shared" si="25"/>
        <v>32</v>
      </c>
      <c r="O83" s="582">
        <v>30</v>
      </c>
      <c r="P83" s="582">
        <v>2</v>
      </c>
      <c r="Q83" s="582">
        <v>0</v>
      </c>
      <c r="R83" s="609">
        <v>0</v>
      </c>
      <c r="S83" s="618">
        <f t="shared" si="26"/>
        <v>32</v>
      </c>
      <c r="T83" s="583">
        <v>31</v>
      </c>
      <c r="U83" s="617">
        <v>1</v>
      </c>
      <c r="V83" s="582">
        <v>207.69</v>
      </c>
      <c r="W83" s="621" t="s">
        <v>602</v>
      </c>
      <c r="X83" s="578"/>
      <c r="Y83" s="578"/>
      <c r="Z83" s="578">
        <v>1</v>
      </c>
      <c r="AA83" s="578"/>
      <c r="AB83" s="578"/>
      <c r="AC83" s="578"/>
      <c r="AD83" s="578"/>
      <c r="AE83" s="578"/>
      <c r="AF83" s="578">
        <v>1</v>
      </c>
      <c r="AG83" s="690" t="s">
        <v>501</v>
      </c>
      <c r="AH83" s="746" t="s">
        <v>287</v>
      </c>
      <c r="AI83" s="748" t="s">
        <v>1063</v>
      </c>
    </row>
    <row r="84" spans="1:136" s="841" customFormat="1" ht="24.95" customHeight="1">
      <c r="A84" s="879">
        <v>15</v>
      </c>
      <c r="B84" s="690" t="s">
        <v>229</v>
      </c>
      <c r="C84" s="690" t="s">
        <v>251</v>
      </c>
      <c r="D84" s="669" t="s">
        <v>252</v>
      </c>
      <c r="E84" s="669" t="s">
        <v>252</v>
      </c>
      <c r="F84" s="880" t="s">
        <v>603</v>
      </c>
      <c r="G84" s="744" t="s">
        <v>604</v>
      </c>
      <c r="H84" s="660">
        <v>1</v>
      </c>
      <c r="I84" s="582">
        <f t="shared" si="27"/>
        <v>2</v>
      </c>
      <c r="J84" s="616">
        <v>0</v>
      </c>
      <c r="K84" s="616">
        <v>2</v>
      </c>
      <c r="L84" s="605">
        <v>29</v>
      </c>
      <c r="M84" s="605">
        <v>2</v>
      </c>
      <c r="N84" s="615">
        <f t="shared" si="25"/>
        <v>28</v>
      </c>
      <c r="O84" s="582">
        <v>24</v>
      </c>
      <c r="P84" s="761">
        <v>3</v>
      </c>
      <c r="Q84" s="582">
        <v>1</v>
      </c>
      <c r="R84" s="583">
        <v>0</v>
      </c>
      <c r="S84" s="618">
        <f t="shared" si="26"/>
        <v>28</v>
      </c>
      <c r="T84" s="735">
        <v>26</v>
      </c>
      <c r="U84" s="617">
        <v>2</v>
      </c>
      <c r="V84" s="582">
        <v>128.42500000000001</v>
      </c>
      <c r="W84" s="621" t="s">
        <v>605</v>
      </c>
      <c r="X84" s="578"/>
      <c r="Y84" s="578"/>
      <c r="Z84" s="578"/>
      <c r="AA84" s="578"/>
      <c r="AB84" s="578"/>
      <c r="AC84" s="578"/>
      <c r="AD84" s="578"/>
      <c r="AE84" s="578"/>
      <c r="AF84" s="578">
        <v>1</v>
      </c>
      <c r="AG84" s="690" t="s">
        <v>19</v>
      </c>
      <c r="AH84" s="751" t="s">
        <v>286</v>
      </c>
      <c r="AI84" s="748" t="s">
        <v>1063</v>
      </c>
      <c r="AJ84" s="881"/>
    </row>
    <row r="85" spans="1:136" s="841" customFormat="1" ht="24.95" customHeight="1">
      <c r="A85" s="879">
        <v>16</v>
      </c>
      <c r="B85" s="690" t="s">
        <v>229</v>
      </c>
      <c r="C85" s="690" t="s">
        <v>932</v>
      </c>
      <c r="D85" s="669" t="s">
        <v>253</v>
      </c>
      <c r="E85" s="669" t="s">
        <v>253</v>
      </c>
      <c r="F85" s="880" t="s">
        <v>606</v>
      </c>
      <c r="G85" s="744" t="s">
        <v>607</v>
      </c>
      <c r="H85" s="660">
        <v>1</v>
      </c>
      <c r="I85" s="582">
        <f t="shared" si="27"/>
        <v>2</v>
      </c>
      <c r="J85" s="616">
        <v>0</v>
      </c>
      <c r="K85" s="616">
        <v>2</v>
      </c>
      <c r="L85" s="605">
        <v>29</v>
      </c>
      <c r="M85" s="605">
        <v>2</v>
      </c>
      <c r="N85" s="615">
        <f t="shared" si="25"/>
        <v>26</v>
      </c>
      <c r="O85" s="761">
        <v>17</v>
      </c>
      <c r="P85" s="582">
        <v>8</v>
      </c>
      <c r="Q85" s="761">
        <v>1</v>
      </c>
      <c r="R85" s="609">
        <v>0</v>
      </c>
      <c r="S85" s="618">
        <f t="shared" si="26"/>
        <v>26</v>
      </c>
      <c r="T85" s="735">
        <v>26</v>
      </c>
      <c r="U85" s="617">
        <v>0</v>
      </c>
      <c r="V85" s="582">
        <v>100.8</v>
      </c>
      <c r="W85" s="621" t="s">
        <v>608</v>
      </c>
      <c r="X85" s="578"/>
      <c r="Y85" s="578"/>
      <c r="Z85" s="578"/>
      <c r="AA85" s="578"/>
      <c r="AB85" s="578"/>
      <c r="AC85" s="578"/>
      <c r="AD85" s="578"/>
      <c r="AE85" s="578">
        <v>1</v>
      </c>
      <c r="AF85" s="578">
        <v>1</v>
      </c>
      <c r="AG85" s="690" t="s">
        <v>19</v>
      </c>
      <c r="AH85" s="749" t="s">
        <v>286</v>
      </c>
      <c r="AI85" s="738"/>
    </row>
    <row r="86" spans="1:136" s="841" customFormat="1" ht="24.95" customHeight="1">
      <c r="A86" s="879">
        <v>17</v>
      </c>
      <c r="B86" s="690" t="s">
        <v>229</v>
      </c>
      <c r="C86" s="690" t="s">
        <v>254</v>
      </c>
      <c r="D86" s="669" t="s">
        <v>255</v>
      </c>
      <c r="E86" s="669" t="s">
        <v>255</v>
      </c>
      <c r="F86" s="880" t="s">
        <v>609</v>
      </c>
      <c r="G86" s="744" t="s">
        <v>610</v>
      </c>
      <c r="H86" s="660">
        <v>1</v>
      </c>
      <c r="I86" s="582">
        <f t="shared" si="27"/>
        <v>2</v>
      </c>
      <c r="J86" s="616">
        <v>1</v>
      </c>
      <c r="K86" s="616">
        <v>1</v>
      </c>
      <c r="L86" s="605">
        <v>19</v>
      </c>
      <c r="M86" s="605">
        <v>1</v>
      </c>
      <c r="N86" s="615">
        <f t="shared" si="25"/>
        <v>16</v>
      </c>
      <c r="O86" s="761">
        <v>13</v>
      </c>
      <c r="P86" s="761">
        <v>2</v>
      </c>
      <c r="Q86" s="582">
        <v>1</v>
      </c>
      <c r="R86" s="583">
        <v>0</v>
      </c>
      <c r="S86" s="618">
        <f t="shared" si="26"/>
        <v>16</v>
      </c>
      <c r="T86" s="735">
        <v>14</v>
      </c>
      <c r="U86" s="736">
        <v>2</v>
      </c>
      <c r="V86" s="582">
        <v>106.5</v>
      </c>
      <c r="W86" s="621" t="s">
        <v>611</v>
      </c>
      <c r="X86" s="578"/>
      <c r="Y86" s="578"/>
      <c r="Z86" s="578"/>
      <c r="AA86" s="578"/>
      <c r="AB86" s="578"/>
      <c r="AC86" s="578"/>
      <c r="AD86" s="578"/>
      <c r="AE86" s="578"/>
      <c r="AF86" s="578">
        <v>1</v>
      </c>
      <c r="AG86" s="690" t="s">
        <v>19</v>
      </c>
      <c r="AH86" s="749" t="s">
        <v>286</v>
      </c>
      <c r="AI86" s="738"/>
    </row>
    <row r="87" spans="1:136" s="841" customFormat="1" ht="24.95" customHeight="1">
      <c r="A87" s="879">
        <v>18</v>
      </c>
      <c r="B87" s="690" t="s">
        <v>229</v>
      </c>
      <c r="C87" s="687" t="s">
        <v>1065</v>
      </c>
      <c r="D87" s="578" t="s">
        <v>1066</v>
      </c>
      <c r="E87" s="578" t="s">
        <v>260</v>
      </c>
      <c r="F87" s="843" t="s">
        <v>1067</v>
      </c>
      <c r="G87" s="689" t="s">
        <v>1068</v>
      </c>
      <c r="H87" s="660">
        <v>1</v>
      </c>
      <c r="I87" s="582">
        <f t="shared" si="27"/>
        <v>2</v>
      </c>
      <c r="J87" s="616">
        <v>1</v>
      </c>
      <c r="K87" s="616">
        <v>1</v>
      </c>
      <c r="L87" s="622">
        <v>25</v>
      </c>
      <c r="M87" s="622">
        <v>2</v>
      </c>
      <c r="N87" s="615">
        <f t="shared" si="25"/>
        <v>25</v>
      </c>
      <c r="O87" s="934">
        <v>22</v>
      </c>
      <c r="P87" s="761">
        <v>3</v>
      </c>
      <c r="Q87" s="578">
        <v>0</v>
      </c>
      <c r="R87" s="579">
        <v>0</v>
      </c>
      <c r="S87" s="618">
        <f t="shared" si="26"/>
        <v>25</v>
      </c>
      <c r="T87" s="579">
        <v>22</v>
      </c>
      <c r="U87" s="617">
        <v>3</v>
      </c>
      <c r="V87" s="582">
        <v>110</v>
      </c>
      <c r="W87" s="619" t="s">
        <v>1069</v>
      </c>
      <c r="X87" s="689"/>
      <c r="Y87" s="689"/>
      <c r="Z87" s="689">
        <v>1</v>
      </c>
      <c r="AA87" s="689"/>
      <c r="AB87" s="689"/>
      <c r="AC87" s="689"/>
      <c r="AD87" s="689"/>
      <c r="AE87" s="689"/>
      <c r="AF87" s="578">
        <v>1</v>
      </c>
      <c r="AG87" s="690" t="s">
        <v>501</v>
      </c>
      <c r="AH87" s="753" t="s">
        <v>286</v>
      </c>
      <c r="AI87" s="738" t="s">
        <v>1061</v>
      </c>
      <c r="AJ87" s="881"/>
    </row>
    <row r="88" spans="1:136" s="841" customFormat="1" ht="24.95" customHeight="1">
      <c r="A88" s="879">
        <v>19</v>
      </c>
      <c r="B88" s="690" t="s">
        <v>229</v>
      </c>
      <c r="C88" s="690" t="s">
        <v>256</v>
      </c>
      <c r="D88" s="669" t="s">
        <v>257</v>
      </c>
      <c r="E88" s="669" t="s">
        <v>612</v>
      </c>
      <c r="F88" s="880" t="s">
        <v>613</v>
      </c>
      <c r="G88" s="744" t="s">
        <v>614</v>
      </c>
      <c r="H88" s="660">
        <v>1</v>
      </c>
      <c r="I88" s="582">
        <f t="shared" si="27"/>
        <v>2</v>
      </c>
      <c r="J88" s="616">
        <v>0</v>
      </c>
      <c r="K88" s="616">
        <v>2</v>
      </c>
      <c r="L88" s="605">
        <v>19</v>
      </c>
      <c r="M88" s="605">
        <v>1</v>
      </c>
      <c r="N88" s="615">
        <f t="shared" si="25"/>
        <v>19</v>
      </c>
      <c r="O88" s="761">
        <v>19</v>
      </c>
      <c r="P88" s="582">
        <v>0</v>
      </c>
      <c r="Q88" s="582">
        <v>0</v>
      </c>
      <c r="R88" s="609">
        <v>0</v>
      </c>
      <c r="S88" s="618">
        <f t="shared" si="26"/>
        <v>19</v>
      </c>
      <c r="T88" s="583">
        <v>12</v>
      </c>
      <c r="U88" s="736">
        <v>7</v>
      </c>
      <c r="V88" s="582">
        <v>151.19999999999999</v>
      </c>
      <c r="W88" s="621" t="s">
        <v>615</v>
      </c>
      <c r="X88" s="578"/>
      <c r="Y88" s="578"/>
      <c r="Z88" s="578"/>
      <c r="AA88" s="578"/>
      <c r="AB88" s="578"/>
      <c r="AC88" s="578"/>
      <c r="AD88" s="578"/>
      <c r="AE88" s="578"/>
      <c r="AF88" s="578">
        <v>1</v>
      </c>
      <c r="AG88" s="690" t="s">
        <v>19</v>
      </c>
      <c r="AH88" s="750" t="s">
        <v>286</v>
      </c>
      <c r="AI88" s="738"/>
    </row>
    <row r="89" spans="1:136" s="841" customFormat="1" ht="24.95" customHeight="1">
      <c r="A89" s="879">
        <v>20</v>
      </c>
      <c r="B89" s="578" t="s">
        <v>229</v>
      </c>
      <c r="C89" s="575" t="s">
        <v>1070</v>
      </c>
      <c r="D89" s="578" t="s">
        <v>437</v>
      </c>
      <c r="E89" s="578" t="s">
        <v>1071</v>
      </c>
      <c r="F89" s="843" t="s">
        <v>659</v>
      </c>
      <c r="G89" s="693" t="s">
        <v>981</v>
      </c>
      <c r="H89" s="660">
        <v>1</v>
      </c>
      <c r="I89" s="631">
        <f t="shared" si="27"/>
        <v>2</v>
      </c>
      <c r="J89" s="616">
        <v>1</v>
      </c>
      <c r="K89" s="616">
        <v>1</v>
      </c>
      <c r="L89" s="623">
        <v>19</v>
      </c>
      <c r="M89" s="623">
        <v>1</v>
      </c>
      <c r="N89" s="615">
        <f t="shared" si="25"/>
        <v>19</v>
      </c>
      <c r="O89" s="624">
        <v>17</v>
      </c>
      <c r="P89" s="624">
        <v>2</v>
      </c>
      <c r="Q89" s="582">
        <v>0</v>
      </c>
      <c r="R89" s="625">
        <v>0</v>
      </c>
      <c r="S89" s="618">
        <f t="shared" si="26"/>
        <v>19</v>
      </c>
      <c r="T89" s="583">
        <v>19</v>
      </c>
      <c r="U89" s="617">
        <v>0</v>
      </c>
      <c r="V89" s="624">
        <v>82.65</v>
      </c>
      <c r="W89" s="626" t="s">
        <v>660</v>
      </c>
      <c r="X89" s="624"/>
      <c r="Y89" s="624"/>
      <c r="Z89" s="624"/>
      <c r="AA89" s="624"/>
      <c r="AB89" s="624"/>
      <c r="AC89" s="624"/>
      <c r="AD89" s="624"/>
      <c r="AE89" s="578">
        <v>1</v>
      </c>
      <c r="AF89" s="624">
        <v>1</v>
      </c>
      <c r="AG89" s="691" t="s">
        <v>19</v>
      </c>
      <c r="AH89" s="624" t="s">
        <v>438</v>
      </c>
      <c r="AI89" s="754"/>
    </row>
    <row r="90" spans="1:136" s="841" customFormat="1" ht="24.95" customHeight="1">
      <c r="A90" s="879">
        <v>21</v>
      </c>
      <c r="B90" s="668" t="s">
        <v>229</v>
      </c>
      <c r="C90" s="668" t="s">
        <v>258</v>
      </c>
      <c r="D90" s="885" t="s">
        <v>259</v>
      </c>
      <c r="E90" s="885" t="s">
        <v>259</v>
      </c>
      <c r="F90" s="886" t="s">
        <v>616</v>
      </c>
      <c r="G90" s="887" t="s">
        <v>617</v>
      </c>
      <c r="H90" s="744">
        <v>1</v>
      </c>
      <c r="I90" s="582">
        <f t="shared" si="27"/>
        <v>2</v>
      </c>
      <c r="J90" s="582">
        <v>1</v>
      </c>
      <c r="K90" s="582">
        <v>1</v>
      </c>
      <c r="L90" s="605">
        <v>23</v>
      </c>
      <c r="M90" s="605">
        <v>2</v>
      </c>
      <c r="N90" s="615">
        <f t="shared" si="25"/>
        <v>23</v>
      </c>
      <c r="O90" s="761">
        <v>19</v>
      </c>
      <c r="P90" s="582">
        <v>3</v>
      </c>
      <c r="Q90" s="582">
        <v>0</v>
      </c>
      <c r="R90" s="583">
        <v>1</v>
      </c>
      <c r="S90" s="579">
        <f t="shared" si="26"/>
        <v>23</v>
      </c>
      <c r="T90" s="735">
        <v>22</v>
      </c>
      <c r="U90" s="735">
        <v>1</v>
      </c>
      <c r="V90" s="582">
        <v>116.7</v>
      </c>
      <c r="W90" s="621" t="s">
        <v>618</v>
      </c>
      <c r="X90" s="578"/>
      <c r="Y90" s="578"/>
      <c r="Z90" s="578"/>
      <c r="AA90" s="578"/>
      <c r="AB90" s="578"/>
      <c r="AC90" s="578"/>
      <c r="AD90" s="578"/>
      <c r="AE90" s="578"/>
      <c r="AF90" s="578">
        <v>1</v>
      </c>
      <c r="AG90" s="690" t="s">
        <v>19</v>
      </c>
      <c r="AH90" s="756" t="s">
        <v>286</v>
      </c>
      <c r="AI90" s="738" t="s">
        <v>1063</v>
      </c>
    </row>
    <row r="91" spans="1:136" s="841" customFormat="1" ht="24.95" customHeight="1">
      <c r="A91" s="879">
        <v>22</v>
      </c>
      <c r="B91" s="668" t="s">
        <v>229</v>
      </c>
      <c r="C91" s="668" t="s">
        <v>261</v>
      </c>
      <c r="D91" s="885" t="s">
        <v>262</v>
      </c>
      <c r="E91" s="885" t="s">
        <v>262</v>
      </c>
      <c r="F91" s="886" t="s">
        <v>1072</v>
      </c>
      <c r="G91" s="887" t="s">
        <v>619</v>
      </c>
      <c r="H91" s="744">
        <v>1</v>
      </c>
      <c r="I91" s="582">
        <f t="shared" si="27"/>
        <v>2</v>
      </c>
      <c r="J91" s="582">
        <v>0</v>
      </c>
      <c r="K91" s="582">
        <v>2</v>
      </c>
      <c r="L91" s="605">
        <v>29</v>
      </c>
      <c r="M91" s="605">
        <v>2</v>
      </c>
      <c r="N91" s="615">
        <f t="shared" si="25"/>
        <v>28</v>
      </c>
      <c r="O91" s="761">
        <v>19</v>
      </c>
      <c r="P91" s="582">
        <v>5</v>
      </c>
      <c r="Q91" s="761">
        <v>4</v>
      </c>
      <c r="R91" s="583">
        <v>0</v>
      </c>
      <c r="S91" s="579">
        <f t="shared" si="26"/>
        <v>28</v>
      </c>
      <c r="T91" s="583">
        <v>24</v>
      </c>
      <c r="U91" s="735">
        <v>4</v>
      </c>
      <c r="V91" s="582">
        <v>91.9</v>
      </c>
      <c r="W91" s="621" t="s">
        <v>620</v>
      </c>
      <c r="X91" s="578"/>
      <c r="Y91" s="578"/>
      <c r="Z91" s="578"/>
      <c r="AA91" s="578"/>
      <c r="AB91" s="578"/>
      <c r="AC91" s="578"/>
      <c r="AD91" s="578"/>
      <c r="AE91" s="578"/>
      <c r="AF91" s="578">
        <v>1</v>
      </c>
      <c r="AG91" s="690" t="s">
        <v>19</v>
      </c>
      <c r="AH91" s="757" t="s">
        <v>286</v>
      </c>
      <c r="AI91" s="738" t="s">
        <v>1073</v>
      </c>
    </row>
    <row r="92" spans="1:136" s="888" customFormat="1" ht="24.95" customHeight="1">
      <c r="A92" s="879">
        <v>23</v>
      </c>
      <c r="B92" s="872" t="s">
        <v>229</v>
      </c>
      <c r="C92" s="872" t="s">
        <v>167</v>
      </c>
      <c r="D92" s="669" t="s">
        <v>1074</v>
      </c>
      <c r="E92" s="669" t="s">
        <v>263</v>
      </c>
      <c r="F92" s="880" t="s">
        <v>1075</v>
      </c>
      <c r="G92" s="660" t="s">
        <v>621</v>
      </c>
      <c r="H92" s="660">
        <v>1</v>
      </c>
      <c r="I92" s="616">
        <f t="shared" si="27"/>
        <v>3</v>
      </c>
      <c r="J92" s="616">
        <v>2</v>
      </c>
      <c r="K92" s="616">
        <v>1</v>
      </c>
      <c r="L92" s="614">
        <v>32</v>
      </c>
      <c r="M92" s="614">
        <v>3</v>
      </c>
      <c r="N92" s="615">
        <f t="shared" si="25"/>
        <v>32</v>
      </c>
      <c r="O92" s="616">
        <v>18</v>
      </c>
      <c r="P92" s="758">
        <v>10</v>
      </c>
      <c r="Q92" s="616">
        <v>4</v>
      </c>
      <c r="R92" s="627">
        <v>0</v>
      </c>
      <c r="S92" s="618">
        <f t="shared" si="26"/>
        <v>32</v>
      </c>
      <c r="T92" s="736">
        <v>28</v>
      </c>
      <c r="U92" s="617">
        <v>4</v>
      </c>
      <c r="V92" s="616">
        <v>215.08</v>
      </c>
      <c r="W92" s="628" t="s">
        <v>1060</v>
      </c>
      <c r="X92" s="692"/>
      <c r="Y92" s="692">
        <v>1</v>
      </c>
      <c r="Z92" s="692">
        <v>1</v>
      </c>
      <c r="AA92" s="692"/>
      <c r="AB92" s="692"/>
      <c r="AC92" s="692"/>
      <c r="AD92" s="692"/>
      <c r="AE92" s="692"/>
      <c r="AF92" s="688">
        <v>1</v>
      </c>
      <c r="AG92" s="669" t="s">
        <v>501</v>
      </c>
      <c r="AH92" s="759" t="s">
        <v>286</v>
      </c>
      <c r="AI92" s="760" t="s">
        <v>1076</v>
      </c>
      <c r="AJ92" s="878"/>
      <c r="AK92" s="878"/>
      <c r="AL92" s="878"/>
      <c r="AM92" s="878"/>
      <c r="AN92" s="878"/>
      <c r="AO92" s="878"/>
      <c r="AP92" s="878"/>
      <c r="AQ92" s="878"/>
      <c r="AR92" s="878"/>
      <c r="AS92" s="878"/>
      <c r="AT92" s="878"/>
      <c r="AU92" s="878"/>
      <c r="AV92" s="878"/>
      <c r="AW92" s="878"/>
      <c r="AX92" s="878"/>
      <c r="AY92" s="878"/>
      <c r="AZ92" s="878"/>
      <c r="BA92" s="878"/>
      <c r="BB92" s="878"/>
      <c r="BC92" s="878"/>
      <c r="BD92" s="878"/>
      <c r="BE92" s="878"/>
      <c r="BF92" s="878"/>
      <c r="BG92" s="878"/>
      <c r="BH92" s="878"/>
      <c r="BI92" s="878"/>
      <c r="BJ92" s="878"/>
      <c r="BK92" s="878"/>
      <c r="BL92" s="878"/>
      <c r="BM92" s="878"/>
      <c r="BN92" s="878"/>
      <c r="BO92" s="878"/>
      <c r="BP92" s="878"/>
      <c r="BQ92" s="878"/>
      <c r="BR92" s="878"/>
      <c r="BS92" s="878"/>
      <c r="BT92" s="878"/>
      <c r="BU92" s="878"/>
      <c r="BV92" s="878"/>
      <c r="BW92" s="878"/>
      <c r="BX92" s="878"/>
      <c r="BY92" s="878"/>
      <c r="BZ92" s="878"/>
      <c r="CA92" s="878"/>
      <c r="CB92" s="878"/>
      <c r="CC92" s="878"/>
      <c r="CD92" s="878"/>
      <c r="CE92" s="878"/>
      <c r="CF92" s="878"/>
      <c r="CG92" s="878"/>
      <c r="CH92" s="878"/>
      <c r="CI92" s="878"/>
      <c r="CJ92" s="878"/>
      <c r="CK92" s="878"/>
      <c r="CL92" s="878"/>
      <c r="CM92" s="878"/>
      <c r="CN92" s="878"/>
      <c r="CO92" s="878"/>
      <c r="CP92" s="878"/>
      <c r="CQ92" s="878"/>
      <c r="CR92" s="878"/>
      <c r="CS92" s="878"/>
      <c r="CT92" s="878"/>
      <c r="CU92" s="878"/>
      <c r="CV92" s="878"/>
      <c r="CW92" s="878"/>
      <c r="CX92" s="878"/>
      <c r="CY92" s="878"/>
      <c r="CZ92" s="878"/>
      <c r="DA92" s="878"/>
      <c r="DB92" s="878"/>
      <c r="DC92" s="878"/>
      <c r="DD92" s="878"/>
      <c r="DE92" s="878"/>
      <c r="DF92" s="878"/>
      <c r="DG92" s="878"/>
      <c r="DH92" s="878"/>
      <c r="DI92" s="878"/>
      <c r="DJ92" s="878"/>
      <c r="DK92" s="878"/>
      <c r="DL92" s="878"/>
      <c r="DM92" s="878"/>
      <c r="DN92" s="878"/>
      <c r="DO92" s="878"/>
      <c r="DP92" s="878"/>
      <c r="DQ92" s="878"/>
      <c r="DR92" s="878"/>
      <c r="DS92" s="878"/>
      <c r="DT92" s="878"/>
      <c r="DU92" s="878"/>
      <c r="DV92" s="878"/>
      <c r="DW92" s="878"/>
      <c r="DX92" s="878"/>
      <c r="DY92" s="878"/>
      <c r="DZ92" s="878"/>
      <c r="EA92" s="878"/>
      <c r="EB92" s="878"/>
      <c r="EC92" s="878"/>
      <c r="ED92" s="878"/>
      <c r="EE92" s="878"/>
      <c r="EF92" s="878"/>
    </row>
    <row r="93" spans="1:136" s="841" customFormat="1" ht="24.95" customHeight="1">
      <c r="A93" s="879">
        <v>24</v>
      </c>
      <c r="B93" s="668" t="s">
        <v>229</v>
      </c>
      <c r="C93" s="668" t="s">
        <v>933</v>
      </c>
      <c r="D93" s="670" t="s">
        <v>1077</v>
      </c>
      <c r="E93" s="669" t="s">
        <v>779</v>
      </c>
      <c r="F93" s="889" t="s">
        <v>1113</v>
      </c>
      <c r="G93" s="887" t="s">
        <v>622</v>
      </c>
      <c r="H93" s="660">
        <v>1</v>
      </c>
      <c r="I93" s="582">
        <f t="shared" si="27"/>
        <v>2</v>
      </c>
      <c r="J93" s="616">
        <v>0</v>
      </c>
      <c r="K93" s="616">
        <v>2</v>
      </c>
      <c r="L93" s="605">
        <v>19</v>
      </c>
      <c r="M93" s="605">
        <v>1</v>
      </c>
      <c r="N93" s="615">
        <f t="shared" si="25"/>
        <v>17</v>
      </c>
      <c r="O93" s="582">
        <v>9</v>
      </c>
      <c r="P93" s="582">
        <v>5</v>
      </c>
      <c r="Q93" s="582">
        <v>2</v>
      </c>
      <c r="R93" s="609">
        <v>1</v>
      </c>
      <c r="S93" s="618">
        <f t="shared" si="26"/>
        <v>17</v>
      </c>
      <c r="T93" s="583">
        <v>17</v>
      </c>
      <c r="U93" s="617">
        <v>0</v>
      </c>
      <c r="V93" s="582">
        <v>172.9</v>
      </c>
      <c r="W93" s="763" t="s">
        <v>623</v>
      </c>
      <c r="X93" s="764"/>
      <c r="Y93" s="764"/>
      <c r="Z93" s="764"/>
      <c r="AA93" s="764"/>
      <c r="AB93" s="764"/>
      <c r="AC93" s="764"/>
      <c r="AD93" s="764"/>
      <c r="AE93" s="764"/>
      <c r="AF93" s="578">
        <v>1</v>
      </c>
      <c r="AG93" s="690" t="s">
        <v>19</v>
      </c>
      <c r="AH93" s="765" t="s">
        <v>286</v>
      </c>
      <c r="AI93" s="738"/>
    </row>
    <row r="94" spans="1:136" s="841" customFormat="1" ht="24.95" customHeight="1">
      <c r="A94" s="879">
        <v>25</v>
      </c>
      <c r="B94" s="668" t="s">
        <v>229</v>
      </c>
      <c r="C94" s="668" t="s">
        <v>934</v>
      </c>
      <c r="D94" s="669" t="s">
        <v>264</v>
      </c>
      <c r="E94" s="669" t="s">
        <v>264</v>
      </c>
      <c r="F94" s="874" t="s">
        <v>1078</v>
      </c>
      <c r="G94" s="887" t="s">
        <v>624</v>
      </c>
      <c r="H94" s="660">
        <v>1</v>
      </c>
      <c r="I94" s="582">
        <f t="shared" si="27"/>
        <v>2</v>
      </c>
      <c r="J94" s="616">
        <v>0</v>
      </c>
      <c r="K94" s="616">
        <v>2</v>
      </c>
      <c r="L94" s="605">
        <v>19</v>
      </c>
      <c r="M94" s="605">
        <v>1</v>
      </c>
      <c r="N94" s="615">
        <f t="shared" si="25"/>
        <v>18</v>
      </c>
      <c r="O94" s="761">
        <v>15</v>
      </c>
      <c r="P94" s="582">
        <v>3</v>
      </c>
      <c r="Q94" s="582">
        <v>0</v>
      </c>
      <c r="R94" s="583">
        <v>0</v>
      </c>
      <c r="S94" s="618">
        <f t="shared" si="26"/>
        <v>18</v>
      </c>
      <c r="T94" s="735">
        <v>17</v>
      </c>
      <c r="U94" s="617">
        <v>1</v>
      </c>
      <c r="V94" s="582">
        <v>78.680000000000007</v>
      </c>
      <c r="W94" s="621" t="s">
        <v>625</v>
      </c>
      <c r="X94" s="578"/>
      <c r="Y94" s="578"/>
      <c r="Z94" s="578"/>
      <c r="AA94" s="578"/>
      <c r="AB94" s="578"/>
      <c r="AC94" s="578"/>
      <c r="AD94" s="578"/>
      <c r="AE94" s="578"/>
      <c r="AF94" s="578">
        <v>1</v>
      </c>
      <c r="AG94" s="690" t="s">
        <v>19</v>
      </c>
      <c r="AH94" s="746" t="s">
        <v>285</v>
      </c>
      <c r="AI94" s="738"/>
    </row>
    <row r="95" spans="1:136" s="841" customFormat="1" ht="24.95" customHeight="1">
      <c r="A95" s="879">
        <v>26</v>
      </c>
      <c r="B95" s="668" t="s">
        <v>229</v>
      </c>
      <c r="C95" s="668" t="s">
        <v>265</v>
      </c>
      <c r="D95" s="669" t="s">
        <v>266</v>
      </c>
      <c r="E95" s="669" t="s">
        <v>1079</v>
      </c>
      <c r="F95" s="874" t="s">
        <v>1080</v>
      </c>
      <c r="G95" s="887" t="s">
        <v>626</v>
      </c>
      <c r="H95" s="660">
        <v>1</v>
      </c>
      <c r="I95" s="582">
        <f t="shared" si="27"/>
        <v>3</v>
      </c>
      <c r="J95" s="616">
        <v>2</v>
      </c>
      <c r="K95" s="616">
        <v>1</v>
      </c>
      <c r="L95" s="605">
        <v>34</v>
      </c>
      <c r="M95" s="605">
        <v>3</v>
      </c>
      <c r="N95" s="615">
        <f t="shared" si="25"/>
        <v>34</v>
      </c>
      <c r="O95" s="582">
        <v>23</v>
      </c>
      <c r="P95" s="582">
        <v>10</v>
      </c>
      <c r="Q95" s="582">
        <v>0</v>
      </c>
      <c r="R95" s="583">
        <v>1</v>
      </c>
      <c r="S95" s="618">
        <f t="shared" si="26"/>
        <v>34</v>
      </c>
      <c r="T95" s="583">
        <v>29</v>
      </c>
      <c r="U95" s="617">
        <v>5</v>
      </c>
      <c r="V95" s="582">
        <v>119.83</v>
      </c>
      <c r="W95" s="621" t="s">
        <v>627</v>
      </c>
      <c r="X95" s="578"/>
      <c r="Y95" s="578"/>
      <c r="Z95" s="578"/>
      <c r="AA95" s="578"/>
      <c r="AB95" s="578">
        <v>1</v>
      </c>
      <c r="AC95" s="578"/>
      <c r="AD95" s="578"/>
      <c r="AE95" s="578"/>
      <c r="AF95" s="578">
        <v>1</v>
      </c>
      <c r="AG95" s="690" t="s">
        <v>19</v>
      </c>
      <c r="AH95" s="746" t="s">
        <v>287</v>
      </c>
      <c r="AI95" s="738"/>
    </row>
    <row r="96" spans="1:136" s="841" customFormat="1" ht="24.95" customHeight="1">
      <c r="A96" s="879">
        <v>27</v>
      </c>
      <c r="B96" s="668" t="s">
        <v>229</v>
      </c>
      <c r="C96" s="872" t="s">
        <v>629</v>
      </c>
      <c r="D96" s="669" t="s">
        <v>268</v>
      </c>
      <c r="E96" s="669" t="s">
        <v>1081</v>
      </c>
      <c r="F96" s="874" t="s">
        <v>630</v>
      </c>
      <c r="G96" s="660" t="s">
        <v>631</v>
      </c>
      <c r="H96" s="660"/>
      <c r="I96" s="582">
        <f>SUM(J96:K96)</f>
        <v>2</v>
      </c>
      <c r="J96" s="616">
        <v>2</v>
      </c>
      <c r="K96" s="616">
        <v>0</v>
      </c>
      <c r="L96" s="605">
        <v>25</v>
      </c>
      <c r="M96" s="605">
        <v>2</v>
      </c>
      <c r="N96" s="615">
        <f t="shared" si="25"/>
        <v>23</v>
      </c>
      <c r="O96" s="761">
        <v>16</v>
      </c>
      <c r="P96" s="582">
        <v>7</v>
      </c>
      <c r="Q96" s="582">
        <v>0</v>
      </c>
      <c r="R96" s="609">
        <v>0</v>
      </c>
      <c r="S96" s="618">
        <f t="shared" si="26"/>
        <v>23</v>
      </c>
      <c r="T96" s="735">
        <v>17</v>
      </c>
      <c r="U96" s="617">
        <v>6</v>
      </c>
      <c r="V96" s="582">
        <v>148.74</v>
      </c>
      <c r="W96" s="621" t="s">
        <v>1104</v>
      </c>
      <c r="X96" s="578"/>
      <c r="Y96" s="578"/>
      <c r="Z96" s="578"/>
      <c r="AA96" s="578"/>
      <c r="AB96" s="578"/>
      <c r="AC96" s="578"/>
      <c r="AD96" s="578"/>
      <c r="AE96" s="578"/>
      <c r="AF96" s="578">
        <v>1</v>
      </c>
      <c r="AG96" s="690" t="s">
        <v>19</v>
      </c>
      <c r="AH96" s="757" t="s">
        <v>286</v>
      </c>
      <c r="AI96" s="748" t="s">
        <v>1063</v>
      </c>
    </row>
    <row r="97" spans="1:36" s="841" customFormat="1" ht="24.95" customHeight="1">
      <c r="A97" s="879">
        <v>28</v>
      </c>
      <c r="B97" s="668" t="s">
        <v>229</v>
      </c>
      <c r="C97" s="668" t="s">
        <v>269</v>
      </c>
      <c r="D97" s="669" t="s">
        <v>270</v>
      </c>
      <c r="E97" s="669" t="s">
        <v>270</v>
      </c>
      <c r="F97" s="874" t="s">
        <v>633</v>
      </c>
      <c r="G97" s="887" t="s">
        <v>634</v>
      </c>
      <c r="H97" s="689"/>
      <c r="I97" s="582">
        <f t="shared" ref="I97:I110" si="28">SUM(J97:K97)</f>
        <v>2</v>
      </c>
      <c r="J97" s="616">
        <v>1</v>
      </c>
      <c r="K97" s="616">
        <v>1</v>
      </c>
      <c r="L97" s="605">
        <v>27</v>
      </c>
      <c r="M97" s="605">
        <v>2</v>
      </c>
      <c r="N97" s="615">
        <f t="shared" si="25"/>
        <v>22</v>
      </c>
      <c r="O97" s="761">
        <v>17</v>
      </c>
      <c r="P97" s="761">
        <v>5</v>
      </c>
      <c r="Q97" s="761">
        <v>0</v>
      </c>
      <c r="R97" s="583">
        <v>0</v>
      </c>
      <c r="S97" s="618">
        <f t="shared" si="26"/>
        <v>22</v>
      </c>
      <c r="T97" s="735">
        <v>18</v>
      </c>
      <c r="U97" s="617">
        <v>4</v>
      </c>
      <c r="V97" s="578">
        <v>92.6</v>
      </c>
      <c r="W97" s="621" t="s">
        <v>1110</v>
      </c>
      <c r="X97" s="578"/>
      <c r="Y97" s="578"/>
      <c r="Z97" s="578"/>
      <c r="AA97" s="578"/>
      <c r="AB97" s="578"/>
      <c r="AC97" s="578"/>
      <c r="AD97" s="578"/>
      <c r="AE97" s="578"/>
      <c r="AF97" s="578">
        <v>1</v>
      </c>
      <c r="AG97" s="690" t="s">
        <v>19</v>
      </c>
      <c r="AH97" s="766" t="s">
        <v>286</v>
      </c>
      <c r="AI97" s="738"/>
    </row>
    <row r="98" spans="1:36" s="841" customFormat="1" ht="24.95" customHeight="1">
      <c r="A98" s="879">
        <v>29</v>
      </c>
      <c r="B98" s="668" t="s">
        <v>229</v>
      </c>
      <c r="C98" s="668" t="s">
        <v>1082</v>
      </c>
      <c r="D98" s="669" t="s">
        <v>1083</v>
      </c>
      <c r="E98" s="669" t="s">
        <v>236</v>
      </c>
      <c r="F98" s="880" t="s">
        <v>570</v>
      </c>
      <c r="G98" s="887" t="s">
        <v>571</v>
      </c>
      <c r="H98" s="660"/>
      <c r="I98" s="582">
        <f t="shared" si="28"/>
        <v>2</v>
      </c>
      <c r="J98" s="616">
        <v>1</v>
      </c>
      <c r="K98" s="616">
        <v>1</v>
      </c>
      <c r="L98" s="605">
        <v>19</v>
      </c>
      <c r="M98" s="605">
        <v>1</v>
      </c>
      <c r="N98" s="615">
        <f t="shared" si="25"/>
        <v>19</v>
      </c>
      <c r="O98" s="582">
        <v>17</v>
      </c>
      <c r="P98" s="582">
        <v>2</v>
      </c>
      <c r="Q98" s="582">
        <v>0</v>
      </c>
      <c r="R98" s="583">
        <v>0</v>
      </c>
      <c r="S98" s="618">
        <f t="shared" si="26"/>
        <v>19</v>
      </c>
      <c r="T98" s="583">
        <v>14</v>
      </c>
      <c r="U98" s="617">
        <v>5</v>
      </c>
      <c r="V98" s="582">
        <v>104</v>
      </c>
      <c r="W98" s="621" t="s">
        <v>632</v>
      </c>
      <c r="X98" s="578"/>
      <c r="Y98" s="578">
        <v>1</v>
      </c>
      <c r="Z98" s="578"/>
      <c r="AA98" s="578"/>
      <c r="AB98" s="578"/>
      <c r="AC98" s="578"/>
      <c r="AD98" s="578"/>
      <c r="AE98" s="578"/>
      <c r="AF98" s="578">
        <v>1</v>
      </c>
      <c r="AG98" s="690" t="s">
        <v>501</v>
      </c>
      <c r="AH98" s="753" t="s">
        <v>286</v>
      </c>
      <c r="AI98" s="738" t="s">
        <v>1085</v>
      </c>
    </row>
    <row r="99" spans="1:36" s="841" customFormat="1" ht="24.95" customHeight="1">
      <c r="A99" s="879">
        <v>30</v>
      </c>
      <c r="B99" s="668" t="s">
        <v>229</v>
      </c>
      <c r="C99" s="668" t="s">
        <v>930</v>
      </c>
      <c r="D99" s="669" t="s">
        <v>307</v>
      </c>
      <c r="E99" s="669" t="s">
        <v>1086</v>
      </c>
      <c r="F99" s="880" t="s">
        <v>579</v>
      </c>
      <c r="G99" s="887" t="s">
        <v>580</v>
      </c>
      <c r="H99" s="660">
        <v>1</v>
      </c>
      <c r="I99" s="582">
        <v>3</v>
      </c>
      <c r="J99" s="616">
        <v>2</v>
      </c>
      <c r="K99" s="616">
        <v>1</v>
      </c>
      <c r="L99" s="605">
        <v>35</v>
      </c>
      <c r="M99" s="605">
        <v>3</v>
      </c>
      <c r="N99" s="615">
        <f t="shared" si="25"/>
        <v>34</v>
      </c>
      <c r="O99" s="761">
        <v>25</v>
      </c>
      <c r="P99" s="761">
        <v>7</v>
      </c>
      <c r="Q99" s="582">
        <v>2</v>
      </c>
      <c r="R99" s="583">
        <v>0</v>
      </c>
      <c r="S99" s="618">
        <f t="shared" si="26"/>
        <v>34</v>
      </c>
      <c r="T99" s="735">
        <v>34</v>
      </c>
      <c r="U99" s="617">
        <v>0</v>
      </c>
      <c r="V99" s="582">
        <v>125.96</v>
      </c>
      <c r="W99" s="621" t="s">
        <v>635</v>
      </c>
      <c r="X99" s="578"/>
      <c r="Y99" s="578"/>
      <c r="Z99" s="578">
        <v>1</v>
      </c>
      <c r="AA99" s="578"/>
      <c r="AB99" s="578"/>
      <c r="AC99" s="578"/>
      <c r="AD99" s="578"/>
      <c r="AE99" s="578"/>
      <c r="AF99" s="578">
        <v>1</v>
      </c>
      <c r="AG99" s="690" t="s">
        <v>501</v>
      </c>
      <c r="AH99" s="739" t="s">
        <v>287</v>
      </c>
      <c r="AI99" s="767" t="s">
        <v>1087</v>
      </c>
    </row>
    <row r="100" spans="1:36" s="841" customFormat="1" ht="24.95" customHeight="1">
      <c r="A100" s="879">
        <v>31</v>
      </c>
      <c r="B100" s="668" t="s">
        <v>229</v>
      </c>
      <c r="C100" s="668" t="s">
        <v>935</v>
      </c>
      <c r="D100" s="669" t="s">
        <v>271</v>
      </c>
      <c r="E100" s="669" t="s">
        <v>272</v>
      </c>
      <c r="F100" s="874" t="s">
        <v>636</v>
      </c>
      <c r="G100" s="887" t="s">
        <v>637</v>
      </c>
      <c r="H100" s="660">
        <v>1</v>
      </c>
      <c r="I100" s="582">
        <f t="shared" si="28"/>
        <v>2</v>
      </c>
      <c r="J100" s="616">
        <v>1</v>
      </c>
      <c r="K100" s="616">
        <v>1</v>
      </c>
      <c r="L100" s="605">
        <v>15</v>
      </c>
      <c r="M100" s="605">
        <v>1</v>
      </c>
      <c r="N100" s="615">
        <f t="shared" si="25"/>
        <v>15</v>
      </c>
      <c r="O100" s="761">
        <v>11</v>
      </c>
      <c r="P100" s="582">
        <v>3</v>
      </c>
      <c r="Q100" s="582">
        <v>1</v>
      </c>
      <c r="R100" s="609">
        <v>0</v>
      </c>
      <c r="S100" s="618">
        <f t="shared" si="26"/>
        <v>15</v>
      </c>
      <c r="T100" s="735">
        <v>15</v>
      </c>
      <c r="U100" s="617">
        <v>0</v>
      </c>
      <c r="V100" s="582">
        <v>104.5</v>
      </c>
      <c r="W100" s="621" t="s">
        <v>1084</v>
      </c>
      <c r="X100" s="578"/>
      <c r="Y100" s="578"/>
      <c r="Z100" s="578"/>
      <c r="AA100" s="578"/>
      <c r="AB100" s="578"/>
      <c r="AC100" s="578"/>
      <c r="AD100" s="578"/>
      <c r="AE100" s="578"/>
      <c r="AF100" s="578">
        <v>1</v>
      </c>
      <c r="AG100" s="690" t="s">
        <v>19</v>
      </c>
      <c r="AH100" s="766" t="s">
        <v>287</v>
      </c>
      <c r="AI100" s="738"/>
    </row>
    <row r="101" spans="1:36" s="841" customFormat="1" ht="24.95" customHeight="1">
      <c r="A101" s="879">
        <v>32</v>
      </c>
      <c r="B101" s="668" t="s">
        <v>229</v>
      </c>
      <c r="C101" s="668" t="s">
        <v>273</v>
      </c>
      <c r="D101" s="669" t="s">
        <v>274</v>
      </c>
      <c r="E101" s="669" t="s">
        <v>639</v>
      </c>
      <c r="F101" s="874" t="s">
        <v>1088</v>
      </c>
      <c r="G101" s="887" t="s">
        <v>640</v>
      </c>
      <c r="H101" s="660"/>
      <c r="I101" s="582">
        <f t="shared" si="28"/>
        <v>3</v>
      </c>
      <c r="J101" s="616">
        <v>2</v>
      </c>
      <c r="K101" s="616">
        <v>1</v>
      </c>
      <c r="L101" s="605">
        <v>38</v>
      </c>
      <c r="M101" s="605">
        <v>3</v>
      </c>
      <c r="N101" s="615">
        <f t="shared" si="25"/>
        <v>38</v>
      </c>
      <c r="O101" s="582">
        <v>23</v>
      </c>
      <c r="P101" s="582">
        <v>8</v>
      </c>
      <c r="Q101" s="582">
        <v>7</v>
      </c>
      <c r="R101" s="583">
        <v>0</v>
      </c>
      <c r="S101" s="618">
        <f t="shared" si="26"/>
        <v>38</v>
      </c>
      <c r="T101" s="583">
        <v>38</v>
      </c>
      <c r="U101" s="617">
        <v>0</v>
      </c>
      <c r="V101" s="582">
        <v>258.7</v>
      </c>
      <c r="W101" s="621" t="s">
        <v>581</v>
      </c>
      <c r="X101" s="578"/>
      <c r="Y101" s="578"/>
      <c r="Z101" s="578"/>
      <c r="AA101" s="578"/>
      <c r="AB101" s="578"/>
      <c r="AC101" s="578"/>
      <c r="AD101" s="578"/>
      <c r="AE101" s="578"/>
      <c r="AF101" s="578">
        <v>1</v>
      </c>
      <c r="AG101" s="690" t="s">
        <v>19</v>
      </c>
      <c r="AH101" s="768" t="s">
        <v>287</v>
      </c>
      <c r="AI101" s="738"/>
    </row>
    <row r="102" spans="1:36" s="841" customFormat="1" ht="24.95" customHeight="1">
      <c r="A102" s="879">
        <v>33</v>
      </c>
      <c r="B102" s="668" t="s">
        <v>229</v>
      </c>
      <c r="C102" s="668" t="s">
        <v>1089</v>
      </c>
      <c r="D102" s="669" t="s">
        <v>313</v>
      </c>
      <c r="E102" s="669" t="s">
        <v>314</v>
      </c>
      <c r="F102" s="874" t="s">
        <v>642</v>
      </c>
      <c r="G102" s="887" t="s">
        <v>643</v>
      </c>
      <c r="H102" s="660">
        <v>1</v>
      </c>
      <c r="I102" s="582">
        <f t="shared" si="28"/>
        <v>2</v>
      </c>
      <c r="J102" s="616">
        <v>1</v>
      </c>
      <c r="K102" s="616">
        <v>1</v>
      </c>
      <c r="L102" s="605">
        <v>18</v>
      </c>
      <c r="M102" s="605">
        <v>1</v>
      </c>
      <c r="N102" s="615">
        <f t="shared" si="25"/>
        <v>15</v>
      </c>
      <c r="O102" s="761">
        <v>11</v>
      </c>
      <c r="P102" s="761">
        <v>1</v>
      </c>
      <c r="Q102" s="761">
        <v>3</v>
      </c>
      <c r="R102" s="609">
        <v>0</v>
      </c>
      <c r="S102" s="618">
        <f t="shared" si="26"/>
        <v>15</v>
      </c>
      <c r="T102" s="735">
        <v>15</v>
      </c>
      <c r="U102" s="617">
        <v>0</v>
      </c>
      <c r="V102" s="582">
        <v>95.59</v>
      </c>
      <c r="W102" s="621" t="s">
        <v>638</v>
      </c>
      <c r="X102" s="578"/>
      <c r="Y102" s="578"/>
      <c r="Z102" s="578">
        <v>1</v>
      </c>
      <c r="AA102" s="578"/>
      <c r="AB102" s="578"/>
      <c r="AC102" s="578"/>
      <c r="AD102" s="578"/>
      <c r="AE102" s="578"/>
      <c r="AF102" s="578">
        <v>1</v>
      </c>
      <c r="AG102" s="690" t="s">
        <v>501</v>
      </c>
      <c r="AH102" s="769" t="s">
        <v>452</v>
      </c>
      <c r="AI102" s="738"/>
    </row>
    <row r="103" spans="1:36" s="841" customFormat="1" ht="24.95" customHeight="1">
      <c r="A103" s="879">
        <v>34</v>
      </c>
      <c r="B103" s="668" t="s">
        <v>229</v>
      </c>
      <c r="C103" s="668" t="s">
        <v>275</v>
      </c>
      <c r="D103" s="669" t="s">
        <v>276</v>
      </c>
      <c r="E103" s="669" t="s">
        <v>276</v>
      </c>
      <c r="F103" s="874" t="s">
        <v>1090</v>
      </c>
      <c r="G103" s="887" t="s">
        <v>645</v>
      </c>
      <c r="H103" s="660">
        <v>1</v>
      </c>
      <c r="I103" s="582">
        <f t="shared" si="28"/>
        <v>3</v>
      </c>
      <c r="J103" s="616">
        <v>2</v>
      </c>
      <c r="K103" s="616">
        <v>1</v>
      </c>
      <c r="L103" s="605">
        <v>33</v>
      </c>
      <c r="M103" s="605">
        <v>3</v>
      </c>
      <c r="N103" s="615">
        <f t="shared" si="25"/>
        <v>30</v>
      </c>
      <c r="O103" s="761">
        <v>19</v>
      </c>
      <c r="P103" s="582">
        <v>9</v>
      </c>
      <c r="Q103" s="582">
        <v>2</v>
      </c>
      <c r="R103" s="609">
        <v>0</v>
      </c>
      <c r="S103" s="618">
        <f t="shared" si="26"/>
        <v>30</v>
      </c>
      <c r="T103" s="583">
        <v>24</v>
      </c>
      <c r="U103" s="736">
        <v>6</v>
      </c>
      <c r="V103" s="582">
        <v>181.5</v>
      </c>
      <c r="W103" s="621" t="s">
        <v>641</v>
      </c>
      <c r="X103" s="578"/>
      <c r="Y103" s="578"/>
      <c r="Z103" s="578"/>
      <c r="AA103" s="578"/>
      <c r="AB103" s="578">
        <v>1</v>
      </c>
      <c r="AC103" s="578"/>
      <c r="AD103" s="578"/>
      <c r="AE103" s="578"/>
      <c r="AF103" s="578">
        <v>1</v>
      </c>
      <c r="AG103" s="690" t="s">
        <v>19</v>
      </c>
      <c r="AH103" s="770" t="s">
        <v>287</v>
      </c>
      <c r="AI103" s="748" t="s">
        <v>1063</v>
      </c>
    </row>
    <row r="104" spans="1:36" s="841" customFormat="1" ht="24.95" customHeight="1">
      <c r="A104" s="879">
        <v>35</v>
      </c>
      <c r="B104" s="668" t="s">
        <v>229</v>
      </c>
      <c r="C104" s="668" t="s">
        <v>277</v>
      </c>
      <c r="D104" s="669" t="s">
        <v>311</v>
      </c>
      <c r="E104" s="669" t="s">
        <v>1091</v>
      </c>
      <c r="F104" s="874" t="s">
        <v>1092</v>
      </c>
      <c r="G104" s="887" t="s">
        <v>647</v>
      </c>
      <c r="H104" s="660"/>
      <c r="I104" s="582">
        <f t="shared" si="28"/>
        <v>3</v>
      </c>
      <c r="J104" s="616">
        <v>2</v>
      </c>
      <c r="K104" s="616">
        <v>1</v>
      </c>
      <c r="L104" s="605">
        <v>39</v>
      </c>
      <c r="M104" s="605">
        <v>3</v>
      </c>
      <c r="N104" s="615">
        <f t="shared" si="25"/>
        <v>35</v>
      </c>
      <c r="O104" s="582">
        <v>35</v>
      </c>
      <c r="P104" s="582">
        <v>0</v>
      </c>
      <c r="Q104" s="582">
        <v>0</v>
      </c>
      <c r="R104" s="735">
        <v>0</v>
      </c>
      <c r="S104" s="618">
        <f t="shared" si="26"/>
        <v>35</v>
      </c>
      <c r="T104" s="735">
        <v>33</v>
      </c>
      <c r="U104" s="617">
        <v>2</v>
      </c>
      <c r="V104" s="582">
        <v>180.36</v>
      </c>
      <c r="W104" s="621" t="s">
        <v>644</v>
      </c>
      <c r="X104" s="578"/>
      <c r="Y104" s="578"/>
      <c r="Z104" s="578">
        <v>1</v>
      </c>
      <c r="AA104" s="578"/>
      <c r="AB104" s="578"/>
      <c r="AC104" s="578"/>
      <c r="AD104" s="578"/>
      <c r="AE104" s="578"/>
      <c r="AF104" s="578">
        <v>1</v>
      </c>
      <c r="AG104" s="690" t="s">
        <v>501</v>
      </c>
      <c r="AH104" s="771" t="s">
        <v>287</v>
      </c>
      <c r="AI104" s="738"/>
    </row>
    <row r="105" spans="1:36" s="841" customFormat="1" ht="24.95" customHeight="1">
      <c r="A105" s="879">
        <v>36</v>
      </c>
      <c r="B105" s="668" t="s">
        <v>229</v>
      </c>
      <c r="C105" s="668" t="s">
        <v>278</v>
      </c>
      <c r="D105" s="669" t="s">
        <v>279</v>
      </c>
      <c r="E105" s="669" t="s">
        <v>279</v>
      </c>
      <c r="F105" s="880" t="s">
        <v>649</v>
      </c>
      <c r="G105" s="887" t="s">
        <v>650</v>
      </c>
      <c r="H105" s="660"/>
      <c r="I105" s="582">
        <f t="shared" si="28"/>
        <v>3</v>
      </c>
      <c r="J105" s="616">
        <v>2</v>
      </c>
      <c r="K105" s="616">
        <v>1</v>
      </c>
      <c r="L105" s="605">
        <v>34</v>
      </c>
      <c r="M105" s="605">
        <v>3</v>
      </c>
      <c r="N105" s="615">
        <f t="shared" si="25"/>
        <v>32</v>
      </c>
      <c r="O105" s="582">
        <v>23</v>
      </c>
      <c r="P105" s="582">
        <v>8</v>
      </c>
      <c r="Q105" s="582">
        <v>0</v>
      </c>
      <c r="R105" s="609">
        <v>1</v>
      </c>
      <c r="S105" s="618">
        <f t="shared" si="26"/>
        <v>32</v>
      </c>
      <c r="T105" s="583">
        <v>28</v>
      </c>
      <c r="U105" s="617">
        <v>4</v>
      </c>
      <c r="V105" s="582">
        <v>149.59</v>
      </c>
      <c r="W105" s="621" t="s">
        <v>646</v>
      </c>
      <c r="X105" s="578"/>
      <c r="Y105" s="578"/>
      <c r="Z105" s="578"/>
      <c r="AA105" s="578"/>
      <c r="AB105" s="578"/>
      <c r="AC105" s="578">
        <v>1</v>
      </c>
      <c r="AD105" s="578"/>
      <c r="AE105" s="578"/>
      <c r="AF105" s="578">
        <v>1</v>
      </c>
      <c r="AG105" s="690" t="s">
        <v>19</v>
      </c>
      <c r="AH105" s="772" t="s">
        <v>286</v>
      </c>
      <c r="AI105" s="748" t="s">
        <v>1063</v>
      </c>
    </row>
    <row r="106" spans="1:36" s="841" customFormat="1" ht="24.95" customHeight="1">
      <c r="A106" s="879">
        <v>37</v>
      </c>
      <c r="B106" s="668" t="s">
        <v>229</v>
      </c>
      <c r="C106" s="668" t="s">
        <v>936</v>
      </c>
      <c r="D106" s="669" t="s">
        <v>280</v>
      </c>
      <c r="E106" s="669" t="s">
        <v>1093</v>
      </c>
      <c r="F106" s="880" t="s">
        <v>652</v>
      </c>
      <c r="G106" s="887" t="s">
        <v>653</v>
      </c>
      <c r="H106" s="660"/>
      <c r="I106" s="582">
        <f t="shared" si="28"/>
        <v>2</v>
      </c>
      <c r="J106" s="616">
        <v>1</v>
      </c>
      <c r="K106" s="616">
        <v>1</v>
      </c>
      <c r="L106" s="605">
        <v>27</v>
      </c>
      <c r="M106" s="605">
        <v>2</v>
      </c>
      <c r="N106" s="615">
        <f t="shared" si="25"/>
        <v>26</v>
      </c>
      <c r="O106" s="582">
        <v>26</v>
      </c>
      <c r="P106" s="582">
        <v>0</v>
      </c>
      <c r="Q106" s="582">
        <v>0</v>
      </c>
      <c r="R106" s="583">
        <v>0</v>
      </c>
      <c r="S106" s="618">
        <f t="shared" si="26"/>
        <v>26</v>
      </c>
      <c r="T106" s="583">
        <v>26</v>
      </c>
      <c r="U106" s="617">
        <v>0</v>
      </c>
      <c r="V106" s="582">
        <v>193.04</v>
      </c>
      <c r="W106" s="621" t="s">
        <v>648</v>
      </c>
      <c r="X106" s="689"/>
      <c r="Y106" s="689"/>
      <c r="Z106" s="689"/>
      <c r="AA106" s="689"/>
      <c r="AB106" s="689"/>
      <c r="AC106" s="689"/>
      <c r="AD106" s="689"/>
      <c r="AE106" s="689"/>
      <c r="AF106" s="578">
        <v>1</v>
      </c>
      <c r="AG106" s="690" t="s">
        <v>19</v>
      </c>
      <c r="AH106" s="773" t="s">
        <v>286</v>
      </c>
      <c r="AI106" s="738" t="s">
        <v>1125</v>
      </c>
    </row>
    <row r="107" spans="1:36" s="841" customFormat="1" ht="24.95" customHeight="1">
      <c r="A107" s="879">
        <v>38</v>
      </c>
      <c r="B107" s="668" t="s">
        <v>229</v>
      </c>
      <c r="C107" s="668" t="s">
        <v>453</v>
      </c>
      <c r="D107" s="669" t="s">
        <v>281</v>
      </c>
      <c r="E107" s="669" t="s">
        <v>281</v>
      </c>
      <c r="F107" s="880" t="s">
        <v>654</v>
      </c>
      <c r="G107" s="887" t="s">
        <v>655</v>
      </c>
      <c r="H107" s="660">
        <v>1</v>
      </c>
      <c r="I107" s="582">
        <f t="shared" si="28"/>
        <v>3</v>
      </c>
      <c r="J107" s="616">
        <v>0</v>
      </c>
      <c r="K107" s="616">
        <v>3</v>
      </c>
      <c r="L107" s="605">
        <v>35</v>
      </c>
      <c r="M107" s="605">
        <v>3</v>
      </c>
      <c r="N107" s="615">
        <f t="shared" si="25"/>
        <v>31</v>
      </c>
      <c r="O107" s="761">
        <v>19</v>
      </c>
      <c r="P107" s="761">
        <v>11</v>
      </c>
      <c r="Q107" s="582">
        <v>1</v>
      </c>
      <c r="R107" s="609">
        <v>0</v>
      </c>
      <c r="S107" s="618">
        <f t="shared" si="26"/>
        <v>31</v>
      </c>
      <c r="T107" s="735">
        <v>31</v>
      </c>
      <c r="U107" s="617">
        <v>0</v>
      </c>
      <c r="V107" s="582">
        <v>109.18</v>
      </c>
      <c r="W107" s="621" t="s">
        <v>651</v>
      </c>
      <c r="X107" s="578"/>
      <c r="Y107" s="578"/>
      <c r="Z107" s="578"/>
      <c r="AA107" s="578"/>
      <c r="AB107" s="578"/>
      <c r="AC107" s="578"/>
      <c r="AD107" s="578"/>
      <c r="AE107" s="578">
        <v>1</v>
      </c>
      <c r="AF107" s="578">
        <v>1</v>
      </c>
      <c r="AG107" s="690" t="s">
        <v>19</v>
      </c>
      <c r="AH107" s="773" t="s">
        <v>286</v>
      </c>
      <c r="AI107" s="748" t="s">
        <v>1063</v>
      </c>
    </row>
    <row r="108" spans="1:36" s="878" customFormat="1" ht="24.95" customHeight="1">
      <c r="A108" s="879">
        <v>39</v>
      </c>
      <c r="B108" s="694" t="s">
        <v>229</v>
      </c>
      <c r="C108" s="694" t="s">
        <v>1095</v>
      </c>
      <c r="D108" s="890" t="s">
        <v>1096</v>
      </c>
      <c r="E108" s="890" t="s">
        <v>1097</v>
      </c>
      <c r="F108" s="891" t="s">
        <v>1098</v>
      </c>
      <c r="G108" s="892" t="s">
        <v>569</v>
      </c>
      <c r="H108" s="660">
        <v>1</v>
      </c>
      <c r="I108" s="582">
        <f t="shared" si="28"/>
        <v>2</v>
      </c>
      <c r="J108" s="661">
        <v>2</v>
      </c>
      <c r="K108" s="661">
        <v>0</v>
      </c>
      <c r="L108" s="629">
        <v>29</v>
      </c>
      <c r="M108" s="629">
        <v>2</v>
      </c>
      <c r="N108" s="615">
        <f t="shared" si="25"/>
        <v>28</v>
      </c>
      <c r="O108" s="774">
        <v>21</v>
      </c>
      <c r="P108" s="774">
        <v>6</v>
      </c>
      <c r="Q108" s="631">
        <v>1</v>
      </c>
      <c r="R108" s="632">
        <v>0</v>
      </c>
      <c r="S108" s="633">
        <f t="shared" si="26"/>
        <v>28</v>
      </c>
      <c r="T108" s="775">
        <v>26</v>
      </c>
      <c r="U108" s="893">
        <v>2</v>
      </c>
      <c r="V108" s="582">
        <v>86.7</v>
      </c>
      <c r="W108" s="619" t="s">
        <v>599</v>
      </c>
      <c r="X108" s="693"/>
      <c r="Y108" s="693">
        <v>1</v>
      </c>
      <c r="Z108" s="693">
        <v>1</v>
      </c>
      <c r="AA108" s="693"/>
      <c r="AB108" s="693"/>
      <c r="AC108" s="693"/>
      <c r="AD108" s="693">
        <v>1</v>
      </c>
      <c r="AE108" s="693"/>
      <c r="AF108" s="624">
        <v>1</v>
      </c>
      <c r="AG108" s="694" t="s">
        <v>501</v>
      </c>
      <c r="AH108" s="777" t="s">
        <v>286</v>
      </c>
      <c r="AI108" s="778" t="s">
        <v>1099</v>
      </c>
    </row>
    <row r="109" spans="1:36" s="32" customFormat="1" ht="24.95" customHeight="1">
      <c r="A109" s="879">
        <v>40</v>
      </c>
      <c r="B109" s="894" t="s">
        <v>229</v>
      </c>
      <c r="C109" s="668" t="s">
        <v>316</v>
      </c>
      <c r="D109" s="671" t="s">
        <v>1100</v>
      </c>
      <c r="E109" s="671" t="s">
        <v>282</v>
      </c>
      <c r="F109" s="895" t="s">
        <v>657</v>
      </c>
      <c r="G109" s="896" t="s">
        <v>658</v>
      </c>
      <c r="H109" s="660">
        <v>1</v>
      </c>
      <c r="I109" s="582">
        <f t="shared" si="28"/>
        <v>3</v>
      </c>
      <c r="J109" s="582">
        <v>1</v>
      </c>
      <c r="K109" s="582">
        <v>2</v>
      </c>
      <c r="L109" s="933">
        <v>40</v>
      </c>
      <c r="M109" s="608">
        <v>3</v>
      </c>
      <c r="N109" s="615">
        <f t="shared" si="25"/>
        <v>38</v>
      </c>
      <c r="O109" s="779">
        <v>21</v>
      </c>
      <c r="P109" s="444">
        <v>13</v>
      </c>
      <c r="Q109" s="779">
        <v>4</v>
      </c>
      <c r="R109" s="606">
        <v>0</v>
      </c>
      <c r="S109" s="579">
        <f t="shared" si="26"/>
        <v>38</v>
      </c>
      <c r="T109" s="780">
        <v>35</v>
      </c>
      <c r="U109" s="735">
        <v>3</v>
      </c>
      <c r="V109" s="582">
        <v>258.3</v>
      </c>
      <c r="W109" s="621" t="s">
        <v>656</v>
      </c>
      <c r="X109" s="578"/>
      <c r="Y109" s="578">
        <v>1</v>
      </c>
      <c r="Z109" s="578"/>
      <c r="AA109" s="578"/>
      <c r="AB109" s="578"/>
      <c r="AC109" s="578"/>
      <c r="AD109" s="578"/>
      <c r="AE109" s="578">
        <v>1</v>
      </c>
      <c r="AF109" s="578">
        <v>1</v>
      </c>
      <c r="AG109" s="690" t="s">
        <v>501</v>
      </c>
      <c r="AH109" s="781" t="s">
        <v>287</v>
      </c>
      <c r="AI109" s="738" t="s">
        <v>1085</v>
      </c>
    </row>
    <row r="110" spans="1:36" s="841" customFormat="1" ht="24.95" customHeight="1">
      <c r="A110" s="897" t="s">
        <v>1101</v>
      </c>
      <c r="B110" s="898" t="s">
        <v>229</v>
      </c>
      <c r="C110" s="935" t="s">
        <v>267</v>
      </c>
      <c r="D110" s="936" t="s">
        <v>1096</v>
      </c>
      <c r="E110" s="936" t="s">
        <v>1102</v>
      </c>
      <c r="F110" s="937" t="s">
        <v>1103</v>
      </c>
      <c r="G110" s="938" t="s">
        <v>628</v>
      </c>
      <c r="H110" s="939">
        <v>1</v>
      </c>
      <c r="I110" s="940">
        <f t="shared" si="28"/>
        <v>2</v>
      </c>
      <c r="J110" s="941">
        <v>2</v>
      </c>
      <c r="K110" s="941">
        <v>0</v>
      </c>
      <c r="L110" s="942">
        <v>29</v>
      </c>
      <c r="M110" s="942">
        <v>2</v>
      </c>
      <c r="N110" s="943">
        <v>29</v>
      </c>
      <c r="O110" s="944">
        <v>28</v>
      </c>
      <c r="P110" s="944">
        <v>1</v>
      </c>
      <c r="Q110" s="944">
        <v>0</v>
      </c>
      <c r="R110" s="945">
        <v>0</v>
      </c>
      <c r="S110" s="946">
        <v>29</v>
      </c>
      <c r="T110" s="945">
        <v>20</v>
      </c>
      <c r="U110" s="947">
        <v>9</v>
      </c>
      <c r="V110" s="940">
        <v>148.74</v>
      </c>
      <c r="W110" s="948" t="s">
        <v>1104</v>
      </c>
      <c r="X110" s="949">
        <v>1</v>
      </c>
      <c r="Y110" s="949"/>
      <c r="Z110" s="949"/>
      <c r="AA110" s="949"/>
      <c r="AB110" s="949"/>
      <c r="AC110" s="949"/>
      <c r="AD110" s="949"/>
      <c r="AE110" s="949"/>
      <c r="AF110" s="950"/>
      <c r="AG110" s="951" t="s">
        <v>19</v>
      </c>
      <c r="AH110" s="952" t="s">
        <v>286</v>
      </c>
      <c r="AI110" s="953" t="s">
        <v>1105</v>
      </c>
    </row>
    <row r="111" spans="1:36" s="841" customFormat="1" ht="24.95" customHeight="1">
      <c r="A111" s="897" t="s">
        <v>1101</v>
      </c>
      <c r="B111" s="898" t="s">
        <v>229</v>
      </c>
      <c r="C111" s="954" t="s">
        <v>1106</v>
      </c>
      <c r="D111" s="954" t="s">
        <v>1107</v>
      </c>
      <c r="E111" s="954" t="s">
        <v>1107</v>
      </c>
      <c r="F111" s="955" t="s">
        <v>1108</v>
      </c>
      <c r="G111" s="956" t="s">
        <v>1109</v>
      </c>
      <c r="H111" s="957"/>
      <c r="I111" s="944">
        <v>2</v>
      </c>
      <c r="J111" s="944">
        <v>2</v>
      </c>
      <c r="K111" s="944">
        <v>0</v>
      </c>
      <c r="L111" s="958">
        <v>19</v>
      </c>
      <c r="M111" s="958">
        <v>1</v>
      </c>
      <c r="N111" s="959">
        <v>18</v>
      </c>
      <c r="O111" s="960">
        <v>18</v>
      </c>
      <c r="P111" s="960">
        <v>0</v>
      </c>
      <c r="Q111" s="960">
        <v>0</v>
      </c>
      <c r="R111" s="961">
        <v>0</v>
      </c>
      <c r="S111" s="962">
        <v>18</v>
      </c>
      <c r="T111" s="962">
        <v>18</v>
      </c>
      <c r="U111" s="961">
        <v>0</v>
      </c>
      <c r="V111" s="944">
        <v>92.6</v>
      </c>
      <c r="W111" s="963" t="s">
        <v>1110</v>
      </c>
      <c r="X111" s="960">
        <v>1</v>
      </c>
      <c r="Y111" s="960"/>
      <c r="Z111" s="960"/>
      <c r="AA111" s="960"/>
      <c r="AB111" s="960"/>
      <c r="AC111" s="960"/>
      <c r="AD111" s="960"/>
      <c r="AE111" s="960"/>
      <c r="AF111" s="960"/>
      <c r="AG111" s="964" t="s">
        <v>19</v>
      </c>
      <c r="AH111" s="965" t="s">
        <v>286</v>
      </c>
      <c r="AI111" s="966" t="s">
        <v>1111</v>
      </c>
    </row>
    <row r="112" spans="1:36" s="32" customFormat="1" ht="24.95" customHeight="1">
      <c r="A112" s="899"/>
      <c r="B112" s="634" t="s">
        <v>283</v>
      </c>
      <c r="C112" s="900">
        <v>33</v>
      </c>
      <c r="D112" s="900"/>
      <c r="E112" s="900"/>
      <c r="F112" s="901"/>
      <c r="G112" s="634"/>
      <c r="H112" s="902">
        <f>SUM(H113:H145)</f>
        <v>28</v>
      </c>
      <c r="I112" s="634">
        <f t="shared" ref="I112:AF112" si="29">SUM(I113:I145)</f>
        <v>78</v>
      </c>
      <c r="J112" s="634">
        <f t="shared" si="29"/>
        <v>28</v>
      </c>
      <c r="K112" s="634">
        <f t="shared" si="29"/>
        <v>50</v>
      </c>
      <c r="L112" s="634">
        <f>SUM(L113:L145)</f>
        <v>898</v>
      </c>
      <c r="M112" s="634"/>
      <c r="N112" s="634">
        <f t="shared" si="29"/>
        <v>843</v>
      </c>
      <c r="O112" s="634">
        <f>SUM(O113:O145)</f>
        <v>592</v>
      </c>
      <c r="P112" s="634">
        <f t="shared" si="29"/>
        <v>202</v>
      </c>
      <c r="Q112" s="634">
        <f t="shared" si="29"/>
        <v>41</v>
      </c>
      <c r="R112" s="634">
        <f t="shared" si="29"/>
        <v>8</v>
      </c>
      <c r="S112" s="634">
        <f t="shared" si="29"/>
        <v>843</v>
      </c>
      <c r="T112" s="634">
        <f t="shared" si="29"/>
        <v>682</v>
      </c>
      <c r="U112" s="634">
        <f t="shared" si="29"/>
        <v>161</v>
      </c>
      <c r="V112" s="634"/>
      <c r="W112" s="634"/>
      <c r="X112" s="634">
        <f t="shared" si="29"/>
        <v>0</v>
      </c>
      <c r="Y112" s="634">
        <f t="shared" si="29"/>
        <v>15</v>
      </c>
      <c r="Z112" s="634">
        <f t="shared" si="29"/>
        <v>14</v>
      </c>
      <c r="AA112" s="634">
        <f t="shared" si="29"/>
        <v>1</v>
      </c>
      <c r="AB112" s="634">
        <f t="shared" si="29"/>
        <v>0</v>
      </c>
      <c r="AC112" s="634">
        <f t="shared" si="29"/>
        <v>8</v>
      </c>
      <c r="AD112" s="634">
        <f t="shared" si="29"/>
        <v>2</v>
      </c>
      <c r="AE112" s="634">
        <f t="shared" si="29"/>
        <v>2</v>
      </c>
      <c r="AF112" s="634">
        <f t="shared" si="29"/>
        <v>33</v>
      </c>
      <c r="AG112" s="634"/>
      <c r="AH112" s="634"/>
      <c r="AI112" s="903"/>
      <c r="AJ112" s="3"/>
    </row>
    <row r="113" spans="1:35" s="32" customFormat="1" ht="24.95" customHeight="1">
      <c r="A113" s="838">
        <v>1</v>
      </c>
      <c r="B113" s="274" t="s">
        <v>112</v>
      </c>
      <c r="C113" s="279" t="s">
        <v>113</v>
      </c>
      <c r="D113" s="279" t="s">
        <v>114</v>
      </c>
      <c r="E113" s="279" t="s">
        <v>115</v>
      </c>
      <c r="F113" s="283" t="s">
        <v>661</v>
      </c>
      <c r="G113" s="904" t="s">
        <v>662</v>
      </c>
      <c r="H113" s="638">
        <v>2</v>
      </c>
      <c r="I113" s="279">
        <f>SUM(J113:K113)</f>
        <v>2</v>
      </c>
      <c r="J113" s="279">
        <v>1</v>
      </c>
      <c r="K113" s="279">
        <v>1</v>
      </c>
      <c r="L113" s="635">
        <v>19</v>
      </c>
      <c r="M113" s="635">
        <v>1</v>
      </c>
      <c r="N113" s="636">
        <f>SUM(O113:R113)</f>
        <v>17</v>
      </c>
      <c r="O113" s="575">
        <v>14</v>
      </c>
      <c r="P113" s="575">
        <v>3</v>
      </c>
      <c r="Q113" s="575">
        <v>0</v>
      </c>
      <c r="R113" s="254">
        <v>0</v>
      </c>
      <c r="S113" s="254">
        <f>SUM(T113:U113)</f>
        <v>17</v>
      </c>
      <c r="T113" s="254">
        <v>16</v>
      </c>
      <c r="U113" s="254">
        <v>1</v>
      </c>
      <c r="V113" s="274">
        <v>157.1</v>
      </c>
      <c r="W113" s="637" t="s">
        <v>116</v>
      </c>
      <c r="X113" s="637"/>
      <c r="Y113" s="637"/>
      <c r="Z113" s="637"/>
      <c r="AA113" s="637"/>
      <c r="AB113" s="695"/>
      <c r="AC113" s="637"/>
      <c r="AD113" s="637"/>
      <c r="AE113" s="637"/>
      <c r="AF113" s="575">
        <v>1</v>
      </c>
      <c r="AG113" s="638" t="s">
        <v>19</v>
      </c>
      <c r="AH113" s="575" t="s">
        <v>286</v>
      </c>
      <c r="AI113" s="905" t="s">
        <v>944</v>
      </c>
    </row>
    <row r="114" spans="1:35" s="32" customFormat="1" ht="24.95" customHeight="1">
      <c r="A114" s="838">
        <v>2</v>
      </c>
      <c r="B114" s="274" t="s">
        <v>112</v>
      </c>
      <c r="C114" s="638" t="s">
        <v>989</v>
      </c>
      <c r="D114" s="638" t="s">
        <v>663</v>
      </c>
      <c r="E114" s="638" t="s">
        <v>664</v>
      </c>
      <c r="F114" s="283" t="s">
        <v>665</v>
      </c>
      <c r="G114" s="638" t="s">
        <v>117</v>
      </c>
      <c r="H114" s="263">
        <v>1</v>
      </c>
      <c r="I114" s="279">
        <f t="shared" ref="I114:I145" si="30">SUM(J114:K114)</f>
        <v>2</v>
      </c>
      <c r="J114" s="279">
        <v>1</v>
      </c>
      <c r="K114" s="279">
        <v>1</v>
      </c>
      <c r="L114" s="635">
        <v>19</v>
      </c>
      <c r="M114" s="635">
        <v>1</v>
      </c>
      <c r="N114" s="968">
        <f t="shared" ref="N114:N144" si="31">SUM(O114:R114)</f>
        <v>18</v>
      </c>
      <c r="O114" s="241">
        <v>14</v>
      </c>
      <c r="P114" s="241">
        <v>1</v>
      </c>
      <c r="Q114" s="241">
        <v>0</v>
      </c>
      <c r="R114" s="254">
        <v>3</v>
      </c>
      <c r="S114" s="254">
        <f t="shared" ref="S114:S145" si="32">SUM(T114:U114)</f>
        <v>18</v>
      </c>
      <c r="T114" s="240">
        <v>17</v>
      </c>
      <c r="U114" s="254">
        <v>1</v>
      </c>
      <c r="V114" s="274">
        <v>174.29</v>
      </c>
      <c r="W114" s="637" t="s">
        <v>118</v>
      </c>
      <c r="X114" s="637"/>
      <c r="Y114" s="637"/>
      <c r="Z114" s="637">
        <v>1</v>
      </c>
      <c r="AB114" s="695"/>
      <c r="AC114" s="637"/>
      <c r="AD114" s="637"/>
      <c r="AE114" s="637"/>
      <c r="AF114" s="575">
        <v>1</v>
      </c>
      <c r="AG114" s="638" t="s">
        <v>666</v>
      </c>
      <c r="AH114" s="575" t="s">
        <v>287</v>
      </c>
      <c r="AI114" s="969" t="s">
        <v>986</v>
      </c>
    </row>
    <row r="115" spans="1:35" s="32" customFormat="1" ht="24.95" customHeight="1">
      <c r="A115" s="838">
        <v>3</v>
      </c>
      <c r="B115" s="274" t="s">
        <v>112</v>
      </c>
      <c r="C115" s="1348" t="s">
        <v>119</v>
      </c>
      <c r="D115" s="638" t="s">
        <v>120</v>
      </c>
      <c r="E115" s="638" t="s">
        <v>120</v>
      </c>
      <c r="F115" s="283" t="s">
        <v>667</v>
      </c>
      <c r="G115" s="638" t="s">
        <v>668</v>
      </c>
      <c r="H115" s="638">
        <v>2</v>
      </c>
      <c r="I115" s="279">
        <f t="shared" si="30"/>
        <v>2</v>
      </c>
      <c r="J115" s="279">
        <v>1</v>
      </c>
      <c r="K115" s="279">
        <v>1</v>
      </c>
      <c r="L115" s="635">
        <v>25</v>
      </c>
      <c r="M115" s="635">
        <v>2</v>
      </c>
      <c r="N115" s="968">
        <f t="shared" si="31"/>
        <v>20</v>
      </c>
      <c r="O115" s="241">
        <v>14</v>
      </c>
      <c r="P115" s="575">
        <v>6</v>
      </c>
      <c r="Q115" s="575">
        <v>0</v>
      </c>
      <c r="R115" s="254">
        <v>0</v>
      </c>
      <c r="S115" s="254">
        <f t="shared" si="32"/>
        <v>20</v>
      </c>
      <c r="T115" s="240">
        <v>16</v>
      </c>
      <c r="U115" s="254">
        <v>4</v>
      </c>
      <c r="V115" s="274">
        <v>101.4</v>
      </c>
      <c r="W115" s="637" t="s">
        <v>669</v>
      </c>
      <c r="X115" s="637"/>
      <c r="Y115" s="637"/>
      <c r="Z115" s="637"/>
      <c r="AA115" s="637"/>
      <c r="AB115" s="695"/>
      <c r="AC115" s="637">
        <v>1</v>
      </c>
      <c r="AD115" s="637"/>
      <c r="AE115" s="637"/>
      <c r="AF115" s="575">
        <v>1</v>
      </c>
      <c r="AG115" s="279" t="s">
        <v>19</v>
      </c>
      <c r="AH115" s="575" t="s">
        <v>286</v>
      </c>
      <c r="AI115" s="905" t="s">
        <v>944</v>
      </c>
    </row>
    <row r="116" spans="1:35" s="32" customFormat="1" ht="24.95" customHeight="1">
      <c r="A116" s="838">
        <v>4</v>
      </c>
      <c r="B116" s="274" t="s">
        <v>112</v>
      </c>
      <c r="C116" s="593" t="s">
        <v>990</v>
      </c>
      <c r="D116" s="638" t="s">
        <v>991</v>
      </c>
      <c r="E116" s="638" t="s">
        <v>992</v>
      </c>
      <c r="F116" s="283" t="s">
        <v>993</v>
      </c>
      <c r="G116" s="638" t="s">
        <v>711</v>
      </c>
      <c r="H116" s="638">
        <v>2</v>
      </c>
      <c r="I116" s="967">
        <f t="shared" si="30"/>
        <v>3</v>
      </c>
      <c r="J116" s="967">
        <v>2</v>
      </c>
      <c r="K116" s="279">
        <v>1</v>
      </c>
      <c r="L116" s="635">
        <v>33</v>
      </c>
      <c r="M116" s="635">
        <v>3</v>
      </c>
      <c r="N116" s="636">
        <f t="shared" si="31"/>
        <v>33</v>
      </c>
      <c r="O116" s="575">
        <v>25</v>
      </c>
      <c r="P116" s="575">
        <v>8</v>
      </c>
      <c r="Q116" s="575">
        <v>0</v>
      </c>
      <c r="R116" s="594">
        <v>0</v>
      </c>
      <c r="S116" s="254">
        <f t="shared" si="32"/>
        <v>33</v>
      </c>
      <c r="T116" s="254">
        <v>24</v>
      </c>
      <c r="U116" s="254">
        <v>9</v>
      </c>
      <c r="V116" s="274">
        <v>114.66</v>
      </c>
      <c r="W116" s="637" t="s">
        <v>994</v>
      </c>
      <c r="X116" s="637"/>
      <c r="Y116" s="637">
        <v>1</v>
      </c>
      <c r="Z116" s="637">
        <v>1</v>
      </c>
      <c r="AA116" s="637"/>
      <c r="AB116" s="695"/>
      <c r="AC116" s="637"/>
      <c r="AD116" s="637"/>
      <c r="AE116" s="637"/>
      <c r="AF116" s="575">
        <v>1</v>
      </c>
      <c r="AG116" s="638" t="s">
        <v>995</v>
      </c>
      <c r="AH116" s="575" t="s">
        <v>286</v>
      </c>
      <c r="AI116" s="906" t="s">
        <v>943</v>
      </c>
    </row>
    <row r="117" spans="1:35" s="32" customFormat="1" ht="24.95" customHeight="1">
      <c r="A117" s="838">
        <v>5</v>
      </c>
      <c r="B117" s="274" t="s">
        <v>112</v>
      </c>
      <c r="C117" s="717" t="s">
        <v>996</v>
      </c>
      <c r="D117" s="638" t="s">
        <v>991</v>
      </c>
      <c r="E117" s="638" t="s">
        <v>154</v>
      </c>
      <c r="F117" s="283" t="s">
        <v>730</v>
      </c>
      <c r="G117" s="638" t="s">
        <v>731</v>
      </c>
      <c r="H117" s="638">
        <v>1</v>
      </c>
      <c r="I117" s="279">
        <f t="shared" si="30"/>
        <v>3</v>
      </c>
      <c r="J117" s="279">
        <v>1</v>
      </c>
      <c r="K117" s="279">
        <v>2</v>
      </c>
      <c r="L117" s="635">
        <v>31</v>
      </c>
      <c r="M117" s="635">
        <v>3</v>
      </c>
      <c r="N117" s="636">
        <f t="shared" si="31"/>
        <v>31</v>
      </c>
      <c r="O117" s="241">
        <v>19</v>
      </c>
      <c r="P117" s="575">
        <v>8</v>
      </c>
      <c r="Q117" s="575">
        <v>4</v>
      </c>
      <c r="R117" s="240">
        <v>0</v>
      </c>
      <c r="S117" s="254">
        <f t="shared" si="32"/>
        <v>31</v>
      </c>
      <c r="T117" s="240">
        <v>26</v>
      </c>
      <c r="U117" s="240">
        <v>5</v>
      </c>
      <c r="V117" s="274">
        <v>93.6</v>
      </c>
      <c r="W117" s="637" t="s">
        <v>994</v>
      </c>
      <c r="X117" s="637"/>
      <c r="Y117" s="637">
        <v>1</v>
      </c>
      <c r="Z117" s="637">
        <v>1</v>
      </c>
      <c r="AA117" s="637"/>
      <c r="AB117" s="695"/>
      <c r="AC117" s="637"/>
      <c r="AD117" s="637"/>
      <c r="AE117" s="637"/>
      <c r="AF117" s="575">
        <v>1</v>
      </c>
      <c r="AG117" s="638" t="s">
        <v>995</v>
      </c>
      <c r="AH117" s="575" t="s">
        <v>286</v>
      </c>
      <c r="AI117" s="906" t="s">
        <v>944</v>
      </c>
    </row>
    <row r="118" spans="1:35" s="32" customFormat="1" ht="24.95" customHeight="1">
      <c r="A118" s="838">
        <v>6</v>
      </c>
      <c r="B118" s="274" t="s">
        <v>112</v>
      </c>
      <c r="C118" s="717" t="s">
        <v>997</v>
      </c>
      <c r="D118" s="638" t="s">
        <v>991</v>
      </c>
      <c r="E118" s="638" t="s">
        <v>155</v>
      </c>
      <c r="F118" s="283" t="s">
        <v>732</v>
      </c>
      <c r="G118" s="638" t="s">
        <v>733</v>
      </c>
      <c r="H118" s="638">
        <v>1</v>
      </c>
      <c r="I118" s="279">
        <f t="shared" si="30"/>
        <v>2</v>
      </c>
      <c r="J118" s="279">
        <v>1</v>
      </c>
      <c r="K118" s="279">
        <v>1</v>
      </c>
      <c r="L118" s="635">
        <v>29</v>
      </c>
      <c r="M118" s="635">
        <v>2</v>
      </c>
      <c r="N118" s="636">
        <f t="shared" si="31"/>
        <v>27</v>
      </c>
      <c r="O118" s="575">
        <v>17</v>
      </c>
      <c r="P118" s="575">
        <v>9</v>
      </c>
      <c r="Q118" s="575">
        <v>1</v>
      </c>
      <c r="R118" s="254">
        <v>0</v>
      </c>
      <c r="S118" s="254">
        <f t="shared" si="32"/>
        <v>27</v>
      </c>
      <c r="T118" s="254">
        <v>20</v>
      </c>
      <c r="U118" s="254">
        <v>7</v>
      </c>
      <c r="V118" s="274">
        <v>118.56</v>
      </c>
      <c r="W118" s="637" t="s">
        <v>994</v>
      </c>
      <c r="X118" s="637"/>
      <c r="Y118" s="637">
        <v>1</v>
      </c>
      <c r="Z118" s="637">
        <v>1</v>
      </c>
      <c r="AA118" s="637"/>
      <c r="AB118" s="695"/>
      <c r="AC118" s="637"/>
      <c r="AD118" s="637"/>
      <c r="AE118" s="637"/>
      <c r="AF118" s="575">
        <v>1</v>
      </c>
      <c r="AG118" s="279" t="s">
        <v>995</v>
      </c>
      <c r="AH118" s="575" t="s">
        <v>286</v>
      </c>
      <c r="AI118" s="905" t="s">
        <v>948</v>
      </c>
    </row>
    <row r="119" spans="1:35" s="32" customFormat="1" ht="24.95" customHeight="1">
      <c r="A119" s="838">
        <v>7</v>
      </c>
      <c r="B119" s="274" t="s">
        <v>112</v>
      </c>
      <c r="C119" s="717" t="s">
        <v>998</v>
      </c>
      <c r="D119" s="638" t="s">
        <v>999</v>
      </c>
      <c r="E119" s="638" t="s">
        <v>1000</v>
      </c>
      <c r="F119" s="283" t="s">
        <v>685</v>
      </c>
      <c r="G119" s="638" t="s">
        <v>686</v>
      </c>
      <c r="H119" s="638">
        <v>1</v>
      </c>
      <c r="I119" s="279">
        <f t="shared" si="30"/>
        <v>3</v>
      </c>
      <c r="J119" s="279">
        <v>1</v>
      </c>
      <c r="K119" s="279">
        <v>2</v>
      </c>
      <c r="L119" s="635">
        <v>32</v>
      </c>
      <c r="M119" s="635">
        <v>3</v>
      </c>
      <c r="N119" s="636">
        <f t="shared" si="31"/>
        <v>32</v>
      </c>
      <c r="O119" s="241">
        <v>32</v>
      </c>
      <c r="P119" s="241">
        <v>0</v>
      </c>
      <c r="Q119" s="575">
        <v>0</v>
      </c>
      <c r="R119" s="254">
        <v>0</v>
      </c>
      <c r="S119" s="254">
        <f t="shared" si="32"/>
        <v>32</v>
      </c>
      <c r="T119" s="254">
        <v>22</v>
      </c>
      <c r="U119" s="254">
        <v>10</v>
      </c>
      <c r="V119" s="274">
        <v>170.02</v>
      </c>
      <c r="W119" s="637" t="s">
        <v>1001</v>
      </c>
      <c r="X119" s="637"/>
      <c r="Y119" s="637">
        <v>1</v>
      </c>
      <c r="Z119" s="637"/>
      <c r="AA119" s="637"/>
      <c r="AB119" s="695"/>
      <c r="AC119" s="637"/>
      <c r="AD119" s="637"/>
      <c r="AE119" s="637"/>
      <c r="AF119" s="575">
        <v>1</v>
      </c>
      <c r="AG119" s="638" t="s">
        <v>1002</v>
      </c>
      <c r="AH119" s="575" t="s">
        <v>286</v>
      </c>
      <c r="AI119" s="905" t="s">
        <v>943</v>
      </c>
    </row>
    <row r="120" spans="1:35" s="32" customFormat="1" ht="24.95" customHeight="1">
      <c r="A120" s="838">
        <v>8</v>
      </c>
      <c r="B120" s="274" t="s">
        <v>112</v>
      </c>
      <c r="C120" s="638" t="s">
        <v>171</v>
      </c>
      <c r="D120" s="638" t="s">
        <v>172</v>
      </c>
      <c r="E120" s="638" t="s">
        <v>172</v>
      </c>
      <c r="F120" s="283" t="s">
        <v>670</v>
      </c>
      <c r="G120" s="638" t="s">
        <v>671</v>
      </c>
      <c r="H120" s="263">
        <v>0</v>
      </c>
      <c r="I120" s="279">
        <f t="shared" si="30"/>
        <v>2</v>
      </c>
      <c r="J120" s="279">
        <v>1</v>
      </c>
      <c r="K120" s="279">
        <v>1</v>
      </c>
      <c r="L120" s="635">
        <v>19</v>
      </c>
      <c r="M120" s="635">
        <v>1</v>
      </c>
      <c r="N120" s="636">
        <f t="shared" si="31"/>
        <v>19</v>
      </c>
      <c r="O120" s="241">
        <v>17</v>
      </c>
      <c r="P120" s="241">
        <v>2</v>
      </c>
      <c r="Q120" s="575">
        <v>0</v>
      </c>
      <c r="R120" s="594">
        <v>0</v>
      </c>
      <c r="S120" s="254">
        <f t="shared" si="32"/>
        <v>19</v>
      </c>
      <c r="T120" s="240">
        <v>16</v>
      </c>
      <c r="U120" s="254">
        <v>3</v>
      </c>
      <c r="V120" s="274">
        <v>130.19999999999999</v>
      </c>
      <c r="W120" s="637" t="s">
        <v>317</v>
      </c>
      <c r="X120" s="637"/>
      <c r="Y120" s="637"/>
      <c r="Z120" s="637"/>
      <c r="AA120" s="637"/>
      <c r="AB120" s="695"/>
      <c r="AC120" s="637"/>
      <c r="AD120" s="637"/>
      <c r="AE120" s="637"/>
      <c r="AF120" s="575">
        <v>1</v>
      </c>
      <c r="AG120" s="279" t="s">
        <v>19</v>
      </c>
      <c r="AH120" s="575" t="s">
        <v>286</v>
      </c>
      <c r="AI120" s="905" t="s">
        <v>986</v>
      </c>
    </row>
    <row r="121" spans="1:35" s="32" customFormat="1" ht="24.95" customHeight="1">
      <c r="A121" s="838">
        <v>9</v>
      </c>
      <c r="B121" s="274" t="s">
        <v>112</v>
      </c>
      <c r="C121" s="638" t="s">
        <v>121</v>
      </c>
      <c r="D121" s="638" t="s">
        <v>122</v>
      </c>
      <c r="E121" s="638" t="s">
        <v>122</v>
      </c>
      <c r="F121" s="283" t="s">
        <v>672</v>
      </c>
      <c r="G121" s="638" t="s">
        <v>673</v>
      </c>
      <c r="H121" s="638">
        <v>3</v>
      </c>
      <c r="I121" s="279">
        <f t="shared" si="30"/>
        <v>3</v>
      </c>
      <c r="J121" s="279">
        <v>0</v>
      </c>
      <c r="K121" s="279">
        <v>3</v>
      </c>
      <c r="L121" s="635">
        <v>35</v>
      </c>
      <c r="M121" s="635">
        <v>3</v>
      </c>
      <c r="N121" s="636">
        <f t="shared" si="31"/>
        <v>34</v>
      </c>
      <c r="O121" s="241">
        <v>25</v>
      </c>
      <c r="P121" s="575">
        <v>7</v>
      </c>
      <c r="Q121" s="241">
        <v>2</v>
      </c>
      <c r="R121" s="254">
        <v>0</v>
      </c>
      <c r="S121" s="254">
        <f t="shared" si="32"/>
        <v>34</v>
      </c>
      <c r="T121" s="241">
        <v>28</v>
      </c>
      <c r="U121" s="241">
        <v>6</v>
      </c>
      <c r="V121" s="274">
        <v>205.69</v>
      </c>
      <c r="W121" s="637" t="s">
        <v>674</v>
      </c>
      <c r="X121" s="637"/>
      <c r="Y121" s="637"/>
      <c r="Z121" s="637"/>
      <c r="AA121" s="637"/>
      <c r="AB121" s="695"/>
      <c r="AC121" s="637">
        <v>1</v>
      </c>
      <c r="AD121" s="637"/>
      <c r="AE121" s="637">
        <v>1</v>
      </c>
      <c r="AF121" s="575">
        <v>1</v>
      </c>
      <c r="AG121" s="638" t="s">
        <v>19</v>
      </c>
      <c r="AH121" s="575" t="s">
        <v>287</v>
      </c>
      <c r="AI121" s="970" t="s">
        <v>945</v>
      </c>
    </row>
    <row r="122" spans="1:35" s="32" customFormat="1" ht="24.95" customHeight="1">
      <c r="A122" s="838">
        <v>10</v>
      </c>
      <c r="B122" s="274" t="s">
        <v>112</v>
      </c>
      <c r="C122" s="638" t="s">
        <v>124</v>
      </c>
      <c r="D122" s="638" t="s">
        <v>125</v>
      </c>
      <c r="E122" s="638" t="s">
        <v>319</v>
      </c>
      <c r="F122" s="283" t="s">
        <v>679</v>
      </c>
      <c r="G122" s="638" t="s">
        <v>680</v>
      </c>
      <c r="H122" s="638">
        <v>1</v>
      </c>
      <c r="I122" s="279">
        <f t="shared" si="30"/>
        <v>3</v>
      </c>
      <c r="J122" s="279">
        <v>1</v>
      </c>
      <c r="K122" s="279">
        <v>2</v>
      </c>
      <c r="L122" s="635">
        <v>35</v>
      </c>
      <c r="M122" s="635">
        <v>3</v>
      </c>
      <c r="N122" s="636">
        <f t="shared" si="31"/>
        <v>32</v>
      </c>
      <c r="O122" s="241">
        <v>22</v>
      </c>
      <c r="P122" s="241">
        <v>8</v>
      </c>
      <c r="Q122" s="575">
        <v>2</v>
      </c>
      <c r="R122" s="254">
        <v>0</v>
      </c>
      <c r="S122" s="254">
        <f t="shared" si="32"/>
        <v>32</v>
      </c>
      <c r="T122" s="240">
        <v>29</v>
      </c>
      <c r="U122" s="240">
        <v>3</v>
      </c>
      <c r="V122" s="274">
        <v>139.49</v>
      </c>
      <c r="W122" s="638" t="s">
        <v>126</v>
      </c>
      <c r="X122" s="637"/>
      <c r="Y122" s="638"/>
      <c r="Z122" s="638"/>
      <c r="AA122" s="638"/>
      <c r="AB122" s="696"/>
      <c r="AC122" s="638">
        <v>1</v>
      </c>
      <c r="AD122" s="638"/>
      <c r="AE122" s="638"/>
      <c r="AF122" s="575">
        <v>1</v>
      </c>
      <c r="AG122" s="279" t="s">
        <v>19</v>
      </c>
      <c r="AH122" s="575" t="s">
        <v>286</v>
      </c>
      <c r="AI122" s="905" t="s">
        <v>942</v>
      </c>
    </row>
    <row r="123" spans="1:35" s="32" customFormat="1" ht="24.95" customHeight="1">
      <c r="A123" s="838">
        <v>11</v>
      </c>
      <c r="B123" s="274" t="s">
        <v>112</v>
      </c>
      <c r="C123" s="827" t="s">
        <v>162</v>
      </c>
      <c r="D123" s="279" t="s">
        <v>321</v>
      </c>
      <c r="E123" s="638" t="s">
        <v>163</v>
      </c>
      <c r="F123" s="283" t="s">
        <v>1114</v>
      </c>
      <c r="G123" s="638" t="s">
        <v>687</v>
      </c>
      <c r="H123" s="263">
        <v>1</v>
      </c>
      <c r="I123" s="279">
        <f t="shared" si="30"/>
        <v>2</v>
      </c>
      <c r="J123" s="279">
        <v>1</v>
      </c>
      <c r="K123" s="279">
        <v>1</v>
      </c>
      <c r="L123" s="635">
        <v>25</v>
      </c>
      <c r="M123" s="635">
        <v>2</v>
      </c>
      <c r="N123" s="636">
        <f t="shared" si="31"/>
        <v>21</v>
      </c>
      <c r="O123" s="241">
        <v>16</v>
      </c>
      <c r="P123" s="575">
        <v>3</v>
      </c>
      <c r="Q123" s="241">
        <v>1</v>
      </c>
      <c r="R123" s="254">
        <v>1</v>
      </c>
      <c r="S123" s="254">
        <f t="shared" si="32"/>
        <v>21</v>
      </c>
      <c r="T123" s="254">
        <v>19</v>
      </c>
      <c r="U123" s="254">
        <v>2</v>
      </c>
      <c r="V123" s="274">
        <v>100.348</v>
      </c>
      <c r="W123" s="638" t="s">
        <v>322</v>
      </c>
      <c r="X123" s="637"/>
      <c r="Y123" s="638">
        <v>1</v>
      </c>
      <c r="Z123" s="638"/>
      <c r="AA123" s="638"/>
      <c r="AB123" s="696"/>
      <c r="AC123" s="638">
        <v>1</v>
      </c>
      <c r="AD123" s="638"/>
      <c r="AE123" s="638"/>
      <c r="AF123" s="575">
        <v>1</v>
      </c>
      <c r="AG123" s="638" t="s">
        <v>19</v>
      </c>
      <c r="AH123" s="575" t="s">
        <v>286</v>
      </c>
      <c r="AI123" s="905" t="s">
        <v>943</v>
      </c>
    </row>
    <row r="124" spans="1:35" s="841" customFormat="1" ht="24.95" customHeight="1">
      <c r="A124" s="838">
        <v>12</v>
      </c>
      <c r="B124" s="274" t="s">
        <v>112</v>
      </c>
      <c r="C124" s="1348" t="s">
        <v>128</v>
      </c>
      <c r="D124" s="638" t="s">
        <v>129</v>
      </c>
      <c r="E124" s="638" t="s">
        <v>129</v>
      </c>
      <c r="F124" s="283" t="s">
        <v>1003</v>
      </c>
      <c r="G124" s="638" t="s">
        <v>688</v>
      </c>
      <c r="H124" s="638">
        <v>0</v>
      </c>
      <c r="I124" s="279">
        <f t="shared" si="30"/>
        <v>2</v>
      </c>
      <c r="J124" s="279">
        <v>1</v>
      </c>
      <c r="K124" s="279">
        <v>1</v>
      </c>
      <c r="L124" s="635">
        <v>29</v>
      </c>
      <c r="M124" s="635">
        <v>2</v>
      </c>
      <c r="N124" s="636">
        <f t="shared" si="31"/>
        <v>24</v>
      </c>
      <c r="O124" s="241">
        <v>21</v>
      </c>
      <c r="P124" s="575">
        <v>3</v>
      </c>
      <c r="Q124" s="575">
        <v>0</v>
      </c>
      <c r="R124" s="594">
        <v>0</v>
      </c>
      <c r="S124" s="254">
        <f t="shared" si="32"/>
        <v>24</v>
      </c>
      <c r="T124" s="240">
        <v>21</v>
      </c>
      <c r="U124" s="240">
        <v>3</v>
      </c>
      <c r="V124" s="274">
        <v>170.28</v>
      </c>
      <c r="W124" s="637" t="s">
        <v>130</v>
      </c>
      <c r="X124" s="637"/>
      <c r="Y124" s="637"/>
      <c r="Z124" s="637"/>
      <c r="AA124" s="637"/>
      <c r="AB124" s="695"/>
      <c r="AC124" s="637"/>
      <c r="AD124" s="637"/>
      <c r="AE124" s="637"/>
      <c r="AF124" s="575">
        <v>1</v>
      </c>
      <c r="AG124" s="638" t="s">
        <v>19</v>
      </c>
      <c r="AH124" s="575" t="s">
        <v>286</v>
      </c>
      <c r="AI124" s="970" t="s">
        <v>943</v>
      </c>
    </row>
    <row r="125" spans="1:35" s="32" customFormat="1" ht="24.95" customHeight="1">
      <c r="A125" s="838">
        <v>13</v>
      </c>
      <c r="B125" s="274" t="s">
        <v>112</v>
      </c>
      <c r="C125" s="1348" t="s">
        <v>131</v>
      </c>
      <c r="D125" s="638" t="s">
        <v>132</v>
      </c>
      <c r="E125" s="638" t="s">
        <v>132</v>
      </c>
      <c r="F125" s="283" t="s">
        <v>1115</v>
      </c>
      <c r="G125" s="638" t="s">
        <v>689</v>
      </c>
      <c r="H125" s="638">
        <v>0</v>
      </c>
      <c r="I125" s="279">
        <f t="shared" si="30"/>
        <v>2</v>
      </c>
      <c r="J125" s="279">
        <v>0</v>
      </c>
      <c r="K125" s="279">
        <v>2</v>
      </c>
      <c r="L125" s="635">
        <v>25</v>
      </c>
      <c r="M125" s="635">
        <v>2</v>
      </c>
      <c r="N125" s="636">
        <f t="shared" si="31"/>
        <v>23</v>
      </c>
      <c r="O125" s="241">
        <v>11</v>
      </c>
      <c r="P125" s="575">
        <v>9</v>
      </c>
      <c r="Q125" s="241">
        <v>2</v>
      </c>
      <c r="R125" s="254">
        <v>1</v>
      </c>
      <c r="S125" s="254">
        <f t="shared" si="32"/>
        <v>23</v>
      </c>
      <c r="T125" s="240">
        <v>22</v>
      </c>
      <c r="U125" s="254">
        <v>1</v>
      </c>
      <c r="V125" s="274">
        <v>91.83</v>
      </c>
      <c r="W125" s="637" t="s">
        <v>133</v>
      </c>
      <c r="X125" s="637"/>
      <c r="Y125" s="637"/>
      <c r="Z125" s="637"/>
      <c r="AA125" s="637"/>
      <c r="AB125" s="695"/>
      <c r="AC125" s="637"/>
      <c r="AD125" s="637"/>
      <c r="AE125" s="637"/>
      <c r="AF125" s="575">
        <v>1</v>
      </c>
      <c r="AG125" s="638" t="s">
        <v>19</v>
      </c>
      <c r="AH125" s="575" t="s">
        <v>286</v>
      </c>
      <c r="AI125" s="905" t="s">
        <v>942</v>
      </c>
    </row>
    <row r="126" spans="1:35" s="841" customFormat="1" ht="24.95" customHeight="1">
      <c r="A126" s="838">
        <v>14</v>
      </c>
      <c r="B126" s="575" t="s">
        <v>112</v>
      </c>
      <c r="C126" s="593" t="s">
        <v>134</v>
      </c>
      <c r="D126" s="717" t="s">
        <v>690</v>
      </c>
      <c r="E126" s="717" t="s">
        <v>691</v>
      </c>
      <c r="F126" s="674" t="s">
        <v>692</v>
      </c>
      <c r="G126" s="717" t="s">
        <v>693</v>
      </c>
      <c r="H126" s="717">
        <v>0</v>
      </c>
      <c r="I126" s="279">
        <f t="shared" si="30"/>
        <v>2</v>
      </c>
      <c r="J126" s="593">
        <v>1</v>
      </c>
      <c r="K126" s="593">
        <v>1</v>
      </c>
      <c r="L126" s="596">
        <v>19</v>
      </c>
      <c r="M126" s="596">
        <v>1</v>
      </c>
      <c r="N126" s="636">
        <f t="shared" si="31"/>
        <v>19</v>
      </c>
      <c r="O126" s="241">
        <v>15</v>
      </c>
      <c r="P126" s="575">
        <v>4</v>
      </c>
      <c r="Q126" s="575">
        <v>0</v>
      </c>
      <c r="R126" s="254">
        <v>0</v>
      </c>
      <c r="S126" s="254">
        <f t="shared" si="32"/>
        <v>19</v>
      </c>
      <c r="T126" s="240">
        <v>15</v>
      </c>
      <c r="U126" s="240">
        <v>4</v>
      </c>
      <c r="V126" s="575">
        <v>153.63200000000001</v>
      </c>
      <c r="W126" s="718" t="s">
        <v>54</v>
      </c>
      <c r="X126" s="718"/>
      <c r="Y126" s="718"/>
      <c r="Z126" s="718">
        <v>1</v>
      </c>
      <c r="AA126" s="718"/>
      <c r="AB126" s="719"/>
      <c r="AC126" s="718"/>
      <c r="AD126" s="718"/>
      <c r="AE126" s="718"/>
      <c r="AF126" s="575">
        <v>1</v>
      </c>
      <c r="AG126" s="593" t="s">
        <v>315</v>
      </c>
      <c r="AH126" s="575" t="s">
        <v>287</v>
      </c>
      <c r="AI126" s="905" t="s">
        <v>946</v>
      </c>
    </row>
    <row r="127" spans="1:35" s="32" customFormat="1" ht="24.95" customHeight="1">
      <c r="A127" s="838">
        <v>15</v>
      </c>
      <c r="B127" s="274" t="s">
        <v>112</v>
      </c>
      <c r="C127" s="638" t="s">
        <v>164</v>
      </c>
      <c r="D127" s="637" t="s">
        <v>165</v>
      </c>
      <c r="E127" s="637" t="s">
        <v>165</v>
      </c>
      <c r="F127" s="283" t="s">
        <v>694</v>
      </c>
      <c r="G127" s="638" t="s">
        <v>695</v>
      </c>
      <c r="H127" s="263">
        <v>4</v>
      </c>
      <c r="I127" s="279">
        <f t="shared" si="30"/>
        <v>2</v>
      </c>
      <c r="J127" s="279">
        <v>0</v>
      </c>
      <c r="K127" s="279">
        <v>2</v>
      </c>
      <c r="L127" s="635">
        <v>29</v>
      </c>
      <c r="M127" s="635">
        <v>2</v>
      </c>
      <c r="N127" s="636">
        <f t="shared" si="31"/>
        <v>28</v>
      </c>
      <c r="O127" s="241">
        <v>18</v>
      </c>
      <c r="P127" s="575">
        <v>7</v>
      </c>
      <c r="Q127" s="575">
        <v>3</v>
      </c>
      <c r="R127" s="254">
        <v>0</v>
      </c>
      <c r="S127" s="254">
        <f t="shared" si="32"/>
        <v>28</v>
      </c>
      <c r="T127" s="254">
        <v>19</v>
      </c>
      <c r="U127" s="240">
        <v>9</v>
      </c>
      <c r="V127" s="274">
        <v>182.24</v>
      </c>
      <c r="W127" s="637" t="s">
        <v>166</v>
      </c>
      <c r="X127" s="637"/>
      <c r="Y127" s="637"/>
      <c r="Z127" s="637"/>
      <c r="AA127" s="637"/>
      <c r="AB127" s="695"/>
      <c r="AC127" s="637"/>
      <c r="AD127" s="637"/>
      <c r="AE127" s="637"/>
      <c r="AF127" s="575">
        <v>1</v>
      </c>
      <c r="AG127" s="638" t="s">
        <v>19</v>
      </c>
      <c r="AH127" s="575" t="s">
        <v>285</v>
      </c>
      <c r="AI127" s="905" t="s">
        <v>942</v>
      </c>
    </row>
    <row r="128" spans="1:35" s="32" customFormat="1" ht="24.95" customHeight="1">
      <c r="A128" s="838">
        <v>16</v>
      </c>
      <c r="B128" s="274" t="s">
        <v>112</v>
      </c>
      <c r="C128" s="638" t="s">
        <v>696</v>
      </c>
      <c r="D128" s="638" t="s">
        <v>135</v>
      </c>
      <c r="E128" s="638" t="s">
        <v>323</v>
      </c>
      <c r="F128" s="283" t="s">
        <v>697</v>
      </c>
      <c r="G128" s="638" t="s">
        <v>698</v>
      </c>
      <c r="H128" s="638">
        <v>0</v>
      </c>
      <c r="I128" s="279">
        <f t="shared" si="30"/>
        <v>3</v>
      </c>
      <c r="J128" s="279">
        <v>2</v>
      </c>
      <c r="K128" s="279">
        <v>1</v>
      </c>
      <c r="L128" s="635">
        <v>39</v>
      </c>
      <c r="M128" s="635">
        <v>3</v>
      </c>
      <c r="N128" s="636">
        <f t="shared" si="31"/>
        <v>39</v>
      </c>
      <c r="O128" s="241">
        <v>22</v>
      </c>
      <c r="P128" s="575">
        <v>12</v>
      </c>
      <c r="Q128" s="575">
        <v>3</v>
      </c>
      <c r="R128" s="240">
        <v>2</v>
      </c>
      <c r="S128" s="254">
        <f t="shared" si="32"/>
        <v>39</v>
      </c>
      <c r="T128" s="240">
        <v>31</v>
      </c>
      <c r="U128" s="254">
        <v>8</v>
      </c>
      <c r="V128" s="274">
        <v>158.97</v>
      </c>
      <c r="W128" s="637" t="s">
        <v>699</v>
      </c>
      <c r="X128" s="637"/>
      <c r="Y128" s="637"/>
      <c r="Z128" s="637"/>
      <c r="AA128" s="637"/>
      <c r="AB128" s="695"/>
      <c r="AC128" s="637">
        <v>1</v>
      </c>
      <c r="AD128" s="637"/>
      <c r="AE128" s="637">
        <v>1</v>
      </c>
      <c r="AF128" s="575">
        <v>1</v>
      </c>
      <c r="AG128" s="638" t="s">
        <v>19</v>
      </c>
      <c r="AH128" s="575" t="s">
        <v>287</v>
      </c>
      <c r="AI128" s="906" t="s">
        <v>947</v>
      </c>
    </row>
    <row r="129" spans="1:35" s="32" customFormat="1" ht="24.95" customHeight="1">
      <c r="A129" s="842">
        <v>17</v>
      </c>
      <c r="B129" s="274" t="s">
        <v>112</v>
      </c>
      <c r="C129" s="638" t="s">
        <v>136</v>
      </c>
      <c r="D129" s="638" t="s">
        <v>663</v>
      </c>
      <c r="E129" s="638" t="s">
        <v>700</v>
      </c>
      <c r="F129" s="907" t="s">
        <v>701</v>
      </c>
      <c r="G129" s="638" t="s">
        <v>702</v>
      </c>
      <c r="H129" s="638">
        <v>2</v>
      </c>
      <c r="I129" s="279">
        <f t="shared" si="30"/>
        <v>3</v>
      </c>
      <c r="J129" s="279">
        <v>2</v>
      </c>
      <c r="K129" s="279">
        <v>1</v>
      </c>
      <c r="L129" s="635">
        <v>35</v>
      </c>
      <c r="M129" s="635">
        <v>3</v>
      </c>
      <c r="N129" s="636">
        <f t="shared" si="31"/>
        <v>32</v>
      </c>
      <c r="O129" s="241">
        <v>18</v>
      </c>
      <c r="P129" s="575">
        <v>10</v>
      </c>
      <c r="Q129" s="241">
        <v>4</v>
      </c>
      <c r="R129" s="594">
        <v>0</v>
      </c>
      <c r="S129" s="254">
        <f t="shared" si="32"/>
        <v>32</v>
      </c>
      <c r="T129" s="594">
        <v>21</v>
      </c>
      <c r="U129" s="262">
        <v>11</v>
      </c>
      <c r="V129" s="274" t="s">
        <v>137</v>
      </c>
      <c r="W129" s="637" t="s">
        <v>138</v>
      </c>
      <c r="X129" s="637"/>
      <c r="Y129" s="637">
        <v>1</v>
      </c>
      <c r="Z129" s="637">
        <v>1</v>
      </c>
      <c r="AA129" s="637"/>
      <c r="AB129" s="695"/>
      <c r="AC129" s="637">
        <v>1</v>
      </c>
      <c r="AD129" s="637"/>
      <c r="AE129" s="637"/>
      <c r="AF129" s="575">
        <v>1</v>
      </c>
      <c r="AG129" s="279" t="s">
        <v>666</v>
      </c>
      <c r="AH129" s="575" t="s">
        <v>286</v>
      </c>
      <c r="AI129" s="906" t="s">
        <v>946</v>
      </c>
    </row>
    <row r="130" spans="1:35" s="32" customFormat="1" ht="24.95" customHeight="1">
      <c r="A130" s="842">
        <v>18</v>
      </c>
      <c r="B130" s="274" t="s">
        <v>112</v>
      </c>
      <c r="C130" s="638" t="s">
        <v>140</v>
      </c>
      <c r="D130" s="638" t="s">
        <v>141</v>
      </c>
      <c r="E130" s="638" t="s">
        <v>142</v>
      </c>
      <c r="F130" s="283" t="s">
        <v>704</v>
      </c>
      <c r="G130" s="638" t="s">
        <v>143</v>
      </c>
      <c r="H130" s="638">
        <v>0</v>
      </c>
      <c r="I130" s="279">
        <f t="shared" si="30"/>
        <v>2</v>
      </c>
      <c r="J130" s="279">
        <v>1</v>
      </c>
      <c r="K130" s="279">
        <v>1</v>
      </c>
      <c r="L130" s="635">
        <v>19</v>
      </c>
      <c r="M130" s="635">
        <v>1</v>
      </c>
      <c r="N130" s="636">
        <f t="shared" si="31"/>
        <v>19</v>
      </c>
      <c r="O130" s="575">
        <v>8</v>
      </c>
      <c r="P130" s="575">
        <v>7</v>
      </c>
      <c r="Q130" s="575">
        <v>4</v>
      </c>
      <c r="R130" s="254">
        <v>0</v>
      </c>
      <c r="S130" s="254">
        <f t="shared" si="32"/>
        <v>19</v>
      </c>
      <c r="T130" s="254">
        <v>16</v>
      </c>
      <c r="U130" s="254">
        <v>3</v>
      </c>
      <c r="V130" s="639">
        <v>93.79</v>
      </c>
      <c r="W130" s="637" t="s">
        <v>144</v>
      </c>
      <c r="X130" s="637"/>
      <c r="Y130" s="637"/>
      <c r="Z130" s="637"/>
      <c r="AA130" s="637"/>
      <c r="AB130" s="695"/>
      <c r="AC130" s="637"/>
      <c r="AD130" s="637">
        <v>1</v>
      </c>
      <c r="AE130" s="637"/>
      <c r="AF130" s="575">
        <v>1</v>
      </c>
      <c r="AG130" s="638" t="s">
        <v>19</v>
      </c>
      <c r="AH130" s="575" t="s">
        <v>286</v>
      </c>
      <c r="AI130" s="906" t="s">
        <v>986</v>
      </c>
    </row>
    <row r="131" spans="1:35" s="32" customFormat="1" ht="24.95" customHeight="1">
      <c r="A131" s="842">
        <v>19</v>
      </c>
      <c r="B131" s="274" t="s">
        <v>112</v>
      </c>
      <c r="C131" s="638" t="s">
        <v>705</v>
      </c>
      <c r="D131" s="638" t="s">
        <v>145</v>
      </c>
      <c r="E131" s="638" t="s">
        <v>145</v>
      </c>
      <c r="F131" s="283" t="s">
        <v>706</v>
      </c>
      <c r="G131" s="638" t="s">
        <v>707</v>
      </c>
      <c r="H131" s="638">
        <v>0</v>
      </c>
      <c r="I131" s="279">
        <f t="shared" si="30"/>
        <v>2</v>
      </c>
      <c r="J131" s="279">
        <v>1</v>
      </c>
      <c r="K131" s="279">
        <v>1</v>
      </c>
      <c r="L131" s="635">
        <v>19</v>
      </c>
      <c r="M131" s="635">
        <v>1</v>
      </c>
      <c r="N131" s="636">
        <f t="shared" si="31"/>
        <v>19</v>
      </c>
      <c r="O131" s="575">
        <v>17</v>
      </c>
      <c r="P131" s="575">
        <v>2</v>
      </c>
      <c r="Q131" s="575">
        <v>0</v>
      </c>
      <c r="R131" s="254">
        <v>0</v>
      </c>
      <c r="S131" s="254">
        <f t="shared" si="32"/>
        <v>19</v>
      </c>
      <c r="T131" s="254">
        <v>16</v>
      </c>
      <c r="U131" s="254">
        <v>3</v>
      </c>
      <c r="V131" s="274">
        <v>70.98</v>
      </c>
      <c r="W131" s="637" t="s">
        <v>708</v>
      </c>
      <c r="X131" s="637"/>
      <c r="Y131" s="637"/>
      <c r="Z131" s="637"/>
      <c r="AA131" s="637"/>
      <c r="AB131" s="695"/>
      <c r="AC131" s="637"/>
      <c r="AD131" s="637"/>
      <c r="AE131" s="637"/>
      <c r="AF131" s="575">
        <v>1</v>
      </c>
      <c r="AG131" s="279" t="s">
        <v>19</v>
      </c>
      <c r="AH131" s="575" t="s">
        <v>285</v>
      </c>
      <c r="AI131" s="905" t="s">
        <v>947</v>
      </c>
    </row>
    <row r="132" spans="1:35" s="32" customFormat="1" ht="24.95" customHeight="1">
      <c r="A132" s="842">
        <v>20</v>
      </c>
      <c r="B132" s="274" t="s">
        <v>112</v>
      </c>
      <c r="C132" s="827" t="s">
        <v>167</v>
      </c>
      <c r="D132" s="279" t="s">
        <v>168</v>
      </c>
      <c r="E132" s="279" t="s">
        <v>168</v>
      </c>
      <c r="F132" s="283" t="s">
        <v>709</v>
      </c>
      <c r="G132" s="904" t="s">
        <v>710</v>
      </c>
      <c r="H132" s="638">
        <v>0</v>
      </c>
      <c r="I132" s="279">
        <f t="shared" si="30"/>
        <v>2</v>
      </c>
      <c r="J132" s="279">
        <v>0</v>
      </c>
      <c r="K132" s="279">
        <v>2</v>
      </c>
      <c r="L132" s="635">
        <v>29</v>
      </c>
      <c r="M132" s="635">
        <v>2</v>
      </c>
      <c r="N132" s="636">
        <f t="shared" si="31"/>
        <v>20</v>
      </c>
      <c r="O132" s="241">
        <v>12</v>
      </c>
      <c r="P132" s="241">
        <v>7</v>
      </c>
      <c r="Q132" s="575">
        <v>1</v>
      </c>
      <c r="R132" s="254">
        <v>0</v>
      </c>
      <c r="S132" s="254">
        <f t="shared" si="32"/>
        <v>20</v>
      </c>
      <c r="T132" s="240">
        <v>14</v>
      </c>
      <c r="U132" s="254">
        <v>6</v>
      </c>
      <c r="V132" s="274">
        <v>120.1</v>
      </c>
      <c r="W132" s="637" t="s">
        <v>169</v>
      </c>
      <c r="X132" s="637"/>
      <c r="Y132" s="637"/>
      <c r="Z132" s="637"/>
      <c r="AA132" s="637"/>
      <c r="AB132" s="695"/>
      <c r="AC132" s="637"/>
      <c r="AD132" s="637"/>
      <c r="AE132" s="637"/>
      <c r="AF132" s="575">
        <v>1</v>
      </c>
      <c r="AG132" s="638" t="s">
        <v>19</v>
      </c>
      <c r="AH132" s="575" t="s">
        <v>286</v>
      </c>
      <c r="AI132" s="971" t="s">
        <v>944</v>
      </c>
    </row>
    <row r="133" spans="1:35" s="32" customFormat="1" ht="24.95" customHeight="1">
      <c r="A133" s="842">
        <v>21</v>
      </c>
      <c r="B133" s="274" t="s">
        <v>112</v>
      </c>
      <c r="C133" s="638" t="s">
        <v>146</v>
      </c>
      <c r="D133" s="638" t="s">
        <v>147</v>
      </c>
      <c r="E133" s="638" t="s">
        <v>147</v>
      </c>
      <c r="F133" s="283" t="s">
        <v>712</v>
      </c>
      <c r="G133" s="638" t="s">
        <v>713</v>
      </c>
      <c r="H133" s="638">
        <v>0</v>
      </c>
      <c r="I133" s="279">
        <f t="shared" si="30"/>
        <v>2</v>
      </c>
      <c r="J133" s="279">
        <v>0</v>
      </c>
      <c r="K133" s="279">
        <v>2</v>
      </c>
      <c r="L133" s="635">
        <v>19</v>
      </c>
      <c r="M133" s="635">
        <v>1</v>
      </c>
      <c r="N133" s="636">
        <f t="shared" si="31"/>
        <v>17</v>
      </c>
      <c r="O133" s="575">
        <v>7</v>
      </c>
      <c r="P133" s="575">
        <v>10</v>
      </c>
      <c r="Q133" s="241">
        <v>0</v>
      </c>
      <c r="R133" s="254">
        <v>0</v>
      </c>
      <c r="S133" s="254">
        <f t="shared" si="32"/>
        <v>17</v>
      </c>
      <c r="T133" s="240">
        <v>13</v>
      </c>
      <c r="U133" s="254">
        <v>4</v>
      </c>
      <c r="V133" s="274">
        <v>103.56</v>
      </c>
      <c r="W133" s="637" t="s">
        <v>148</v>
      </c>
      <c r="X133" s="637"/>
      <c r="Y133" s="637"/>
      <c r="Z133" s="637"/>
      <c r="AA133" s="637"/>
      <c r="AB133" s="695"/>
      <c r="AC133" s="637"/>
      <c r="AD133" s="637"/>
      <c r="AE133" s="637"/>
      <c r="AF133" s="575">
        <v>1</v>
      </c>
      <c r="AG133" s="638" t="s">
        <v>19</v>
      </c>
      <c r="AH133" s="575" t="s">
        <v>289</v>
      </c>
      <c r="AI133" s="906" t="s">
        <v>943</v>
      </c>
    </row>
    <row r="134" spans="1:35" s="32" customFormat="1" ht="24.95" customHeight="1">
      <c r="A134" s="842">
        <v>22</v>
      </c>
      <c r="B134" s="274" t="s">
        <v>112</v>
      </c>
      <c r="C134" s="638" t="s">
        <v>721</v>
      </c>
      <c r="D134" s="638" t="s">
        <v>170</v>
      </c>
      <c r="E134" s="638" t="s">
        <v>722</v>
      </c>
      <c r="F134" s="283" t="s">
        <v>723</v>
      </c>
      <c r="G134" s="638" t="s">
        <v>724</v>
      </c>
      <c r="H134" s="263">
        <v>2</v>
      </c>
      <c r="I134" s="279">
        <f t="shared" si="30"/>
        <v>3</v>
      </c>
      <c r="J134" s="279">
        <v>3</v>
      </c>
      <c r="K134" s="279">
        <v>0</v>
      </c>
      <c r="L134" s="635">
        <v>35</v>
      </c>
      <c r="M134" s="635">
        <v>3</v>
      </c>
      <c r="N134" s="636">
        <f t="shared" si="31"/>
        <v>35</v>
      </c>
      <c r="O134" s="241">
        <v>19</v>
      </c>
      <c r="P134" s="575">
        <v>15</v>
      </c>
      <c r="Q134" s="575">
        <v>1</v>
      </c>
      <c r="R134" s="254">
        <v>0</v>
      </c>
      <c r="S134" s="254">
        <f t="shared" si="32"/>
        <v>35</v>
      </c>
      <c r="T134" s="240">
        <v>29</v>
      </c>
      <c r="U134" s="254">
        <v>6</v>
      </c>
      <c r="V134" s="274">
        <v>119.85</v>
      </c>
      <c r="W134" s="637" t="s">
        <v>725</v>
      </c>
      <c r="X134" s="637"/>
      <c r="Y134" s="637"/>
      <c r="Z134" s="637"/>
      <c r="AA134" s="637"/>
      <c r="AB134" s="695"/>
      <c r="AC134" s="637"/>
      <c r="AD134" s="637"/>
      <c r="AE134" s="637"/>
      <c r="AF134" s="575">
        <v>1</v>
      </c>
      <c r="AG134" s="279" t="s">
        <v>19</v>
      </c>
      <c r="AH134" s="575" t="s">
        <v>286</v>
      </c>
      <c r="AI134" s="906" t="s">
        <v>987</v>
      </c>
    </row>
    <row r="135" spans="1:35" s="32" customFormat="1" ht="24.95" customHeight="1">
      <c r="A135" s="842">
        <v>23</v>
      </c>
      <c r="B135" s="274" t="s">
        <v>112</v>
      </c>
      <c r="C135" s="638" t="s">
        <v>1004</v>
      </c>
      <c r="D135" s="638" t="s">
        <v>1005</v>
      </c>
      <c r="E135" s="638" t="s">
        <v>123</v>
      </c>
      <c r="F135" s="283" t="s">
        <v>677</v>
      </c>
      <c r="G135" s="638" t="s">
        <v>678</v>
      </c>
      <c r="H135" s="638">
        <v>0</v>
      </c>
      <c r="I135" s="279">
        <f t="shared" si="30"/>
        <v>2</v>
      </c>
      <c r="J135" s="279">
        <v>0</v>
      </c>
      <c r="K135" s="279">
        <v>2</v>
      </c>
      <c r="L135" s="635">
        <v>29</v>
      </c>
      <c r="M135" s="635">
        <v>2</v>
      </c>
      <c r="N135" s="636">
        <f t="shared" si="31"/>
        <v>27</v>
      </c>
      <c r="O135" s="241">
        <v>20</v>
      </c>
      <c r="P135" s="575">
        <v>5</v>
      </c>
      <c r="Q135" s="575">
        <v>2</v>
      </c>
      <c r="R135" s="594">
        <v>0</v>
      </c>
      <c r="S135" s="254">
        <f t="shared" si="32"/>
        <v>27</v>
      </c>
      <c r="T135" s="262">
        <v>21</v>
      </c>
      <c r="U135" s="594">
        <v>6</v>
      </c>
      <c r="V135" s="274">
        <v>159.54</v>
      </c>
      <c r="W135" s="637" t="s">
        <v>1006</v>
      </c>
      <c r="X135" s="637"/>
      <c r="Y135" s="637">
        <v>1</v>
      </c>
      <c r="Z135" s="637">
        <v>1</v>
      </c>
      <c r="AA135" s="637"/>
      <c r="AB135" s="695"/>
      <c r="AC135" s="637"/>
      <c r="AD135" s="637"/>
      <c r="AE135" s="637"/>
      <c r="AF135" s="575">
        <v>1</v>
      </c>
      <c r="AG135" s="279" t="s">
        <v>501</v>
      </c>
      <c r="AH135" s="575" t="s">
        <v>286</v>
      </c>
      <c r="AI135" s="905" t="s">
        <v>986</v>
      </c>
    </row>
    <row r="136" spans="1:35" s="32" customFormat="1" ht="24.95" customHeight="1">
      <c r="A136" s="842">
        <v>24</v>
      </c>
      <c r="B136" s="274" t="s">
        <v>112</v>
      </c>
      <c r="C136" s="279" t="s">
        <v>1007</v>
      </c>
      <c r="D136" s="638" t="s">
        <v>1005</v>
      </c>
      <c r="E136" s="638" t="s">
        <v>320</v>
      </c>
      <c r="F136" s="283" t="s">
        <v>681</v>
      </c>
      <c r="G136" s="638" t="s">
        <v>682</v>
      </c>
      <c r="H136" s="638">
        <v>0</v>
      </c>
      <c r="I136" s="279">
        <f t="shared" si="30"/>
        <v>2</v>
      </c>
      <c r="J136" s="279">
        <v>0</v>
      </c>
      <c r="K136" s="279">
        <v>2</v>
      </c>
      <c r="L136" s="635">
        <v>25</v>
      </c>
      <c r="M136" s="635">
        <v>2</v>
      </c>
      <c r="N136" s="636">
        <f t="shared" si="31"/>
        <v>24</v>
      </c>
      <c r="O136" s="241">
        <v>20</v>
      </c>
      <c r="P136" s="575">
        <v>4</v>
      </c>
      <c r="Q136" s="575">
        <v>0</v>
      </c>
      <c r="R136" s="254">
        <v>0</v>
      </c>
      <c r="S136" s="254">
        <f t="shared" si="32"/>
        <v>24</v>
      </c>
      <c r="T136" s="240">
        <v>20</v>
      </c>
      <c r="U136" s="240">
        <v>4</v>
      </c>
      <c r="V136" s="274">
        <v>107.28</v>
      </c>
      <c r="W136" s="637" t="s">
        <v>1006</v>
      </c>
      <c r="X136" s="637"/>
      <c r="Y136" s="637">
        <v>1</v>
      </c>
      <c r="Z136" s="637">
        <v>1</v>
      </c>
      <c r="AA136" s="637"/>
      <c r="AB136" s="695"/>
      <c r="AC136" s="637"/>
      <c r="AD136" s="637">
        <v>1</v>
      </c>
      <c r="AE136" s="637"/>
      <c r="AF136" s="274">
        <v>1</v>
      </c>
      <c r="AG136" s="638" t="s">
        <v>501</v>
      </c>
      <c r="AH136" s="575" t="s">
        <v>286</v>
      </c>
      <c r="AI136" s="906" t="s">
        <v>944</v>
      </c>
    </row>
    <row r="137" spans="1:35" s="32" customFormat="1" ht="24.95" customHeight="1">
      <c r="A137" s="842">
        <v>25</v>
      </c>
      <c r="B137" s="274" t="s">
        <v>112</v>
      </c>
      <c r="C137" s="279" t="s">
        <v>149</v>
      </c>
      <c r="D137" s="638" t="s">
        <v>150</v>
      </c>
      <c r="E137" s="638" t="s">
        <v>151</v>
      </c>
      <c r="F137" s="283" t="s">
        <v>726</v>
      </c>
      <c r="G137" s="638" t="s">
        <v>727</v>
      </c>
      <c r="H137" s="638">
        <v>0</v>
      </c>
      <c r="I137" s="279">
        <f t="shared" si="30"/>
        <v>2</v>
      </c>
      <c r="J137" s="279">
        <v>0</v>
      </c>
      <c r="K137" s="279">
        <v>2</v>
      </c>
      <c r="L137" s="635">
        <v>29</v>
      </c>
      <c r="M137" s="635">
        <v>2</v>
      </c>
      <c r="N137" s="636">
        <f t="shared" si="31"/>
        <v>26</v>
      </c>
      <c r="O137" s="241">
        <v>20</v>
      </c>
      <c r="P137" s="241">
        <v>5</v>
      </c>
      <c r="Q137" s="575">
        <v>0</v>
      </c>
      <c r="R137" s="240">
        <v>1</v>
      </c>
      <c r="S137" s="254">
        <f t="shared" si="32"/>
        <v>26</v>
      </c>
      <c r="T137" s="240">
        <v>20</v>
      </c>
      <c r="U137" s="254">
        <v>6</v>
      </c>
      <c r="V137" s="274">
        <v>106</v>
      </c>
      <c r="W137" s="274" t="s">
        <v>127</v>
      </c>
      <c r="X137" s="637"/>
      <c r="Y137" s="274"/>
      <c r="Z137" s="274"/>
      <c r="AA137" s="274"/>
      <c r="AB137" s="697"/>
      <c r="AC137" s="274"/>
      <c r="AD137" s="274"/>
      <c r="AE137" s="274"/>
      <c r="AF137" s="274">
        <v>1</v>
      </c>
      <c r="AG137" s="279" t="s">
        <v>19</v>
      </c>
      <c r="AH137" s="575" t="s">
        <v>286</v>
      </c>
      <c r="AI137" s="906" t="s">
        <v>944</v>
      </c>
    </row>
    <row r="138" spans="1:35" s="32" customFormat="1" ht="24.95" customHeight="1">
      <c r="A138" s="842">
        <v>26</v>
      </c>
      <c r="B138" s="274" t="s">
        <v>112</v>
      </c>
      <c r="C138" s="279" t="s">
        <v>714</v>
      </c>
      <c r="D138" s="638" t="s">
        <v>715</v>
      </c>
      <c r="E138" s="638" t="s">
        <v>716</v>
      </c>
      <c r="F138" s="907" t="s">
        <v>717</v>
      </c>
      <c r="G138" s="638" t="s">
        <v>718</v>
      </c>
      <c r="H138" s="638">
        <v>0</v>
      </c>
      <c r="I138" s="279">
        <f t="shared" si="30"/>
        <v>3</v>
      </c>
      <c r="J138" s="279">
        <v>2</v>
      </c>
      <c r="K138" s="279">
        <v>1</v>
      </c>
      <c r="L138" s="635">
        <v>35</v>
      </c>
      <c r="M138" s="635">
        <v>3</v>
      </c>
      <c r="N138" s="636">
        <f t="shared" si="31"/>
        <v>28</v>
      </c>
      <c r="O138" s="241">
        <v>13</v>
      </c>
      <c r="P138" s="241">
        <v>12</v>
      </c>
      <c r="Q138" s="241">
        <v>3</v>
      </c>
      <c r="R138" s="594">
        <v>0</v>
      </c>
      <c r="S138" s="254">
        <f t="shared" si="32"/>
        <v>28</v>
      </c>
      <c r="T138" s="262">
        <v>21</v>
      </c>
      <c r="U138" s="262">
        <v>7</v>
      </c>
      <c r="V138" s="274">
        <v>130.77000000000001</v>
      </c>
      <c r="W138" s="637" t="s">
        <v>719</v>
      </c>
      <c r="X138" s="637"/>
      <c r="Y138" s="637">
        <v>1</v>
      </c>
      <c r="Z138" s="637">
        <v>1</v>
      </c>
      <c r="AA138" s="637"/>
      <c r="AB138" s="695"/>
      <c r="AC138" s="637"/>
      <c r="AD138" s="637"/>
      <c r="AE138" s="637"/>
      <c r="AF138" s="274">
        <v>1</v>
      </c>
      <c r="AG138" s="638" t="s">
        <v>720</v>
      </c>
      <c r="AH138" s="575" t="s">
        <v>287</v>
      </c>
      <c r="AI138" s="906" t="s">
        <v>944</v>
      </c>
    </row>
    <row r="139" spans="1:35" s="32" customFormat="1" ht="24.95" customHeight="1">
      <c r="A139" s="842">
        <v>27</v>
      </c>
      <c r="B139" s="274" t="s">
        <v>112</v>
      </c>
      <c r="C139" s="638" t="s">
        <v>1008</v>
      </c>
      <c r="D139" s="638" t="s">
        <v>1009</v>
      </c>
      <c r="E139" s="638" t="s">
        <v>318</v>
      </c>
      <c r="F139" s="283" t="s">
        <v>675</v>
      </c>
      <c r="G139" s="638" t="s">
        <v>676</v>
      </c>
      <c r="H139" s="638">
        <v>0</v>
      </c>
      <c r="I139" s="279">
        <f t="shared" si="30"/>
        <v>3</v>
      </c>
      <c r="J139" s="279">
        <v>0</v>
      </c>
      <c r="K139" s="279">
        <v>3</v>
      </c>
      <c r="L139" s="635">
        <v>35</v>
      </c>
      <c r="M139" s="635">
        <v>3</v>
      </c>
      <c r="N139" s="636">
        <f t="shared" si="31"/>
        <v>34</v>
      </c>
      <c r="O139" s="241">
        <v>26</v>
      </c>
      <c r="P139" s="575">
        <v>8</v>
      </c>
      <c r="Q139" s="241">
        <v>0</v>
      </c>
      <c r="R139" s="594">
        <v>0</v>
      </c>
      <c r="S139" s="254">
        <f t="shared" si="32"/>
        <v>34</v>
      </c>
      <c r="T139" s="254">
        <v>30</v>
      </c>
      <c r="U139" s="254">
        <v>4</v>
      </c>
      <c r="V139" s="274">
        <v>164.92</v>
      </c>
      <c r="W139" s="637" t="s">
        <v>1006</v>
      </c>
      <c r="X139" s="637"/>
      <c r="Y139" s="637">
        <v>1</v>
      </c>
      <c r="Z139" s="637">
        <v>1</v>
      </c>
      <c r="AA139" s="637">
        <v>1</v>
      </c>
      <c r="AB139" s="695"/>
      <c r="AC139" s="637"/>
      <c r="AD139" s="637"/>
      <c r="AE139" s="637"/>
      <c r="AF139" s="274">
        <v>1</v>
      </c>
      <c r="AG139" s="279" t="s">
        <v>501</v>
      </c>
      <c r="AH139" s="575" t="s">
        <v>286</v>
      </c>
      <c r="AI139" s="906" t="s">
        <v>1124</v>
      </c>
    </row>
    <row r="140" spans="1:35" s="841" customFormat="1" ht="24.95" customHeight="1">
      <c r="A140" s="838">
        <v>28</v>
      </c>
      <c r="B140" s="575" t="s">
        <v>112</v>
      </c>
      <c r="C140" s="593" t="s">
        <v>1010</v>
      </c>
      <c r="D140" s="717" t="s">
        <v>1121</v>
      </c>
      <c r="E140" s="593" t="s">
        <v>1011</v>
      </c>
      <c r="F140" s="674" t="s">
        <v>683</v>
      </c>
      <c r="G140" s="908" t="s">
        <v>684</v>
      </c>
      <c r="H140" s="717">
        <v>1</v>
      </c>
      <c r="I140" s="279">
        <f t="shared" si="30"/>
        <v>2</v>
      </c>
      <c r="J140" s="593">
        <v>1</v>
      </c>
      <c r="K140" s="593">
        <v>1</v>
      </c>
      <c r="L140" s="596">
        <v>19</v>
      </c>
      <c r="M140" s="596">
        <v>1</v>
      </c>
      <c r="N140" s="636">
        <f t="shared" si="31"/>
        <v>19</v>
      </c>
      <c r="O140" s="575">
        <v>18</v>
      </c>
      <c r="P140" s="575">
        <v>1</v>
      </c>
      <c r="Q140" s="575">
        <v>0</v>
      </c>
      <c r="R140" s="594">
        <v>0</v>
      </c>
      <c r="S140" s="254">
        <f t="shared" si="32"/>
        <v>19</v>
      </c>
      <c r="T140" s="254">
        <v>14</v>
      </c>
      <c r="U140" s="254">
        <v>5</v>
      </c>
      <c r="V140" s="575">
        <v>89.525000000000006</v>
      </c>
      <c r="W140" s="718" t="s">
        <v>1012</v>
      </c>
      <c r="X140" s="718"/>
      <c r="Y140" s="718">
        <v>1</v>
      </c>
      <c r="Z140" s="718">
        <v>1</v>
      </c>
      <c r="AA140" s="718"/>
      <c r="AB140" s="719"/>
      <c r="AC140" s="718"/>
      <c r="AD140" s="718"/>
      <c r="AE140" s="718"/>
      <c r="AF140" s="575">
        <v>1</v>
      </c>
      <c r="AG140" s="717" t="s">
        <v>501</v>
      </c>
      <c r="AH140" s="718" t="s">
        <v>286</v>
      </c>
      <c r="AI140" s="905" t="s">
        <v>948</v>
      </c>
    </row>
    <row r="141" spans="1:35" s="32" customFormat="1" ht="24.95" customHeight="1">
      <c r="A141" s="842">
        <v>29</v>
      </c>
      <c r="B141" s="274" t="s">
        <v>112</v>
      </c>
      <c r="C141" s="638" t="s">
        <v>785</v>
      </c>
      <c r="D141" s="638" t="s">
        <v>786</v>
      </c>
      <c r="E141" s="638" t="s">
        <v>139</v>
      </c>
      <c r="F141" s="283" t="s">
        <v>1116</v>
      </c>
      <c r="G141" s="638" t="s">
        <v>703</v>
      </c>
      <c r="H141" s="638">
        <v>0</v>
      </c>
      <c r="I141" s="279">
        <f t="shared" si="30"/>
        <v>3</v>
      </c>
      <c r="J141" s="279">
        <v>1</v>
      </c>
      <c r="K141" s="279">
        <v>2</v>
      </c>
      <c r="L141" s="635">
        <v>35</v>
      </c>
      <c r="M141" s="635">
        <v>3</v>
      </c>
      <c r="N141" s="636">
        <f t="shared" si="31"/>
        <v>34</v>
      </c>
      <c r="O141" s="575">
        <v>26</v>
      </c>
      <c r="P141" s="241">
        <v>4</v>
      </c>
      <c r="Q141" s="575">
        <v>4</v>
      </c>
      <c r="R141" s="254">
        <v>0</v>
      </c>
      <c r="S141" s="254">
        <f t="shared" si="32"/>
        <v>34</v>
      </c>
      <c r="T141" s="254">
        <v>26</v>
      </c>
      <c r="U141" s="240">
        <v>8</v>
      </c>
      <c r="V141" s="274">
        <v>118.86</v>
      </c>
      <c r="W141" s="637" t="s">
        <v>787</v>
      </c>
      <c r="X141" s="637"/>
      <c r="Y141" s="637">
        <v>1</v>
      </c>
      <c r="Z141" s="637">
        <v>1</v>
      </c>
      <c r="AA141" s="637"/>
      <c r="AB141" s="695"/>
      <c r="AC141" s="637">
        <v>1</v>
      </c>
      <c r="AD141" s="637"/>
      <c r="AE141" s="637"/>
      <c r="AF141" s="274">
        <v>1</v>
      </c>
      <c r="AG141" s="638" t="s">
        <v>788</v>
      </c>
      <c r="AH141" s="575" t="s">
        <v>286</v>
      </c>
      <c r="AI141" s="905" t="s">
        <v>944</v>
      </c>
    </row>
    <row r="142" spans="1:35" s="841" customFormat="1" ht="24.95" customHeight="1">
      <c r="A142" s="838">
        <v>30</v>
      </c>
      <c r="B142" s="575" t="s">
        <v>112</v>
      </c>
      <c r="C142" s="717" t="s">
        <v>1013</v>
      </c>
      <c r="D142" s="717" t="s">
        <v>1009</v>
      </c>
      <c r="E142" s="717" t="s">
        <v>38</v>
      </c>
      <c r="F142" s="674" t="s">
        <v>1014</v>
      </c>
      <c r="G142" s="717" t="s">
        <v>728</v>
      </c>
      <c r="H142" s="717">
        <v>1</v>
      </c>
      <c r="I142" s="279">
        <f t="shared" si="30"/>
        <v>2</v>
      </c>
      <c r="J142" s="593">
        <v>0</v>
      </c>
      <c r="K142" s="593">
        <v>2</v>
      </c>
      <c r="L142" s="596">
        <v>19</v>
      </c>
      <c r="M142" s="596">
        <v>1</v>
      </c>
      <c r="N142" s="636">
        <f t="shared" si="31"/>
        <v>19</v>
      </c>
      <c r="O142" s="575">
        <v>18</v>
      </c>
      <c r="P142" s="575">
        <v>1</v>
      </c>
      <c r="Q142" s="575">
        <v>0</v>
      </c>
      <c r="R142" s="594">
        <v>0</v>
      </c>
      <c r="S142" s="254">
        <f t="shared" si="32"/>
        <v>19</v>
      </c>
      <c r="T142" s="254">
        <v>17</v>
      </c>
      <c r="U142" s="254">
        <v>2</v>
      </c>
      <c r="V142" s="575">
        <v>100.72</v>
      </c>
      <c r="W142" s="718" t="s">
        <v>1015</v>
      </c>
      <c r="X142" s="718"/>
      <c r="Y142" s="718">
        <v>1</v>
      </c>
      <c r="Z142" s="718">
        <v>1</v>
      </c>
      <c r="AA142" s="718"/>
      <c r="AB142" s="719"/>
      <c r="AC142" s="718"/>
      <c r="AD142" s="718"/>
      <c r="AE142" s="718"/>
      <c r="AF142" s="575">
        <v>1</v>
      </c>
      <c r="AG142" s="593" t="s">
        <v>1016</v>
      </c>
      <c r="AH142" s="575" t="s">
        <v>287</v>
      </c>
      <c r="AI142" s="905" t="s">
        <v>942</v>
      </c>
    </row>
    <row r="143" spans="1:35" s="32" customFormat="1" ht="24.95" customHeight="1">
      <c r="A143" s="842">
        <v>31</v>
      </c>
      <c r="B143" s="274" t="s">
        <v>112</v>
      </c>
      <c r="C143" s="638" t="s">
        <v>1017</v>
      </c>
      <c r="D143" s="638" t="s">
        <v>1009</v>
      </c>
      <c r="E143" s="638" t="s">
        <v>152</v>
      </c>
      <c r="F143" s="283" t="s">
        <v>1018</v>
      </c>
      <c r="G143" s="638" t="s">
        <v>729</v>
      </c>
      <c r="H143" s="638">
        <v>1</v>
      </c>
      <c r="I143" s="279">
        <f t="shared" si="30"/>
        <v>3</v>
      </c>
      <c r="J143" s="279">
        <v>1</v>
      </c>
      <c r="K143" s="279">
        <v>2</v>
      </c>
      <c r="L143" s="635">
        <v>35</v>
      </c>
      <c r="M143" s="635">
        <v>3</v>
      </c>
      <c r="N143" s="636">
        <f t="shared" si="31"/>
        <v>35</v>
      </c>
      <c r="O143" s="241">
        <v>25</v>
      </c>
      <c r="P143" s="575">
        <v>7</v>
      </c>
      <c r="Q143" s="575">
        <v>3</v>
      </c>
      <c r="R143" s="594">
        <v>0</v>
      </c>
      <c r="S143" s="254">
        <f t="shared" si="32"/>
        <v>35</v>
      </c>
      <c r="T143" s="262">
        <v>30</v>
      </c>
      <c r="U143" s="594">
        <v>5</v>
      </c>
      <c r="V143" s="274">
        <v>132.857</v>
      </c>
      <c r="W143" s="637" t="s">
        <v>1006</v>
      </c>
      <c r="X143" s="637"/>
      <c r="Y143" s="637">
        <v>1</v>
      </c>
      <c r="Z143" s="637">
        <v>1</v>
      </c>
      <c r="AA143" s="637"/>
      <c r="AB143" s="695"/>
      <c r="AC143" s="637">
        <v>1</v>
      </c>
      <c r="AD143" s="637"/>
      <c r="AE143" s="637"/>
      <c r="AF143" s="274">
        <v>1</v>
      </c>
      <c r="AG143" s="279" t="s">
        <v>1016</v>
      </c>
      <c r="AH143" s="575" t="s">
        <v>286</v>
      </c>
      <c r="AI143" s="906" t="s">
        <v>947</v>
      </c>
    </row>
    <row r="144" spans="1:35" s="32" customFormat="1" ht="24.95" customHeight="1">
      <c r="A144" s="838">
        <v>32</v>
      </c>
      <c r="B144" s="274" t="s">
        <v>112</v>
      </c>
      <c r="C144" s="263" t="s">
        <v>1145</v>
      </c>
      <c r="D144" s="263" t="s">
        <v>1146</v>
      </c>
      <c r="E144" s="263" t="s">
        <v>1147</v>
      </c>
      <c r="F144" s="283" t="s">
        <v>1117</v>
      </c>
      <c r="G144" s="638" t="s">
        <v>735</v>
      </c>
      <c r="H144" s="638">
        <v>2</v>
      </c>
      <c r="I144" s="279">
        <f t="shared" si="30"/>
        <v>2</v>
      </c>
      <c r="J144" s="279">
        <v>0</v>
      </c>
      <c r="K144" s="967">
        <v>2</v>
      </c>
      <c r="L144" s="635">
        <v>19</v>
      </c>
      <c r="M144" s="635">
        <v>1</v>
      </c>
      <c r="N144" s="636">
        <f t="shared" si="31"/>
        <v>19</v>
      </c>
      <c r="O144" s="575">
        <v>9</v>
      </c>
      <c r="P144" s="241">
        <v>10</v>
      </c>
      <c r="Q144" s="241">
        <v>0</v>
      </c>
      <c r="R144" s="254">
        <v>0</v>
      </c>
      <c r="S144" s="254">
        <f t="shared" si="32"/>
        <v>19</v>
      </c>
      <c r="T144" s="254">
        <v>19</v>
      </c>
      <c r="U144" s="254">
        <v>0</v>
      </c>
      <c r="V144" s="274">
        <v>108.98</v>
      </c>
      <c r="W144" s="637" t="s">
        <v>158</v>
      </c>
      <c r="X144" s="637"/>
      <c r="Y144" s="637"/>
      <c r="Z144" s="637"/>
      <c r="AA144" s="637"/>
      <c r="AB144" s="695"/>
      <c r="AC144" s="637"/>
      <c r="AD144" s="637"/>
      <c r="AE144" s="637"/>
      <c r="AF144" s="274">
        <v>1</v>
      </c>
      <c r="AG144" s="279" t="s">
        <v>19</v>
      </c>
      <c r="AH144" s="575" t="s">
        <v>286</v>
      </c>
      <c r="AI144" s="905" t="s">
        <v>986</v>
      </c>
    </row>
    <row r="145" spans="1:36" s="32" customFormat="1" ht="24.95" customHeight="1">
      <c r="A145" s="838">
        <v>33</v>
      </c>
      <c r="B145" s="274" t="s">
        <v>112</v>
      </c>
      <c r="C145" s="279" t="s">
        <v>159</v>
      </c>
      <c r="D145" s="638" t="s">
        <v>160</v>
      </c>
      <c r="E145" s="638" t="s">
        <v>160</v>
      </c>
      <c r="F145" s="283" t="s">
        <v>1118</v>
      </c>
      <c r="G145" s="638" t="s">
        <v>736</v>
      </c>
      <c r="H145" s="638">
        <v>0</v>
      </c>
      <c r="I145" s="279">
        <f t="shared" si="30"/>
        <v>2</v>
      </c>
      <c r="J145" s="279">
        <v>1</v>
      </c>
      <c r="K145" s="279">
        <v>1</v>
      </c>
      <c r="L145" s="635">
        <v>19</v>
      </c>
      <c r="M145" s="635">
        <v>1</v>
      </c>
      <c r="N145" s="636">
        <f>SUM(O145:R145)</f>
        <v>19</v>
      </c>
      <c r="O145" s="575">
        <v>14</v>
      </c>
      <c r="P145" s="575">
        <v>4</v>
      </c>
      <c r="Q145" s="575">
        <v>1</v>
      </c>
      <c r="R145" s="594">
        <v>0</v>
      </c>
      <c r="S145" s="254">
        <f t="shared" si="32"/>
        <v>19</v>
      </c>
      <c r="T145" s="254">
        <v>14</v>
      </c>
      <c r="U145" s="254">
        <v>5</v>
      </c>
      <c r="V145" s="274">
        <v>188.76</v>
      </c>
      <c r="W145" s="637" t="s">
        <v>161</v>
      </c>
      <c r="X145" s="637"/>
      <c r="Y145" s="637">
        <v>1</v>
      </c>
      <c r="Z145" s="637"/>
      <c r="AA145" s="637"/>
      <c r="AB145" s="695"/>
      <c r="AC145" s="637"/>
      <c r="AD145" s="637"/>
      <c r="AE145" s="637"/>
      <c r="AF145" s="274">
        <v>1</v>
      </c>
      <c r="AG145" s="638" t="s">
        <v>19</v>
      </c>
      <c r="AH145" s="575" t="s">
        <v>289</v>
      </c>
      <c r="AI145" s="906" t="s">
        <v>986</v>
      </c>
    </row>
    <row r="146" spans="1:36" s="32" customFormat="1" ht="24.95" customHeight="1">
      <c r="A146" s="909"/>
      <c r="B146" s="589" t="s">
        <v>283</v>
      </c>
      <c r="C146" s="910">
        <v>23</v>
      </c>
      <c r="D146" s="910"/>
      <c r="E146" s="910"/>
      <c r="F146" s="911"/>
      <c r="G146" s="589"/>
      <c r="H146" s="589">
        <f>SUM(H147:H169)</f>
        <v>22</v>
      </c>
      <c r="I146" s="589">
        <f t="shared" ref="I146:K146" si="33">SUM(I147:I169)</f>
        <v>46</v>
      </c>
      <c r="J146" s="589">
        <f t="shared" si="33"/>
        <v>13</v>
      </c>
      <c r="K146" s="589">
        <f t="shared" si="33"/>
        <v>33</v>
      </c>
      <c r="L146" s="589">
        <f>SUM(L147:L169)</f>
        <v>563</v>
      </c>
      <c r="M146" s="589"/>
      <c r="N146" s="589">
        <f>SUM(N147:N169)</f>
        <v>533</v>
      </c>
      <c r="O146" s="589">
        <f>SUM(O147:O169)</f>
        <v>429</v>
      </c>
      <c r="P146" s="589">
        <f t="shared" ref="P146" si="34">SUM(P147:P169)</f>
        <v>79</v>
      </c>
      <c r="Q146" s="589">
        <f>SUM(Q147:Q169)</f>
        <v>17</v>
      </c>
      <c r="R146" s="589">
        <v>8</v>
      </c>
      <c r="S146" s="589">
        <f t="shared" ref="S146:U146" si="35">SUM(S147:S169)</f>
        <v>533</v>
      </c>
      <c r="T146" s="589">
        <f t="shared" si="35"/>
        <v>460</v>
      </c>
      <c r="U146" s="589">
        <f t="shared" si="35"/>
        <v>73</v>
      </c>
      <c r="V146" s="589"/>
      <c r="W146" s="589"/>
      <c r="X146" s="589">
        <f t="shared" ref="X146:AF146" si="36">SUM(X147:X169)</f>
        <v>0</v>
      </c>
      <c r="Y146" s="589">
        <f t="shared" si="36"/>
        <v>0</v>
      </c>
      <c r="Z146" s="589">
        <f t="shared" si="36"/>
        <v>7</v>
      </c>
      <c r="AA146" s="589">
        <f t="shared" si="36"/>
        <v>0</v>
      </c>
      <c r="AB146" s="589">
        <f t="shared" si="36"/>
        <v>0</v>
      </c>
      <c r="AC146" s="589">
        <f t="shared" si="36"/>
        <v>1</v>
      </c>
      <c r="AD146" s="589">
        <f t="shared" si="36"/>
        <v>10</v>
      </c>
      <c r="AE146" s="589">
        <f t="shared" si="36"/>
        <v>7</v>
      </c>
      <c r="AF146" s="589">
        <f t="shared" si="36"/>
        <v>23</v>
      </c>
      <c r="AG146" s="589"/>
      <c r="AH146" s="589"/>
      <c r="AI146" s="912"/>
      <c r="AJ146" s="3"/>
    </row>
    <row r="147" spans="1:36" s="841" customFormat="1" ht="24.95" customHeight="1">
      <c r="A147" s="575">
        <v>1</v>
      </c>
      <c r="B147" s="575" t="s">
        <v>173</v>
      </c>
      <c r="C147" s="662" t="s">
        <v>884</v>
      </c>
      <c r="D147" s="593" t="s">
        <v>868</v>
      </c>
      <c r="E147" s="241" t="s">
        <v>1148</v>
      </c>
      <c r="F147" s="674" t="s">
        <v>531</v>
      </c>
      <c r="G147" s="662" t="s">
        <v>175</v>
      </c>
      <c r="H147" s="662">
        <v>1</v>
      </c>
      <c r="I147" s="575">
        <v>2</v>
      </c>
      <c r="J147" s="132">
        <v>1</v>
      </c>
      <c r="K147" s="132">
        <v>1</v>
      </c>
      <c r="L147" s="591">
        <v>29</v>
      </c>
      <c r="M147" s="591">
        <v>2</v>
      </c>
      <c r="N147" s="591">
        <f>O147+P147+Q147</f>
        <v>28</v>
      </c>
      <c r="O147" s="593">
        <v>25</v>
      </c>
      <c r="P147" s="593">
        <v>3</v>
      </c>
      <c r="Q147" s="593">
        <v>0</v>
      </c>
      <c r="R147" s="640"/>
      <c r="S147" s="254">
        <f>T147+U147</f>
        <v>28</v>
      </c>
      <c r="T147" s="640">
        <v>24</v>
      </c>
      <c r="U147" s="640">
        <v>4</v>
      </c>
      <c r="V147" s="641">
        <v>115.35</v>
      </c>
      <c r="W147" s="642" t="s">
        <v>966</v>
      </c>
      <c r="X147" s="642"/>
      <c r="Y147" s="642"/>
      <c r="Z147" s="594">
        <v>1</v>
      </c>
      <c r="AA147" s="642"/>
      <c r="AB147" s="642"/>
      <c r="AC147" s="642"/>
      <c r="AD147" s="642"/>
      <c r="AE147" s="593">
        <v>1</v>
      </c>
      <c r="AF147" s="575">
        <v>1</v>
      </c>
      <c r="AG147" s="593" t="s">
        <v>882</v>
      </c>
      <c r="AH147" s="575" t="s">
        <v>287</v>
      </c>
      <c r="AI147" s="674" t="s">
        <v>869</v>
      </c>
    </row>
    <row r="148" spans="1:36" s="841" customFormat="1" ht="24.75" customHeight="1">
      <c r="A148" s="575">
        <v>2</v>
      </c>
      <c r="B148" s="575" t="s">
        <v>173</v>
      </c>
      <c r="C148" s="593" t="s">
        <v>845</v>
      </c>
      <c r="D148" s="593" t="s">
        <v>846</v>
      </c>
      <c r="E148" s="593" t="s">
        <v>176</v>
      </c>
      <c r="F148" s="674" t="s">
        <v>847</v>
      </c>
      <c r="G148" s="593" t="s">
        <v>177</v>
      </c>
      <c r="H148" s="593"/>
      <c r="I148" s="575">
        <v>2</v>
      </c>
      <c r="J148" s="132">
        <v>0</v>
      </c>
      <c r="K148" s="132">
        <v>2</v>
      </c>
      <c r="L148" s="591">
        <v>29</v>
      </c>
      <c r="M148" s="591">
        <v>2</v>
      </c>
      <c r="N148" s="237">
        <v>25</v>
      </c>
      <c r="O148" s="241">
        <v>20</v>
      </c>
      <c r="P148" s="241">
        <v>3</v>
      </c>
      <c r="Q148" s="241">
        <v>1</v>
      </c>
      <c r="R148" s="242" t="s">
        <v>1151</v>
      </c>
      <c r="S148" s="254">
        <f t="shared" ref="S148:S169" si="37">T148+U148</f>
        <v>25</v>
      </c>
      <c r="T148" s="640">
        <v>18</v>
      </c>
      <c r="U148" s="643">
        <v>7</v>
      </c>
      <c r="V148" s="644">
        <v>148.83000000000001</v>
      </c>
      <c r="W148" s="575" t="s">
        <v>544</v>
      </c>
      <c r="X148" s="575"/>
      <c r="Y148" s="575"/>
      <c r="Z148" s="594">
        <v>1</v>
      </c>
      <c r="AA148" s="575"/>
      <c r="AB148" s="575"/>
      <c r="AC148" s="575"/>
      <c r="AD148" s="575"/>
      <c r="AE148" s="575"/>
      <c r="AF148" s="575">
        <v>1</v>
      </c>
      <c r="AG148" s="593" t="s">
        <v>848</v>
      </c>
      <c r="AH148" s="575" t="s">
        <v>286</v>
      </c>
      <c r="AI148" s="839"/>
    </row>
    <row r="149" spans="1:36" s="841" customFormat="1" ht="24.95" customHeight="1">
      <c r="A149" s="575">
        <v>3</v>
      </c>
      <c r="B149" s="575" t="s">
        <v>173</v>
      </c>
      <c r="C149" s="593" t="s">
        <v>178</v>
      </c>
      <c r="D149" s="675" t="s">
        <v>324</v>
      </c>
      <c r="E149" s="593" t="s">
        <v>532</v>
      </c>
      <c r="F149" s="674" t="s">
        <v>533</v>
      </c>
      <c r="G149" s="575" t="s">
        <v>179</v>
      </c>
      <c r="H149" s="575">
        <v>1</v>
      </c>
      <c r="I149" s="575">
        <v>2</v>
      </c>
      <c r="J149" s="132">
        <v>0</v>
      </c>
      <c r="K149" s="132">
        <v>2</v>
      </c>
      <c r="L149" s="591">
        <v>19</v>
      </c>
      <c r="M149" s="591">
        <v>1</v>
      </c>
      <c r="N149" s="591">
        <f t="shared" ref="N149:N169" si="38">O149+P149+Q149</f>
        <v>19</v>
      </c>
      <c r="O149" s="593">
        <v>17</v>
      </c>
      <c r="P149" s="593">
        <v>2</v>
      </c>
      <c r="Q149" s="593">
        <v>0</v>
      </c>
      <c r="R149" s="643"/>
      <c r="S149" s="254">
        <f t="shared" si="37"/>
        <v>19</v>
      </c>
      <c r="T149" s="640">
        <v>15</v>
      </c>
      <c r="U149" s="643">
        <v>4</v>
      </c>
      <c r="V149" s="644">
        <v>75.400000000000006</v>
      </c>
      <c r="W149" s="593" t="s">
        <v>546</v>
      </c>
      <c r="X149" s="593"/>
      <c r="Y149" s="593"/>
      <c r="Z149" s="593"/>
      <c r="AA149" s="593"/>
      <c r="AB149" s="593"/>
      <c r="AC149" s="593"/>
      <c r="AD149" s="593"/>
      <c r="AE149" s="593"/>
      <c r="AF149" s="575">
        <v>1</v>
      </c>
      <c r="AG149" s="593" t="s">
        <v>325</v>
      </c>
      <c r="AH149" s="575" t="s">
        <v>287</v>
      </c>
      <c r="AI149" s="839"/>
    </row>
    <row r="150" spans="1:36" s="841" customFormat="1" ht="24.95" customHeight="1">
      <c r="A150" s="575">
        <v>4</v>
      </c>
      <c r="B150" s="575" t="s">
        <v>173</v>
      </c>
      <c r="C150" s="593" t="s">
        <v>789</v>
      </c>
      <c r="D150" s="593" t="s">
        <v>790</v>
      </c>
      <c r="E150" s="593" t="s">
        <v>180</v>
      </c>
      <c r="F150" s="674" t="s">
        <v>791</v>
      </c>
      <c r="G150" s="593" t="s">
        <v>534</v>
      </c>
      <c r="H150" s="593"/>
      <c r="I150" s="575">
        <v>2</v>
      </c>
      <c r="J150" s="132">
        <v>0</v>
      </c>
      <c r="K150" s="132">
        <v>2</v>
      </c>
      <c r="L150" s="591">
        <v>19</v>
      </c>
      <c r="M150" s="591">
        <v>1</v>
      </c>
      <c r="N150" s="591">
        <f t="shared" si="38"/>
        <v>15</v>
      </c>
      <c r="O150" s="593">
        <v>13</v>
      </c>
      <c r="P150" s="593">
        <v>2</v>
      </c>
      <c r="Q150" s="593">
        <v>0</v>
      </c>
      <c r="R150" s="643"/>
      <c r="S150" s="254">
        <f t="shared" si="37"/>
        <v>15</v>
      </c>
      <c r="T150" s="640">
        <v>15</v>
      </c>
      <c r="U150" s="643">
        <v>0</v>
      </c>
      <c r="V150" s="644">
        <v>99.32</v>
      </c>
      <c r="W150" s="593" t="s">
        <v>967</v>
      </c>
      <c r="X150" s="593"/>
      <c r="Y150" s="593"/>
      <c r="Z150" s="594">
        <v>1</v>
      </c>
      <c r="AA150" s="593"/>
      <c r="AB150" s="593"/>
      <c r="AC150" s="593">
        <v>1</v>
      </c>
      <c r="AD150" s="593"/>
      <c r="AE150" s="593">
        <v>1</v>
      </c>
      <c r="AF150" s="575">
        <v>1</v>
      </c>
      <c r="AG150" s="593" t="s">
        <v>793</v>
      </c>
      <c r="AH150" s="575" t="s">
        <v>286</v>
      </c>
      <c r="AI150" s="839"/>
    </row>
    <row r="151" spans="1:36" s="841" customFormat="1" ht="24.95" customHeight="1">
      <c r="A151" s="575">
        <v>5</v>
      </c>
      <c r="B151" s="575" t="s">
        <v>173</v>
      </c>
      <c r="C151" s="662" t="s">
        <v>181</v>
      </c>
      <c r="D151" s="575" t="s">
        <v>182</v>
      </c>
      <c r="E151" s="575" t="s">
        <v>326</v>
      </c>
      <c r="F151" s="674" t="s">
        <v>535</v>
      </c>
      <c r="G151" s="662" t="s">
        <v>183</v>
      </c>
      <c r="H151" s="662">
        <v>1</v>
      </c>
      <c r="I151" s="575">
        <v>2</v>
      </c>
      <c r="J151" s="132">
        <v>1</v>
      </c>
      <c r="K151" s="132">
        <v>1</v>
      </c>
      <c r="L151" s="591">
        <v>29</v>
      </c>
      <c r="M151" s="591">
        <v>2</v>
      </c>
      <c r="N151" s="237">
        <f t="shared" si="38"/>
        <v>28</v>
      </c>
      <c r="O151" s="238">
        <v>22</v>
      </c>
      <c r="P151" s="238">
        <v>6</v>
      </c>
      <c r="Q151" s="238">
        <v>0</v>
      </c>
      <c r="R151" s="640"/>
      <c r="S151" s="240">
        <f t="shared" si="37"/>
        <v>28</v>
      </c>
      <c r="T151" s="239">
        <v>28</v>
      </c>
      <c r="U151" s="239">
        <v>0</v>
      </c>
      <c r="V151" s="641">
        <v>123.12</v>
      </c>
      <c r="W151" s="642" t="s">
        <v>968</v>
      </c>
      <c r="X151" s="642"/>
      <c r="Y151" s="642"/>
      <c r="Z151" s="642"/>
      <c r="AA151" s="642"/>
      <c r="AB151" s="642"/>
      <c r="AC151" s="642"/>
      <c r="AD151" s="593">
        <v>1</v>
      </c>
      <c r="AE151" s="642"/>
      <c r="AF151" s="575">
        <v>1</v>
      </c>
      <c r="AG151" s="593" t="s">
        <v>19</v>
      </c>
      <c r="AH151" s="575" t="s">
        <v>287</v>
      </c>
      <c r="AI151" s="674"/>
    </row>
    <row r="152" spans="1:36" s="841" customFormat="1" ht="24.95" customHeight="1">
      <c r="A152" s="575">
        <v>6</v>
      </c>
      <c r="B152" s="575" t="s">
        <v>173</v>
      </c>
      <c r="C152" s="593" t="s">
        <v>184</v>
      </c>
      <c r="D152" s="593" t="s">
        <v>185</v>
      </c>
      <c r="E152" s="593" t="s">
        <v>897</v>
      </c>
      <c r="F152" s="674" t="s">
        <v>536</v>
      </c>
      <c r="G152" s="593" t="s">
        <v>186</v>
      </c>
      <c r="H152" s="593"/>
      <c r="I152" s="575">
        <v>2</v>
      </c>
      <c r="J152" s="132">
        <v>1</v>
      </c>
      <c r="K152" s="132">
        <v>1</v>
      </c>
      <c r="L152" s="591">
        <v>19</v>
      </c>
      <c r="M152" s="591">
        <v>1</v>
      </c>
      <c r="N152" s="237">
        <f t="shared" si="38"/>
        <v>18</v>
      </c>
      <c r="O152" s="238">
        <v>13</v>
      </c>
      <c r="P152" s="238">
        <v>5</v>
      </c>
      <c r="Q152" s="238">
        <v>0</v>
      </c>
      <c r="R152" s="242"/>
      <c r="S152" s="240">
        <f t="shared" si="37"/>
        <v>18</v>
      </c>
      <c r="T152" s="239">
        <v>16</v>
      </c>
      <c r="U152" s="242">
        <v>2</v>
      </c>
      <c r="V152" s="644">
        <v>227.64</v>
      </c>
      <c r="W152" s="593" t="s">
        <v>792</v>
      </c>
      <c r="X152" s="593"/>
      <c r="Y152" s="593"/>
      <c r="Z152" s="593"/>
      <c r="AA152" s="593"/>
      <c r="AB152" s="593"/>
      <c r="AC152" s="593"/>
      <c r="AD152" s="593">
        <v>1</v>
      </c>
      <c r="AE152" s="593"/>
      <c r="AF152" s="575">
        <v>1</v>
      </c>
      <c r="AG152" s="593" t="s">
        <v>19</v>
      </c>
      <c r="AH152" s="575" t="s">
        <v>286</v>
      </c>
      <c r="AI152" s="839"/>
    </row>
    <row r="153" spans="1:36" s="841" customFormat="1" ht="24.95" customHeight="1">
      <c r="A153" s="575">
        <v>7</v>
      </c>
      <c r="B153" s="575" t="s">
        <v>173</v>
      </c>
      <c r="C153" s="593" t="s">
        <v>187</v>
      </c>
      <c r="D153" s="593" t="s">
        <v>188</v>
      </c>
      <c r="E153" s="593" t="s">
        <v>188</v>
      </c>
      <c r="F153" s="674" t="s">
        <v>542</v>
      </c>
      <c r="G153" s="593" t="s">
        <v>189</v>
      </c>
      <c r="H153" s="593"/>
      <c r="I153" s="575">
        <v>2</v>
      </c>
      <c r="J153" s="241">
        <v>0</v>
      </c>
      <c r="K153" s="241">
        <v>2</v>
      </c>
      <c r="L153" s="591">
        <v>29</v>
      </c>
      <c r="M153" s="591">
        <v>2</v>
      </c>
      <c r="N153" s="243">
        <v>27</v>
      </c>
      <c r="O153" s="238">
        <v>18</v>
      </c>
      <c r="P153" s="238">
        <v>2</v>
      </c>
      <c r="Q153" s="238">
        <v>0</v>
      </c>
      <c r="R153" s="242" t="s">
        <v>983</v>
      </c>
      <c r="S153" s="240">
        <f t="shared" si="37"/>
        <v>27</v>
      </c>
      <c r="T153" s="239">
        <v>27</v>
      </c>
      <c r="U153" s="242">
        <v>0</v>
      </c>
      <c r="V153" s="644">
        <v>109.3</v>
      </c>
      <c r="W153" s="593" t="s">
        <v>967</v>
      </c>
      <c r="X153" s="593"/>
      <c r="Y153" s="593"/>
      <c r="Z153" s="593"/>
      <c r="AA153" s="593"/>
      <c r="AB153" s="593"/>
      <c r="AC153" s="593"/>
      <c r="AD153" s="593"/>
      <c r="AE153" s="593"/>
      <c r="AF153" s="575">
        <v>1</v>
      </c>
      <c r="AG153" s="593" t="s">
        <v>19</v>
      </c>
      <c r="AH153" s="575" t="s">
        <v>285</v>
      </c>
      <c r="AI153" s="839"/>
    </row>
    <row r="154" spans="1:36" s="841" customFormat="1" ht="24.95" customHeight="1">
      <c r="A154" s="575">
        <v>8</v>
      </c>
      <c r="B154" s="575" t="s">
        <v>173</v>
      </c>
      <c r="C154" s="593" t="s">
        <v>191</v>
      </c>
      <c r="D154" s="593" t="s">
        <v>192</v>
      </c>
      <c r="E154" s="593" t="s">
        <v>193</v>
      </c>
      <c r="F154" s="674" t="s">
        <v>543</v>
      </c>
      <c r="G154" s="593" t="s">
        <v>194</v>
      </c>
      <c r="H154" s="593">
        <v>1</v>
      </c>
      <c r="I154" s="575">
        <v>2</v>
      </c>
      <c r="J154" s="241">
        <v>0</v>
      </c>
      <c r="K154" s="241">
        <v>2</v>
      </c>
      <c r="L154" s="591">
        <v>29</v>
      </c>
      <c r="M154" s="591">
        <v>2</v>
      </c>
      <c r="N154" s="237">
        <f t="shared" si="38"/>
        <v>29</v>
      </c>
      <c r="O154" s="238">
        <v>24</v>
      </c>
      <c r="P154" s="238">
        <v>5</v>
      </c>
      <c r="Q154" s="238">
        <v>0</v>
      </c>
      <c r="R154" s="242"/>
      <c r="S154" s="240">
        <f t="shared" si="37"/>
        <v>29</v>
      </c>
      <c r="T154" s="239">
        <v>29</v>
      </c>
      <c r="U154" s="242">
        <v>0</v>
      </c>
      <c r="V154" s="644">
        <v>141</v>
      </c>
      <c r="W154" s="593" t="s">
        <v>205</v>
      </c>
      <c r="X154" s="593"/>
      <c r="Y154" s="593"/>
      <c r="Z154" s="593"/>
      <c r="AA154" s="593"/>
      <c r="AB154" s="593"/>
      <c r="AC154" s="593"/>
      <c r="AD154" s="593">
        <v>1</v>
      </c>
      <c r="AE154" s="593"/>
      <c r="AF154" s="575">
        <v>1</v>
      </c>
      <c r="AG154" s="593" t="s">
        <v>19</v>
      </c>
      <c r="AH154" s="575" t="s">
        <v>286</v>
      </c>
      <c r="AI154" s="839"/>
    </row>
    <row r="155" spans="1:36" s="841" customFormat="1" ht="24.95" customHeight="1">
      <c r="A155" s="575">
        <v>9</v>
      </c>
      <c r="B155" s="575" t="s">
        <v>173</v>
      </c>
      <c r="C155" s="593" t="s">
        <v>195</v>
      </c>
      <c r="D155" s="593" t="s">
        <v>196</v>
      </c>
      <c r="E155" s="593" t="s">
        <v>327</v>
      </c>
      <c r="F155" s="674" t="s">
        <v>545</v>
      </c>
      <c r="G155" s="593" t="s">
        <v>197</v>
      </c>
      <c r="H155" s="593">
        <v>2</v>
      </c>
      <c r="I155" s="575">
        <v>2</v>
      </c>
      <c r="J155" s="241">
        <v>0</v>
      </c>
      <c r="K155" s="241">
        <v>2</v>
      </c>
      <c r="L155" s="591">
        <v>19</v>
      </c>
      <c r="M155" s="591">
        <v>1</v>
      </c>
      <c r="N155" s="237">
        <f t="shared" si="38"/>
        <v>19</v>
      </c>
      <c r="O155" s="238">
        <v>18</v>
      </c>
      <c r="P155" s="238">
        <v>0</v>
      </c>
      <c r="Q155" s="238">
        <v>1</v>
      </c>
      <c r="R155" s="643"/>
      <c r="S155" s="240">
        <f t="shared" si="37"/>
        <v>19</v>
      </c>
      <c r="T155" s="239">
        <v>14</v>
      </c>
      <c r="U155" s="242">
        <v>5</v>
      </c>
      <c r="V155" s="644">
        <v>104.69</v>
      </c>
      <c r="W155" s="593" t="s">
        <v>209</v>
      </c>
      <c r="X155" s="593"/>
      <c r="Y155" s="593"/>
      <c r="Z155" s="593"/>
      <c r="AA155" s="593"/>
      <c r="AB155" s="593"/>
      <c r="AC155" s="593"/>
      <c r="AD155" s="593">
        <v>1</v>
      </c>
      <c r="AE155" s="593">
        <v>1</v>
      </c>
      <c r="AF155" s="575">
        <v>1</v>
      </c>
      <c r="AG155" s="593" t="s">
        <v>19</v>
      </c>
      <c r="AH155" s="575" t="s">
        <v>286</v>
      </c>
      <c r="AI155" s="839"/>
    </row>
    <row r="156" spans="1:36" s="841" customFormat="1" ht="24.95" customHeight="1">
      <c r="A156" s="575">
        <v>10</v>
      </c>
      <c r="B156" s="575" t="s">
        <v>173</v>
      </c>
      <c r="C156" s="593" t="s">
        <v>870</v>
      </c>
      <c r="D156" s="593" t="s">
        <v>868</v>
      </c>
      <c r="E156" s="593" t="s">
        <v>328</v>
      </c>
      <c r="F156" s="674" t="s">
        <v>547</v>
      </c>
      <c r="G156" s="593" t="s">
        <v>794</v>
      </c>
      <c r="H156" s="593">
        <v>2</v>
      </c>
      <c r="I156" s="575">
        <v>2</v>
      </c>
      <c r="J156" s="241">
        <v>0</v>
      </c>
      <c r="K156" s="241">
        <v>2</v>
      </c>
      <c r="L156" s="591">
        <v>29</v>
      </c>
      <c r="M156" s="591">
        <v>2</v>
      </c>
      <c r="N156" s="591">
        <f t="shared" si="38"/>
        <v>29</v>
      </c>
      <c r="O156" s="593">
        <v>29</v>
      </c>
      <c r="P156" s="593">
        <v>0</v>
      </c>
      <c r="Q156" s="593">
        <v>0</v>
      </c>
      <c r="R156" s="643"/>
      <c r="S156" s="254">
        <f t="shared" si="37"/>
        <v>29</v>
      </c>
      <c r="T156" s="640">
        <v>24</v>
      </c>
      <c r="U156" s="643">
        <v>5</v>
      </c>
      <c r="V156" s="644">
        <v>98.26</v>
      </c>
      <c r="W156" s="593" t="s">
        <v>969</v>
      </c>
      <c r="X156" s="593"/>
      <c r="Y156" s="593"/>
      <c r="Z156" s="594">
        <v>1</v>
      </c>
      <c r="AA156" s="593"/>
      <c r="AB156" s="593"/>
      <c r="AC156" s="593"/>
      <c r="AD156" s="593"/>
      <c r="AE156" s="593">
        <v>1</v>
      </c>
      <c r="AF156" s="575">
        <v>1</v>
      </c>
      <c r="AG156" s="593" t="s">
        <v>882</v>
      </c>
      <c r="AH156" s="575" t="s">
        <v>285</v>
      </c>
      <c r="AI156" s="674" t="s">
        <v>871</v>
      </c>
    </row>
    <row r="157" spans="1:36" s="841" customFormat="1" ht="24.95" customHeight="1">
      <c r="A157" s="575">
        <v>11</v>
      </c>
      <c r="B157" s="575" t="s">
        <v>173</v>
      </c>
      <c r="C157" s="593" t="s">
        <v>198</v>
      </c>
      <c r="D157" s="593" t="s">
        <v>548</v>
      </c>
      <c r="E157" s="593" t="s">
        <v>199</v>
      </c>
      <c r="F157" s="674" t="s">
        <v>795</v>
      </c>
      <c r="G157" s="593" t="s">
        <v>200</v>
      </c>
      <c r="H157" s="593">
        <v>3</v>
      </c>
      <c r="I157" s="575">
        <v>2</v>
      </c>
      <c r="J157" s="132">
        <v>1</v>
      </c>
      <c r="K157" s="132">
        <v>1</v>
      </c>
      <c r="L157" s="591">
        <v>19</v>
      </c>
      <c r="M157" s="591">
        <v>1</v>
      </c>
      <c r="N157" s="591">
        <f t="shared" si="38"/>
        <v>19</v>
      </c>
      <c r="O157" s="593">
        <v>16</v>
      </c>
      <c r="P157" s="593">
        <v>3</v>
      </c>
      <c r="Q157" s="593">
        <v>0</v>
      </c>
      <c r="R157" s="643"/>
      <c r="S157" s="254">
        <f t="shared" si="37"/>
        <v>19</v>
      </c>
      <c r="T157" s="640">
        <v>17</v>
      </c>
      <c r="U157" s="643">
        <v>2</v>
      </c>
      <c r="V157" s="644">
        <v>102.54</v>
      </c>
      <c r="W157" s="593" t="s">
        <v>970</v>
      </c>
      <c r="X157" s="593"/>
      <c r="Y157" s="593"/>
      <c r="Z157" s="593"/>
      <c r="AA157" s="593"/>
      <c r="AB157" s="593"/>
      <c r="AC157" s="593"/>
      <c r="AD157" s="593">
        <v>1</v>
      </c>
      <c r="AE157" s="593"/>
      <c r="AF157" s="575">
        <v>1</v>
      </c>
      <c r="AG157" s="593" t="s">
        <v>19</v>
      </c>
      <c r="AH157" s="575" t="s">
        <v>286</v>
      </c>
      <c r="AI157" s="839"/>
    </row>
    <row r="158" spans="1:36" s="841" customFormat="1" ht="24.95" customHeight="1">
      <c r="A158" s="575">
        <v>12</v>
      </c>
      <c r="B158" s="575" t="s">
        <v>173</v>
      </c>
      <c r="C158" s="647" t="s">
        <v>796</v>
      </c>
      <c r="D158" s="593" t="s">
        <v>790</v>
      </c>
      <c r="E158" s="593" t="s">
        <v>549</v>
      </c>
      <c r="F158" s="664" t="s">
        <v>1119</v>
      </c>
      <c r="G158" s="647" t="s">
        <v>329</v>
      </c>
      <c r="H158" s="647">
        <v>2</v>
      </c>
      <c r="I158" s="575">
        <v>2</v>
      </c>
      <c r="J158" s="132">
        <v>1</v>
      </c>
      <c r="K158" s="132">
        <v>1</v>
      </c>
      <c r="L158" s="591">
        <v>29</v>
      </c>
      <c r="M158" s="591">
        <v>2</v>
      </c>
      <c r="N158" s="237">
        <f t="shared" si="38"/>
        <v>28</v>
      </c>
      <c r="O158" s="238">
        <v>22</v>
      </c>
      <c r="P158" s="238">
        <v>5</v>
      </c>
      <c r="Q158" s="238">
        <v>1</v>
      </c>
      <c r="R158" s="645"/>
      <c r="S158" s="240">
        <f t="shared" si="37"/>
        <v>28</v>
      </c>
      <c r="T158" s="239">
        <v>28</v>
      </c>
      <c r="U158" s="244">
        <v>0</v>
      </c>
      <c r="V158" s="646">
        <v>105.84</v>
      </c>
      <c r="W158" s="647" t="s">
        <v>971</v>
      </c>
      <c r="X158" s="647"/>
      <c r="Y158" s="647"/>
      <c r="Z158" s="594">
        <v>1</v>
      </c>
      <c r="AA158" s="647"/>
      <c r="AB158" s="647"/>
      <c r="AC158" s="647"/>
      <c r="AD158" s="647"/>
      <c r="AE158" s="647"/>
      <c r="AF158" s="575">
        <v>1</v>
      </c>
      <c r="AG158" s="593" t="s">
        <v>793</v>
      </c>
      <c r="AH158" s="575" t="s">
        <v>286</v>
      </c>
      <c r="AI158" s="839"/>
    </row>
    <row r="159" spans="1:36" s="841" customFormat="1" ht="24.95" customHeight="1">
      <c r="A159" s="575">
        <v>13</v>
      </c>
      <c r="B159" s="663" t="s">
        <v>173</v>
      </c>
      <c r="C159" s="913" t="s">
        <v>872</v>
      </c>
      <c r="D159" s="593" t="s">
        <v>868</v>
      </c>
      <c r="E159" s="663" t="s">
        <v>201</v>
      </c>
      <c r="F159" s="914" t="s">
        <v>972</v>
      </c>
      <c r="G159" s="649" t="s">
        <v>202</v>
      </c>
      <c r="H159" s="649"/>
      <c r="I159" s="663">
        <v>2</v>
      </c>
      <c r="J159" s="972">
        <v>0</v>
      </c>
      <c r="K159" s="972">
        <v>2</v>
      </c>
      <c r="L159" s="648">
        <v>29</v>
      </c>
      <c r="M159" s="648">
        <v>2</v>
      </c>
      <c r="N159" s="237">
        <f t="shared" si="38"/>
        <v>28</v>
      </c>
      <c r="O159" s="245">
        <v>22</v>
      </c>
      <c r="P159" s="245">
        <v>6</v>
      </c>
      <c r="Q159" s="245">
        <v>0</v>
      </c>
      <c r="R159" s="246"/>
      <c r="S159" s="240">
        <f t="shared" si="37"/>
        <v>28</v>
      </c>
      <c r="T159" s="247">
        <v>22</v>
      </c>
      <c r="U159" s="246">
        <v>6</v>
      </c>
      <c r="V159" s="650">
        <v>109.64</v>
      </c>
      <c r="W159" s="651" t="s">
        <v>557</v>
      </c>
      <c r="X159" s="651"/>
      <c r="Y159" s="651"/>
      <c r="Z159" s="594">
        <v>1</v>
      </c>
      <c r="AA159" s="651"/>
      <c r="AB159" s="651"/>
      <c r="AC159" s="651"/>
      <c r="AD159" s="593"/>
      <c r="AE159" s="593">
        <v>1</v>
      </c>
      <c r="AF159" s="575">
        <v>1</v>
      </c>
      <c r="AG159" s="649" t="s">
        <v>882</v>
      </c>
      <c r="AH159" s="663" t="s">
        <v>285</v>
      </c>
      <c r="AI159" s="674" t="s">
        <v>873</v>
      </c>
    </row>
    <row r="160" spans="1:36" s="841" customFormat="1" ht="24.95" customHeight="1">
      <c r="A160" s="575">
        <v>14</v>
      </c>
      <c r="B160" s="575" t="s">
        <v>173</v>
      </c>
      <c r="C160" s="662" t="s">
        <v>203</v>
      </c>
      <c r="D160" s="675" t="s">
        <v>313</v>
      </c>
      <c r="E160" s="575" t="s">
        <v>898</v>
      </c>
      <c r="F160" s="674" t="s">
        <v>550</v>
      </c>
      <c r="G160" s="593" t="s">
        <v>204</v>
      </c>
      <c r="H160" s="593">
        <v>2</v>
      </c>
      <c r="I160" s="575">
        <v>2</v>
      </c>
      <c r="J160" s="241">
        <v>2</v>
      </c>
      <c r="K160" s="241">
        <v>0</v>
      </c>
      <c r="L160" s="591">
        <v>29</v>
      </c>
      <c r="M160" s="591">
        <v>2</v>
      </c>
      <c r="N160" s="591">
        <f t="shared" si="38"/>
        <v>28</v>
      </c>
      <c r="O160" s="593">
        <v>22</v>
      </c>
      <c r="P160" s="593">
        <v>4</v>
      </c>
      <c r="Q160" s="593">
        <v>2</v>
      </c>
      <c r="R160" s="640"/>
      <c r="S160" s="254">
        <f t="shared" si="37"/>
        <v>28</v>
      </c>
      <c r="T160" s="640">
        <v>24</v>
      </c>
      <c r="U160" s="640">
        <v>4</v>
      </c>
      <c r="V160" s="641">
        <v>112</v>
      </c>
      <c r="W160" s="642" t="s">
        <v>973</v>
      </c>
      <c r="X160" s="642"/>
      <c r="Y160" s="642"/>
      <c r="Z160" s="594">
        <v>1</v>
      </c>
      <c r="AA160" s="642"/>
      <c r="AB160" s="642"/>
      <c r="AC160" s="642"/>
      <c r="AD160" s="593">
        <v>1</v>
      </c>
      <c r="AE160" s="642"/>
      <c r="AF160" s="575">
        <v>1</v>
      </c>
      <c r="AG160" s="593" t="s">
        <v>315</v>
      </c>
      <c r="AH160" s="575" t="s">
        <v>287</v>
      </c>
      <c r="AI160" s="839"/>
    </row>
    <row r="161" spans="1:47" s="841" customFormat="1" ht="24" customHeight="1">
      <c r="A161" s="575">
        <v>15</v>
      </c>
      <c r="B161" s="575" t="s">
        <v>173</v>
      </c>
      <c r="C161" s="662" t="s">
        <v>206</v>
      </c>
      <c r="D161" s="575" t="s">
        <v>207</v>
      </c>
      <c r="E161" s="575" t="s">
        <v>207</v>
      </c>
      <c r="F161" s="674" t="s">
        <v>551</v>
      </c>
      <c r="G161" s="593" t="s">
        <v>208</v>
      </c>
      <c r="H161" s="593"/>
      <c r="I161" s="575">
        <v>2</v>
      </c>
      <c r="J161" s="241">
        <v>0</v>
      </c>
      <c r="K161" s="241">
        <v>2</v>
      </c>
      <c r="L161" s="591">
        <v>29</v>
      </c>
      <c r="M161" s="591">
        <v>2</v>
      </c>
      <c r="N161" s="237">
        <f t="shared" si="38"/>
        <v>27</v>
      </c>
      <c r="O161" s="238">
        <v>11</v>
      </c>
      <c r="P161" s="238">
        <v>11</v>
      </c>
      <c r="Q161" s="238">
        <v>5</v>
      </c>
      <c r="R161" s="640"/>
      <c r="S161" s="240">
        <f t="shared" si="37"/>
        <v>27</v>
      </c>
      <c r="T161" s="239">
        <v>17</v>
      </c>
      <c r="U161" s="239">
        <v>10</v>
      </c>
      <c r="V161" s="641">
        <v>99</v>
      </c>
      <c r="W161" s="642" t="s">
        <v>225</v>
      </c>
      <c r="X161" s="642"/>
      <c r="Y161" s="642"/>
      <c r="Z161" s="642"/>
      <c r="AA161" s="642"/>
      <c r="AB161" s="642"/>
      <c r="AC161" s="642"/>
      <c r="AD161" s="593">
        <v>1</v>
      </c>
      <c r="AE161" s="642"/>
      <c r="AF161" s="575">
        <v>1</v>
      </c>
      <c r="AG161" s="593" t="s">
        <v>19</v>
      </c>
      <c r="AH161" s="575" t="s">
        <v>287</v>
      </c>
      <c r="AI161" s="674"/>
    </row>
    <row r="162" spans="1:47" s="841" customFormat="1" ht="24.95" customHeight="1">
      <c r="A162" s="575">
        <v>16</v>
      </c>
      <c r="B162" s="575" t="s">
        <v>173</v>
      </c>
      <c r="C162" s="593" t="s">
        <v>210</v>
      </c>
      <c r="D162" s="593" t="s">
        <v>552</v>
      </c>
      <c r="E162" s="593" t="s">
        <v>885</v>
      </c>
      <c r="F162" s="674" t="s">
        <v>1150</v>
      </c>
      <c r="G162" s="593" t="s">
        <v>211</v>
      </c>
      <c r="H162" s="593">
        <v>2</v>
      </c>
      <c r="I162" s="575">
        <v>2</v>
      </c>
      <c r="J162" s="241">
        <v>1</v>
      </c>
      <c r="K162" s="241">
        <v>1</v>
      </c>
      <c r="L162" s="591">
        <v>29</v>
      </c>
      <c r="M162" s="591">
        <v>2</v>
      </c>
      <c r="N162" s="237">
        <f t="shared" si="38"/>
        <v>29</v>
      </c>
      <c r="O162" s="238">
        <v>18</v>
      </c>
      <c r="P162" s="238">
        <v>8</v>
      </c>
      <c r="Q162" s="238">
        <v>3</v>
      </c>
      <c r="R162" s="242"/>
      <c r="S162" s="240">
        <f t="shared" si="37"/>
        <v>29</v>
      </c>
      <c r="T162" s="239">
        <v>25</v>
      </c>
      <c r="U162" s="242">
        <v>4</v>
      </c>
      <c r="V162" s="644">
        <v>109.68</v>
      </c>
      <c r="W162" s="593" t="s">
        <v>541</v>
      </c>
      <c r="X162" s="593"/>
      <c r="Y162" s="593"/>
      <c r="Z162" s="593"/>
      <c r="AA162" s="593"/>
      <c r="AB162" s="593"/>
      <c r="AC162" s="593"/>
      <c r="AD162" s="593">
        <v>1</v>
      </c>
      <c r="AE162" s="593"/>
      <c r="AF162" s="575">
        <v>1</v>
      </c>
      <c r="AG162" s="593" t="s">
        <v>19</v>
      </c>
      <c r="AH162" s="575" t="s">
        <v>286</v>
      </c>
      <c r="AI162" s="839"/>
    </row>
    <row r="163" spans="1:47" s="841" customFormat="1" ht="24.95" customHeight="1">
      <c r="A163" s="575">
        <v>17</v>
      </c>
      <c r="B163" s="575" t="s">
        <v>173</v>
      </c>
      <c r="C163" s="593" t="s">
        <v>212</v>
      </c>
      <c r="D163" s="675" t="s">
        <v>330</v>
      </c>
      <c r="E163" s="238" t="s">
        <v>1149</v>
      </c>
      <c r="F163" s="674" t="s">
        <v>553</v>
      </c>
      <c r="G163" s="593" t="s">
        <v>213</v>
      </c>
      <c r="H163" s="593"/>
      <c r="I163" s="575">
        <v>2</v>
      </c>
      <c r="J163" s="132">
        <v>1</v>
      </c>
      <c r="K163" s="132">
        <v>1</v>
      </c>
      <c r="L163" s="591">
        <v>25</v>
      </c>
      <c r="M163" s="591">
        <v>2</v>
      </c>
      <c r="N163" s="237">
        <f t="shared" si="38"/>
        <v>19</v>
      </c>
      <c r="O163" s="238">
        <v>15</v>
      </c>
      <c r="P163" s="238">
        <v>3</v>
      </c>
      <c r="Q163" s="238">
        <v>1</v>
      </c>
      <c r="R163" s="643"/>
      <c r="S163" s="240">
        <f t="shared" si="37"/>
        <v>19</v>
      </c>
      <c r="T163" s="239">
        <v>18</v>
      </c>
      <c r="U163" s="242">
        <v>1</v>
      </c>
      <c r="V163" s="644">
        <v>104.75</v>
      </c>
      <c r="W163" s="279" t="s">
        <v>1158</v>
      </c>
      <c r="X163" s="593"/>
      <c r="Y163" s="593"/>
      <c r="Z163" s="593"/>
      <c r="AA163" s="593"/>
      <c r="AB163" s="593"/>
      <c r="AC163" s="593"/>
      <c r="AD163" s="593"/>
      <c r="AE163" s="593"/>
      <c r="AF163" s="575">
        <v>1</v>
      </c>
      <c r="AG163" s="593" t="s">
        <v>331</v>
      </c>
      <c r="AH163" s="575" t="s">
        <v>286</v>
      </c>
      <c r="AI163" s="839"/>
    </row>
    <row r="164" spans="1:47" s="841" customFormat="1" ht="24.95" customHeight="1">
      <c r="A164" s="575">
        <v>18</v>
      </c>
      <c r="B164" s="575" t="s">
        <v>173</v>
      </c>
      <c r="C164" s="662" t="s">
        <v>214</v>
      </c>
      <c r="D164" s="593" t="s">
        <v>215</v>
      </c>
      <c r="E164" s="593" t="s">
        <v>216</v>
      </c>
      <c r="F164" s="664" t="s">
        <v>554</v>
      </c>
      <c r="G164" s="662" t="s">
        <v>217</v>
      </c>
      <c r="H164" s="662">
        <v>1</v>
      </c>
      <c r="I164" s="575">
        <v>2</v>
      </c>
      <c r="J164" s="241">
        <v>0</v>
      </c>
      <c r="K164" s="241">
        <v>2</v>
      </c>
      <c r="L164" s="591">
        <v>19</v>
      </c>
      <c r="M164" s="591">
        <v>1</v>
      </c>
      <c r="N164" s="237">
        <f t="shared" si="38"/>
        <v>19</v>
      </c>
      <c r="O164" s="238">
        <v>18</v>
      </c>
      <c r="P164" s="238">
        <v>1</v>
      </c>
      <c r="Q164" s="238">
        <v>0</v>
      </c>
      <c r="R164" s="643"/>
      <c r="S164" s="240">
        <f t="shared" si="37"/>
        <v>19</v>
      </c>
      <c r="T164" s="239">
        <v>15</v>
      </c>
      <c r="U164" s="242">
        <v>4</v>
      </c>
      <c r="V164" s="644">
        <v>105.84</v>
      </c>
      <c r="W164" s="642" t="s">
        <v>899</v>
      </c>
      <c r="X164" s="642"/>
      <c r="Y164" s="642"/>
      <c r="Z164" s="642"/>
      <c r="AA164" s="642"/>
      <c r="AB164" s="642"/>
      <c r="AC164" s="642"/>
      <c r="AD164" s="642"/>
      <c r="AE164" s="642"/>
      <c r="AF164" s="575">
        <v>1</v>
      </c>
      <c r="AG164" s="593" t="s">
        <v>19</v>
      </c>
      <c r="AH164" s="575" t="s">
        <v>287</v>
      </c>
      <c r="AI164" s="839"/>
    </row>
    <row r="165" spans="1:47" s="841" customFormat="1" ht="24.95" customHeight="1">
      <c r="A165" s="575">
        <v>19</v>
      </c>
      <c r="B165" s="575" t="s">
        <v>173</v>
      </c>
      <c r="C165" s="575" t="s">
        <v>218</v>
      </c>
      <c r="D165" s="593" t="s">
        <v>219</v>
      </c>
      <c r="E165" s="593" t="s">
        <v>555</v>
      </c>
      <c r="F165" s="674" t="s">
        <v>556</v>
      </c>
      <c r="G165" s="575" t="s">
        <v>220</v>
      </c>
      <c r="H165" s="575">
        <v>1</v>
      </c>
      <c r="I165" s="575">
        <v>2</v>
      </c>
      <c r="J165" s="132">
        <v>1</v>
      </c>
      <c r="K165" s="132">
        <v>1</v>
      </c>
      <c r="L165" s="591">
        <v>19</v>
      </c>
      <c r="M165" s="591">
        <v>1</v>
      </c>
      <c r="N165" s="591">
        <f t="shared" si="38"/>
        <v>19</v>
      </c>
      <c r="O165" s="593">
        <v>19</v>
      </c>
      <c r="P165" s="593">
        <v>0</v>
      </c>
      <c r="Q165" s="593">
        <v>0</v>
      </c>
      <c r="R165" s="643"/>
      <c r="S165" s="254">
        <f t="shared" si="37"/>
        <v>19</v>
      </c>
      <c r="T165" s="640">
        <v>18</v>
      </c>
      <c r="U165" s="643">
        <v>1</v>
      </c>
      <c r="V165" s="644">
        <v>109.64</v>
      </c>
      <c r="W165" s="575" t="s">
        <v>557</v>
      </c>
      <c r="X165" s="575"/>
      <c r="Y165" s="575"/>
      <c r="Z165" s="575"/>
      <c r="AA165" s="575"/>
      <c r="AB165" s="575"/>
      <c r="AC165" s="575"/>
      <c r="AD165" s="593">
        <v>1</v>
      </c>
      <c r="AE165" s="593">
        <v>1</v>
      </c>
      <c r="AF165" s="575">
        <v>1</v>
      </c>
      <c r="AG165" s="593" t="s">
        <v>19</v>
      </c>
      <c r="AH165" s="575" t="s">
        <v>286</v>
      </c>
      <c r="AI165" s="674"/>
    </row>
    <row r="166" spans="1:47" s="841" customFormat="1" ht="24.95" customHeight="1">
      <c r="A166" s="575">
        <v>20</v>
      </c>
      <c r="B166" s="575" t="s">
        <v>173</v>
      </c>
      <c r="C166" s="662" t="s">
        <v>221</v>
      </c>
      <c r="D166" s="593" t="s">
        <v>332</v>
      </c>
      <c r="E166" s="593" t="s">
        <v>332</v>
      </c>
      <c r="F166" s="664" t="s">
        <v>558</v>
      </c>
      <c r="G166" s="662" t="s">
        <v>333</v>
      </c>
      <c r="H166" s="662">
        <v>2</v>
      </c>
      <c r="I166" s="575">
        <v>2</v>
      </c>
      <c r="J166" s="132">
        <v>1</v>
      </c>
      <c r="K166" s="132">
        <v>1</v>
      </c>
      <c r="L166" s="591">
        <v>29</v>
      </c>
      <c r="M166" s="591">
        <v>2</v>
      </c>
      <c r="N166" s="237">
        <f>O166+P166+Q166</f>
        <v>23</v>
      </c>
      <c r="O166" s="238">
        <v>21</v>
      </c>
      <c r="P166" s="238">
        <v>2</v>
      </c>
      <c r="Q166" s="238">
        <v>0</v>
      </c>
      <c r="R166" s="643"/>
      <c r="S166" s="240">
        <f t="shared" si="37"/>
        <v>23</v>
      </c>
      <c r="T166" s="239">
        <v>16</v>
      </c>
      <c r="U166" s="242">
        <v>7</v>
      </c>
      <c r="V166" s="644">
        <v>112</v>
      </c>
      <c r="W166" s="647" t="s">
        <v>900</v>
      </c>
      <c r="X166" s="698"/>
      <c r="Y166" s="698"/>
      <c r="Z166" s="698"/>
      <c r="AA166" s="698"/>
      <c r="AB166" s="698"/>
      <c r="AC166" s="698"/>
      <c r="AD166" s="593">
        <v>1</v>
      </c>
      <c r="AE166" s="593">
        <v>1</v>
      </c>
      <c r="AF166" s="575">
        <v>1</v>
      </c>
      <c r="AG166" s="593" t="s">
        <v>19</v>
      </c>
      <c r="AH166" s="575" t="s">
        <v>286</v>
      </c>
      <c r="AI166" s="674"/>
    </row>
    <row r="167" spans="1:47" s="841" customFormat="1" ht="24.95" customHeight="1">
      <c r="A167" s="575">
        <v>21</v>
      </c>
      <c r="B167" s="575" t="s">
        <v>173</v>
      </c>
      <c r="C167" s="662" t="s">
        <v>222</v>
      </c>
      <c r="D167" s="575" t="s">
        <v>223</v>
      </c>
      <c r="E167" s="575" t="s">
        <v>334</v>
      </c>
      <c r="F167" s="674" t="s">
        <v>559</v>
      </c>
      <c r="G167" s="662" t="s">
        <v>224</v>
      </c>
      <c r="H167" s="664"/>
      <c r="I167" s="575">
        <v>2</v>
      </c>
      <c r="J167" s="132">
        <v>1</v>
      </c>
      <c r="K167" s="132">
        <v>1</v>
      </c>
      <c r="L167" s="591">
        <v>19</v>
      </c>
      <c r="M167" s="591">
        <v>1</v>
      </c>
      <c r="N167" s="237">
        <f t="shared" si="38"/>
        <v>19</v>
      </c>
      <c r="O167" s="238">
        <v>8</v>
      </c>
      <c r="P167" s="238">
        <v>8</v>
      </c>
      <c r="Q167" s="238">
        <v>3</v>
      </c>
      <c r="R167" s="242"/>
      <c r="S167" s="240">
        <f t="shared" si="37"/>
        <v>19</v>
      </c>
      <c r="T167" s="239">
        <v>17</v>
      </c>
      <c r="U167" s="239">
        <v>2</v>
      </c>
      <c r="V167" s="641">
        <v>99</v>
      </c>
      <c r="W167" s="642" t="s">
        <v>225</v>
      </c>
      <c r="X167" s="642"/>
      <c r="Y167" s="642"/>
      <c r="Z167" s="642"/>
      <c r="AA167" s="642"/>
      <c r="AB167" s="642"/>
      <c r="AC167" s="642"/>
      <c r="AD167" s="642"/>
      <c r="AE167" s="642"/>
      <c r="AF167" s="575">
        <v>1</v>
      </c>
      <c r="AG167" s="593" t="s">
        <v>19</v>
      </c>
      <c r="AH167" s="575" t="s">
        <v>286</v>
      </c>
      <c r="AI167" s="839"/>
    </row>
    <row r="168" spans="1:47" s="841" customFormat="1" ht="24.95" customHeight="1">
      <c r="A168" s="575">
        <v>22</v>
      </c>
      <c r="B168" s="575" t="s">
        <v>173</v>
      </c>
      <c r="C168" s="575" t="s">
        <v>537</v>
      </c>
      <c r="D168" s="575" t="s">
        <v>538</v>
      </c>
      <c r="E168" s="575" t="s">
        <v>538</v>
      </c>
      <c r="F168" s="674" t="s">
        <v>539</v>
      </c>
      <c r="G168" s="575" t="s">
        <v>540</v>
      </c>
      <c r="H168" s="575">
        <v>1</v>
      </c>
      <c r="I168" s="575">
        <v>2</v>
      </c>
      <c r="J168" s="132">
        <v>0</v>
      </c>
      <c r="K168" s="132">
        <v>2</v>
      </c>
      <c r="L168" s="596">
        <v>19</v>
      </c>
      <c r="M168" s="596">
        <v>1</v>
      </c>
      <c r="N168" s="237">
        <f t="shared" si="38"/>
        <v>19</v>
      </c>
      <c r="O168" s="241">
        <v>19</v>
      </c>
      <c r="P168" s="241">
        <v>0</v>
      </c>
      <c r="Q168" s="241">
        <v>0</v>
      </c>
      <c r="R168" s="240"/>
      <c r="S168" s="240">
        <f t="shared" si="37"/>
        <v>19</v>
      </c>
      <c r="T168" s="239">
        <v>18</v>
      </c>
      <c r="U168" s="240">
        <v>1</v>
      </c>
      <c r="V168" s="575">
        <v>109.68</v>
      </c>
      <c r="W168" s="575" t="s">
        <v>541</v>
      </c>
      <c r="X168" s="575"/>
      <c r="Y168" s="575"/>
      <c r="Z168" s="575"/>
      <c r="AA168" s="575"/>
      <c r="AB168" s="575"/>
      <c r="AC168" s="575"/>
      <c r="AD168" s="575"/>
      <c r="AE168" s="575"/>
      <c r="AF168" s="575">
        <v>1</v>
      </c>
      <c r="AG168" s="675" t="s">
        <v>19</v>
      </c>
      <c r="AH168" s="575" t="s">
        <v>286</v>
      </c>
      <c r="AI168" s="839"/>
    </row>
    <row r="169" spans="1:47" s="841" customFormat="1" ht="24.95" customHeight="1">
      <c r="A169" s="575">
        <v>23</v>
      </c>
      <c r="B169" s="575" t="s">
        <v>173</v>
      </c>
      <c r="C169" s="662" t="s">
        <v>742</v>
      </c>
      <c r="D169" s="593" t="s">
        <v>743</v>
      </c>
      <c r="E169" s="593" t="s">
        <v>744</v>
      </c>
      <c r="F169" s="674" t="s">
        <v>745</v>
      </c>
      <c r="G169" s="575" t="s">
        <v>746</v>
      </c>
      <c r="H169" s="575"/>
      <c r="I169" s="652">
        <v>2</v>
      </c>
      <c r="J169" s="235">
        <v>1</v>
      </c>
      <c r="K169" s="235">
        <v>1</v>
      </c>
      <c r="L169" s="596">
        <v>19</v>
      </c>
      <c r="M169" s="596">
        <v>1</v>
      </c>
      <c r="N169" s="237">
        <f t="shared" si="38"/>
        <v>19</v>
      </c>
      <c r="O169" s="241">
        <v>19</v>
      </c>
      <c r="P169" s="241">
        <v>0</v>
      </c>
      <c r="Q169" s="241">
        <v>0</v>
      </c>
      <c r="R169" s="248"/>
      <c r="S169" s="240">
        <f t="shared" si="37"/>
        <v>19</v>
      </c>
      <c r="T169" s="241">
        <v>15</v>
      </c>
      <c r="U169" s="241">
        <v>4</v>
      </c>
      <c r="V169" s="644">
        <v>104.75</v>
      </c>
      <c r="W169" s="575" t="s">
        <v>747</v>
      </c>
      <c r="X169" s="575"/>
      <c r="Y169" s="575"/>
      <c r="Z169" s="575"/>
      <c r="AA169" s="575"/>
      <c r="AB169" s="575"/>
      <c r="AC169" s="575"/>
      <c r="AD169" s="575"/>
      <c r="AE169" s="575"/>
      <c r="AF169" s="575">
        <v>1</v>
      </c>
      <c r="AG169" s="675" t="s">
        <v>19</v>
      </c>
      <c r="AH169" s="575" t="s">
        <v>285</v>
      </c>
      <c r="AI169" s="839"/>
    </row>
    <row r="170" spans="1:47" s="32" customFormat="1" ht="23.25" customHeight="1">
      <c r="A170" s="909"/>
      <c r="B170" s="653" t="s">
        <v>283</v>
      </c>
      <c r="C170" s="676">
        <v>30</v>
      </c>
      <c r="D170" s="676"/>
      <c r="E170" s="676"/>
      <c r="F170" s="677"/>
      <c r="G170" s="653"/>
      <c r="H170" s="653">
        <f>SUM(H171:H201)</f>
        <v>57</v>
      </c>
      <c r="I170" s="653">
        <f>SUM(I171:I201)</f>
        <v>73</v>
      </c>
      <c r="J170" s="653">
        <f>SUM(J171:J201)</f>
        <v>27</v>
      </c>
      <c r="K170" s="653">
        <f>SUM(K171:K201)</f>
        <v>46</v>
      </c>
      <c r="L170" s="653">
        <f>SUM(L171:L201)</f>
        <v>844</v>
      </c>
      <c r="M170" s="653"/>
      <c r="N170" s="654">
        <f t="shared" ref="N170" si="39">O170+P170+Q170+R170</f>
        <v>759</v>
      </c>
      <c r="O170" s="653">
        <f t="shared" ref="O170:U170" si="40">SUM(O171:O201)</f>
        <v>544</v>
      </c>
      <c r="P170" s="653">
        <f t="shared" si="40"/>
        <v>174</v>
      </c>
      <c r="Q170" s="653">
        <f t="shared" si="40"/>
        <v>39</v>
      </c>
      <c r="R170" s="653">
        <f t="shared" si="40"/>
        <v>2</v>
      </c>
      <c r="S170" s="653">
        <f t="shared" si="40"/>
        <v>759</v>
      </c>
      <c r="T170" s="653">
        <f t="shared" si="40"/>
        <v>647</v>
      </c>
      <c r="U170" s="653">
        <f t="shared" si="40"/>
        <v>112</v>
      </c>
      <c r="V170" s="653"/>
      <c r="W170" s="653"/>
      <c r="X170" s="653">
        <f t="shared" ref="X170:AF170" si="41">SUM(X171:X201)</f>
        <v>0</v>
      </c>
      <c r="Y170" s="653">
        <f t="shared" si="41"/>
        <v>0</v>
      </c>
      <c r="Z170" s="653">
        <f t="shared" si="41"/>
        <v>5</v>
      </c>
      <c r="AA170" s="653">
        <f t="shared" si="41"/>
        <v>1</v>
      </c>
      <c r="AB170" s="653">
        <f t="shared" si="41"/>
        <v>0</v>
      </c>
      <c r="AC170" s="653">
        <f t="shared" si="41"/>
        <v>2</v>
      </c>
      <c r="AD170" s="653">
        <f t="shared" si="41"/>
        <v>6</v>
      </c>
      <c r="AE170" s="653">
        <f t="shared" si="41"/>
        <v>4</v>
      </c>
      <c r="AF170" s="653">
        <f t="shared" si="41"/>
        <v>30</v>
      </c>
      <c r="AG170" s="653"/>
      <c r="AH170" s="653"/>
      <c r="AI170" s="912"/>
      <c r="AJ170" s="3"/>
    </row>
    <row r="171" spans="1:47" s="32" customFormat="1" ht="21.75" customHeight="1">
      <c r="A171" s="264">
        <v>1</v>
      </c>
      <c r="B171" s="265" t="s">
        <v>335</v>
      </c>
      <c r="C171" s="266" t="s">
        <v>1021</v>
      </c>
      <c r="D171" s="267" t="s">
        <v>1019</v>
      </c>
      <c r="E171" s="267" t="s">
        <v>844</v>
      </c>
      <c r="F171" s="268" t="s">
        <v>461</v>
      </c>
      <c r="G171" s="267" t="s">
        <v>336</v>
      </c>
      <c r="H171" s="267">
        <v>4</v>
      </c>
      <c r="I171" s="267">
        <f>SUM(J171:K171)</f>
        <v>3</v>
      </c>
      <c r="J171" s="267">
        <v>2</v>
      </c>
      <c r="K171" s="267">
        <v>1</v>
      </c>
      <c r="L171" s="269">
        <v>35</v>
      </c>
      <c r="M171" s="270">
        <v>3</v>
      </c>
      <c r="N171" s="271">
        <f t="shared" ref="N171:N201" si="42">SUM(O171:R171)</f>
        <v>35</v>
      </c>
      <c r="O171" s="272">
        <v>22</v>
      </c>
      <c r="P171" s="272">
        <v>10</v>
      </c>
      <c r="Q171" s="272">
        <v>2</v>
      </c>
      <c r="R171" s="273">
        <v>1</v>
      </c>
      <c r="S171" s="260">
        <f t="shared" ref="S171:S201" si="43">T171+U171</f>
        <v>35</v>
      </c>
      <c r="T171" s="273">
        <v>32</v>
      </c>
      <c r="U171" s="273">
        <v>3</v>
      </c>
      <c r="V171" s="267">
        <v>164.4</v>
      </c>
      <c r="W171" s="265" t="s">
        <v>1050</v>
      </c>
      <c r="X171" s="265"/>
      <c r="Y171" s="265"/>
      <c r="Z171" s="265"/>
      <c r="AA171" s="265"/>
      <c r="AB171" s="265"/>
      <c r="AC171" s="265"/>
      <c r="AD171" s="265">
        <v>1</v>
      </c>
      <c r="AE171" s="265"/>
      <c r="AF171" s="274">
        <v>1</v>
      </c>
      <c r="AG171" s="267" t="s">
        <v>882</v>
      </c>
      <c r="AH171" s="265" t="s">
        <v>286</v>
      </c>
      <c r="AI171" s="275" t="s">
        <v>1131</v>
      </c>
      <c r="AJ171" s="915"/>
      <c r="AK171" s="916"/>
      <c r="AL171" s="916"/>
      <c r="AM171" s="916"/>
      <c r="AN171" s="916"/>
      <c r="AO171" s="916"/>
      <c r="AP171" s="916"/>
      <c r="AQ171" s="916"/>
      <c r="AR171" s="916"/>
      <c r="AS171" s="916"/>
      <c r="AT171" s="916"/>
      <c r="AU171" s="916"/>
    </row>
    <row r="172" spans="1:47" s="32" customFormat="1" ht="21.75" customHeight="1">
      <c r="A172" s="264">
        <v>2</v>
      </c>
      <c r="B172" s="265" t="s">
        <v>335</v>
      </c>
      <c r="C172" s="266" t="s">
        <v>1022</v>
      </c>
      <c r="D172" s="267" t="s">
        <v>337</v>
      </c>
      <c r="E172" s="267" t="s">
        <v>449</v>
      </c>
      <c r="F172" s="268" t="s">
        <v>462</v>
      </c>
      <c r="G172" s="267" t="s">
        <v>338</v>
      </c>
      <c r="H172" s="267">
        <v>2</v>
      </c>
      <c r="I172" s="267">
        <f>SUM(J172:K172)</f>
        <v>2</v>
      </c>
      <c r="J172" s="267">
        <v>0</v>
      </c>
      <c r="K172" s="267">
        <v>2</v>
      </c>
      <c r="L172" s="269">
        <v>19</v>
      </c>
      <c r="M172" s="270">
        <v>1</v>
      </c>
      <c r="N172" s="271">
        <f t="shared" si="42"/>
        <v>18</v>
      </c>
      <c r="O172" s="272">
        <v>15</v>
      </c>
      <c r="P172" s="272">
        <v>3</v>
      </c>
      <c r="Q172" s="272">
        <v>0</v>
      </c>
      <c r="R172" s="656" t="s">
        <v>874</v>
      </c>
      <c r="S172" s="260">
        <f t="shared" si="43"/>
        <v>18</v>
      </c>
      <c r="T172" s="273">
        <v>13</v>
      </c>
      <c r="U172" s="273">
        <v>5</v>
      </c>
      <c r="V172" s="267">
        <v>125.68</v>
      </c>
      <c r="W172" s="265" t="s">
        <v>190</v>
      </c>
      <c r="X172" s="265"/>
      <c r="Y172" s="265"/>
      <c r="Z172" s="265"/>
      <c r="AA172" s="265"/>
      <c r="AB172" s="265"/>
      <c r="AC172" s="265"/>
      <c r="AD172" s="265"/>
      <c r="AE172" s="265"/>
      <c r="AF172" s="274">
        <v>1</v>
      </c>
      <c r="AG172" s="267" t="s">
        <v>19</v>
      </c>
      <c r="AH172" s="265" t="s">
        <v>286</v>
      </c>
      <c r="AI172" s="275" t="s">
        <v>1132</v>
      </c>
      <c r="AJ172" s="915"/>
      <c r="AK172" s="916"/>
      <c r="AL172" s="916"/>
      <c r="AM172" s="916"/>
      <c r="AN172" s="916"/>
      <c r="AO172" s="916"/>
      <c r="AP172" s="916"/>
      <c r="AQ172" s="916"/>
      <c r="AR172" s="916"/>
      <c r="AS172" s="916"/>
      <c r="AT172" s="916"/>
      <c r="AU172" s="916"/>
    </row>
    <row r="173" spans="1:47" s="32" customFormat="1" ht="21.75" customHeight="1">
      <c r="A173" s="264">
        <v>3</v>
      </c>
      <c r="B173" s="265" t="s">
        <v>335</v>
      </c>
      <c r="C173" s="265" t="s">
        <v>1023</v>
      </c>
      <c r="D173" s="267" t="s">
        <v>339</v>
      </c>
      <c r="E173" s="267" t="s">
        <v>340</v>
      </c>
      <c r="F173" s="268" t="s">
        <v>886</v>
      </c>
      <c r="G173" s="267" t="s">
        <v>1138</v>
      </c>
      <c r="H173" s="267">
        <v>2</v>
      </c>
      <c r="I173" s="267">
        <f>SUM(J173:K173)</f>
        <v>2</v>
      </c>
      <c r="J173" s="267">
        <v>0</v>
      </c>
      <c r="K173" s="267">
        <v>2</v>
      </c>
      <c r="L173" s="269">
        <v>29</v>
      </c>
      <c r="M173" s="270">
        <v>2</v>
      </c>
      <c r="N173" s="271">
        <f t="shared" si="42"/>
        <v>25</v>
      </c>
      <c r="O173" s="272">
        <v>17</v>
      </c>
      <c r="P173" s="272">
        <v>8</v>
      </c>
      <c r="Q173" s="272">
        <v>0</v>
      </c>
      <c r="R173" s="273" t="s">
        <v>874</v>
      </c>
      <c r="S173" s="260">
        <f t="shared" si="43"/>
        <v>25</v>
      </c>
      <c r="T173" s="273">
        <v>23</v>
      </c>
      <c r="U173" s="273">
        <v>2</v>
      </c>
      <c r="V173" s="267">
        <v>110.74</v>
      </c>
      <c r="W173" s="265" t="s">
        <v>342</v>
      </c>
      <c r="X173" s="265"/>
      <c r="Y173" s="265"/>
      <c r="Z173" s="265"/>
      <c r="AA173" s="265"/>
      <c r="AB173" s="265"/>
      <c r="AC173" s="265">
        <v>1</v>
      </c>
      <c r="AD173" s="265"/>
      <c r="AE173" s="265"/>
      <c r="AF173" s="274">
        <v>1</v>
      </c>
      <c r="AG173" s="267" t="s">
        <v>19</v>
      </c>
      <c r="AH173" s="265" t="s">
        <v>286</v>
      </c>
      <c r="AI173" s="275" t="s">
        <v>1131</v>
      </c>
      <c r="AJ173" s="915"/>
      <c r="AK173" s="916"/>
      <c r="AL173" s="916"/>
      <c r="AM173" s="916"/>
      <c r="AN173" s="916"/>
      <c r="AO173" s="916"/>
      <c r="AP173" s="916"/>
      <c r="AQ173" s="916"/>
      <c r="AR173" s="916"/>
      <c r="AS173" s="916"/>
      <c r="AT173" s="916"/>
      <c r="AU173" s="916"/>
    </row>
    <row r="174" spans="1:47" s="32" customFormat="1" ht="21.75" customHeight="1">
      <c r="A174" s="264">
        <v>4</v>
      </c>
      <c r="B174" s="265" t="s">
        <v>335</v>
      </c>
      <c r="C174" s="265" t="s">
        <v>1024</v>
      </c>
      <c r="D174" s="267" t="s">
        <v>850</v>
      </c>
      <c r="E174" s="267" t="s">
        <v>850</v>
      </c>
      <c r="F174" s="268" t="s">
        <v>851</v>
      </c>
      <c r="G174" s="267" t="s">
        <v>876</v>
      </c>
      <c r="H174" s="267">
        <v>1</v>
      </c>
      <c r="I174" s="267">
        <f>SUM(J174:K174)</f>
        <v>2</v>
      </c>
      <c r="J174" s="267">
        <v>0</v>
      </c>
      <c r="K174" s="267">
        <v>2</v>
      </c>
      <c r="L174" s="276">
        <v>19</v>
      </c>
      <c r="M174" s="277">
        <v>1</v>
      </c>
      <c r="N174" s="655">
        <f t="shared" si="42"/>
        <v>19</v>
      </c>
      <c r="O174" s="265">
        <v>18</v>
      </c>
      <c r="P174" s="265">
        <v>1</v>
      </c>
      <c r="Q174" s="265">
        <v>0</v>
      </c>
      <c r="R174" s="656" t="s">
        <v>874</v>
      </c>
      <c r="S174" s="566">
        <f t="shared" si="43"/>
        <v>19</v>
      </c>
      <c r="T174" s="656">
        <v>16</v>
      </c>
      <c r="U174" s="656">
        <v>3</v>
      </c>
      <c r="V174" s="267">
        <v>82.85</v>
      </c>
      <c r="W174" s="265" t="s">
        <v>852</v>
      </c>
      <c r="X174" s="265"/>
      <c r="Y174" s="265"/>
      <c r="Z174" s="265"/>
      <c r="AA174" s="265"/>
      <c r="AB174" s="265"/>
      <c r="AC174" s="265"/>
      <c r="AD174" s="265"/>
      <c r="AE174" s="265"/>
      <c r="AF174" s="274">
        <v>1</v>
      </c>
      <c r="AG174" s="267" t="s">
        <v>843</v>
      </c>
      <c r="AH174" s="265" t="s">
        <v>448</v>
      </c>
      <c r="AI174" s="275" t="s">
        <v>1132</v>
      </c>
      <c r="AJ174" s="3"/>
    </row>
    <row r="175" spans="1:47" s="32" customFormat="1" ht="21.75" customHeight="1">
      <c r="A175" s="264">
        <v>5</v>
      </c>
      <c r="B175" s="265" t="s">
        <v>335</v>
      </c>
      <c r="C175" s="265" t="s">
        <v>1025</v>
      </c>
      <c r="D175" s="267" t="s">
        <v>345</v>
      </c>
      <c r="E175" s="267" t="s">
        <v>346</v>
      </c>
      <c r="F175" s="268" t="s">
        <v>464</v>
      </c>
      <c r="G175" s="265" t="s">
        <v>347</v>
      </c>
      <c r="H175" s="267">
        <v>2</v>
      </c>
      <c r="I175" s="267">
        <v>2</v>
      </c>
      <c r="J175" s="267">
        <v>1</v>
      </c>
      <c r="K175" s="267">
        <v>1</v>
      </c>
      <c r="L175" s="269">
        <v>29</v>
      </c>
      <c r="M175" s="270">
        <v>2</v>
      </c>
      <c r="N175" s="271">
        <f t="shared" si="42"/>
        <v>21</v>
      </c>
      <c r="O175" s="272">
        <v>9</v>
      </c>
      <c r="P175" s="265">
        <v>9</v>
      </c>
      <c r="Q175" s="265">
        <v>3</v>
      </c>
      <c r="R175" s="656" t="s">
        <v>874</v>
      </c>
      <c r="S175" s="260">
        <f t="shared" si="43"/>
        <v>21</v>
      </c>
      <c r="T175" s="273">
        <v>20</v>
      </c>
      <c r="U175" s="656">
        <v>1</v>
      </c>
      <c r="V175" s="267">
        <v>138.9</v>
      </c>
      <c r="W175" s="265" t="s">
        <v>348</v>
      </c>
      <c r="X175" s="265"/>
      <c r="Y175" s="265"/>
      <c r="Z175" s="265"/>
      <c r="AA175" s="265">
        <v>1</v>
      </c>
      <c r="AB175" s="265"/>
      <c r="AC175" s="265"/>
      <c r="AD175" s="265"/>
      <c r="AE175" s="265"/>
      <c r="AF175" s="274">
        <v>1</v>
      </c>
      <c r="AG175" s="267" t="s">
        <v>19</v>
      </c>
      <c r="AH175" s="265" t="s">
        <v>289</v>
      </c>
      <c r="AI175" s="825" t="s">
        <v>1133</v>
      </c>
      <c r="AJ175" s="915"/>
      <c r="AK175" s="916"/>
      <c r="AL175" s="916"/>
      <c r="AM175" s="916"/>
      <c r="AN175" s="916"/>
      <c r="AO175" s="916"/>
      <c r="AP175" s="916"/>
      <c r="AQ175" s="916"/>
      <c r="AR175" s="916"/>
      <c r="AS175" s="916"/>
      <c r="AT175" s="916"/>
      <c r="AU175" s="916"/>
    </row>
    <row r="176" spans="1:47" s="32" customFormat="1" ht="21.75" customHeight="1">
      <c r="A176" s="264">
        <v>6</v>
      </c>
      <c r="B176" s="265" t="s">
        <v>335</v>
      </c>
      <c r="C176" s="265" t="s">
        <v>1026</v>
      </c>
      <c r="D176" s="267" t="s">
        <v>349</v>
      </c>
      <c r="E176" s="267" t="s">
        <v>350</v>
      </c>
      <c r="F176" s="268" t="s">
        <v>465</v>
      </c>
      <c r="G176" s="267" t="s">
        <v>351</v>
      </c>
      <c r="H176" s="267">
        <v>0</v>
      </c>
      <c r="I176" s="267">
        <f t="shared" ref="I176:I183" si="44">SUM(J176:K176)</f>
        <v>3</v>
      </c>
      <c r="J176" s="267">
        <v>2</v>
      </c>
      <c r="K176" s="267">
        <v>1</v>
      </c>
      <c r="L176" s="269">
        <v>35</v>
      </c>
      <c r="M176" s="270">
        <v>3</v>
      </c>
      <c r="N176" s="271">
        <f t="shared" si="42"/>
        <v>34</v>
      </c>
      <c r="O176" s="272">
        <v>22</v>
      </c>
      <c r="P176" s="272">
        <v>8</v>
      </c>
      <c r="Q176" s="272">
        <v>4</v>
      </c>
      <c r="R176" s="656" t="s">
        <v>874</v>
      </c>
      <c r="S176" s="260">
        <f t="shared" si="43"/>
        <v>34</v>
      </c>
      <c r="T176" s="273">
        <v>29</v>
      </c>
      <c r="U176" s="273">
        <v>5</v>
      </c>
      <c r="V176" s="267">
        <v>165.29</v>
      </c>
      <c r="W176" s="265" t="s">
        <v>352</v>
      </c>
      <c r="X176" s="265"/>
      <c r="Y176" s="265"/>
      <c r="Z176" s="265"/>
      <c r="AA176" s="265"/>
      <c r="AB176" s="265"/>
      <c r="AC176" s="265"/>
      <c r="AD176" s="265">
        <v>1</v>
      </c>
      <c r="AE176" s="265"/>
      <c r="AF176" s="274">
        <v>1</v>
      </c>
      <c r="AG176" s="267" t="s">
        <v>19</v>
      </c>
      <c r="AH176" s="265" t="s">
        <v>286</v>
      </c>
      <c r="AI176" s="275" t="s">
        <v>1134</v>
      </c>
      <c r="AJ176" s="915"/>
      <c r="AK176" s="916"/>
      <c r="AL176" s="916"/>
      <c r="AM176" s="916"/>
      <c r="AN176" s="916"/>
      <c r="AO176" s="916"/>
      <c r="AP176" s="916"/>
      <c r="AQ176" s="916"/>
      <c r="AR176" s="916"/>
      <c r="AS176" s="916"/>
      <c r="AT176" s="916"/>
      <c r="AU176" s="916"/>
    </row>
    <row r="177" spans="1:47" s="32" customFormat="1" ht="21.75" customHeight="1">
      <c r="A177" s="264">
        <v>7</v>
      </c>
      <c r="B177" s="265" t="s">
        <v>335</v>
      </c>
      <c r="C177" s="267" t="s">
        <v>1027</v>
      </c>
      <c r="D177" s="267" t="s">
        <v>353</v>
      </c>
      <c r="E177" s="267" t="s">
        <v>354</v>
      </c>
      <c r="F177" s="268" t="s">
        <v>466</v>
      </c>
      <c r="G177" s="267" t="s">
        <v>355</v>
      </c>
      <c r="H177" s="267">
        <v>3</v>
      </c>
      <c r="I177" s="267">
        <f t="shared" si="44"/>
        <v>3</v>
      </c>
      <c r="J177" s="267">
        <v>1</v>
      </c>
      <c r="K177" s="267">
        <v>2</v>
      </c>
      <c r="L177" s="269">
        <v>35</v>
      </c>
      <c r="M177" s="270">
        <v>3</v>
      </c>
      <c r="N177" s="271">
        <f t="shared" si="42"/>
        <v>32</v>
      </c>
      <c r="O177" s="272">
        <v>21</v>
      </c>
      <c r="P177" s="272">
        <v>10</v>
      </c>
      <c r="Q177" s="272">
        <v>0</v>
      </c>
      <c r="R177" s="273">
        <v>1</v>
      </c>
      <c r="S177" s="260">
        <f t="shared" si="43"/>
        <v>32</v>
      </c>
      <c r="T177" s="273">
        <v>32</v>
      </c>
      <c r="U177" s="273">
        <v>0</v>
      </c>
      <c r="V177" s="267">
        <v>160.57</v>
      </c>
      <c r="W177" s="265" t="s">
        <v>356</v>
      </c>
      <c r="X177" s="265"/>
      <c r="Y177" s="265"/>
      <c r="Z177" s="265"/>
      <c r="AA177" s="265"/>
      <c r="AB177" s="265"/>
      <c r="AC177" s="265"/>
      <c r="AD177" s="265"/>
      <c r="AE177" s="265"/>
      <c r="AF177" s="274">
        <v>1</v>
      </c>
      <c r="AG177" s="267" t="s">
        <v>19</v>
      </c>
      <c r="AH177" s="265" t="s">
        <v>289</v>
      </c>
      <c r="AI177" s="278" t="s">
        <v>1132</v>
      </c>
      <c r="AJ177" s="917"/>
      <c r="AK177" s="918"/>
      <c r="AL177" s="918"/>
      <c r="AM177" s="918"/>
      <c r="AN177" s="918"/>
      <c r="AO177" s="918"/>
      <c r="AP177" s="918"/>
      <c r="AQ177" s="918"/>
      <c r="AR177" s="918"/>
      <c r="AS177" s="918"/>
      <c r="AT177" s="918"/>
      <c r="AU177" s="918"/>
    </row>
    <row r="178" spans="1:47" s="32" customFormat="1" ht="21.75" customHeight="1">
      <c r="A178" s="264">
        <v>8</v>
      </c>
      <c r="B178" s="265" t="s">
        <v>335</v>
      </c>
      <c r="C178" s="265" t="s">
        <v>1028</v>
      </c>
      <c r="D178" s="265" t="s">
        <v>455</v>
      </c>
      <c r="E178" s="265" t="s">
        <v>357</v>
      </c>
      <c r="F178" s="268" t="s">
        <v>467</v>
      </c>
      <c r="G178" s="267" t="s">
        <v>358</v>
      </c>
      <c r="H178" s="267">
        <v>2</v>
      </c>
      <c r="I178" s="267">
        <f t="shared" si="44"/>
        <v>3</v>
      </c>
      <c r="J178" s="267">
        <v>1</v>
      </c>
      <c r="K178" s="267">
        <v>2</v>
      </c>
      <c r="L178" s="269">
        <v>35</v>
      </c>
      <c r="M178" s="270">
        <v>3</v>
      </c>
      <c r="N178" s="271">
        <f t="shared" si="42"/>
        <v>33</v>
      </c>
      <c r="O178" s="272">
        <v>23</v>
      </c>
      <c r="P178" s="272">
        <v>9</v>
      </c>
      <c r="Q178" s="272">
        <v>1</v>
      </c>
      <c r="R178" s="656" t="s">
        <v>874</v>
      </c>
      <c r="S178" s="260">
        <f t="shared" si="43"/>
        <v>33</v>
      </c>
      <c r="T178" s="273">
        <v>27</v>
      </c>
      <c r="U178" s="273">
        <v>6</v>
      </c>
      <c r="V178" s="267">
        <v>153.5</v>
      </c>
      <c r="W178" s="265" t="s">
        <v>359</v>
      </c>
      <c r="X178" s="265"/>
      <c r="Y178" s="265"/>
      <c r="Z178" s="265"/>
      <c r="AA178" s="265"/>
      <c r="AB178" s="265"/>
      <c r="AC178" s="265"/>
      <c r="AD178" s="265"/>
      <c r="AE178" s="265">
        <v>1</v>
      </c>
      <c r="AF178" s="274">
        <v>1</v>
      </c>
      <c r="AG178" s="267" t="s">
        <v>454</v>
      </c>
      <c r="AH178" s="265" t="s">
        <v>286</v>
      </c>
      <c r="AI178" s="275" t="s">
        <v>1132</v>
      </c>
      <c r="AJ178" s="917"/>
      <c r="AK178" s="918"/>
      <c r="AL178" s="918"/>
      <c r="AM178" s="918"/>
      <c r="AN178" s="918"/>
      <c r="AO178" s="918"/>
      <c r="AP178" s="918"/>
      <c r="AQ178" s="918"/>
      <c r="AR178" s="918"/>
      <c r="AS178" s="918"/>
      <c r="AT178" s="918"/>
      <c r="AU178" s="918"/>
    </row>
    <row r="179" spans="1:47" s="32" customFormat="1" ht="21.75" customHeight="1">
      <c r="A179" s="264">
        <v>9</v>
      </c>
      <c r="B179" s="265" t="s">
        <v>335</v>
      </c>
      <c r="C179" s="265" t="s">
        <v>1029</v>
      </c>
      <c r="D179" s="267" t="s">
        <v>1020</v>
      </c>
      <c r="E179" s="267" t="s">
        <v>1127</v>
      </c>
      <c r="F179" s="268" t="s">
        <v>468</v>
      </c>
      <c r="G179" s="267" t="s">
        <v>360</v>
      </c>
      <c r="H179" s="267">
        <v>2</v>
      </c>
      <c r="I179" s="267">
        <f t="shared" si="44"/>
        <v>2</v>
      </c>
      <c r="J179" s="267">
        <v>2</v>
      </c>
      <c r="K179" s="267">
        <v>0</v>
      </c>
      <c r="L179" s="269">
        <v>19</v>
      </c>
      <c r="M179" s="270">
        <v>1</v>
      </c>
      <c r="N179" s="271">
        <f t="shared" si="42"/>
        <v>17</v>
      </c>
      <c r="O179" s="272">
        <v>16</v>
      </c>
      <c r="P179" s="272">
        <v>1</v>
      </c>
      <c r="Q179" s="272">
        <v>0</v>
      </c>
      <c r="R179" s="273" t="s">
        <v>530</v>
      </c>
      <c r="S179" s="260">
        <f t="shared" si="43"/>
        <v>17</v>
      </c>
      <c r="T179" s="273">
        <v>14</v>
      </c>
      <c r="U179" s="273">
        <v>3</v>
      </c>
      <c r="V179" s="267">
        <v>88.91</v>
      </c>
      <c r="W179" s="265" t="s">
        <v>1050</v>
      </c>
      <c r="X179" s="265"/>
      <c r="Y179" s="265"/>
      <c r="Z179" s="265">
        <v>1</v>
      </c>
      <c r="AA179" s="265"/>
      <c r="AB179" s="265"/>
      <c r="AC179" s="265"/>
      <c r="AD179" s="265"/>
      <c r="AE179" s="265"/>
      <c r="AF179" s="274">
        <v>1</v>
      </c>
      <c r="AG179" s="267" t="s">
        <v>882</v>
      </c>
      <c r="AH179" s="265" t="s">
        <v>286</v>
      </c>
      <c r="AI179" s="275" t="s">
        <v>1131</v>
      </c>
      <c r="AJ179" s="917"/>
      <c r="AK179" s="918"/>
      <c r="AL179" s="918"/>
      <c r="AM179" s="918"/>
      <c r="AN179" s="918"/>
      <c r="AO179" s="918"/>
      <c r="AP179" s="918"/>
      <c r="AQ179" s="918"/>
      <c r="AR179" s="918"/>
      <c r="AS179" s="918"/>
      <c r="AT179" s="918"/>
      <c r="AU179" s="918"/>
    </row>
    <row r="180" spans="1:47" s="32" customFormat="1" ht="21.75" customHeight="1">
      <c r="A180" s="264">
        <v>10</v>
      </c>
      <c r="B180" s="265" t="s">
        <v>335</v>
      </c>
      <c r="C180" s="265" t="s">
        <v>1030</v>
      </c>
      <c r="D180" s="267" t="s">
        <v>361</v>
      </c>
      <c r="E180" s="267" t="s">
        <v>361</v>
      </c>
      <c r="F180" s="268" t="s">
        <v>469</v>
      </c>
      <c r="G180" s="265" t="s">
        <v>362</v>
      </c>
      <c r="H180" s="267">
        <v>2</v>
      </c>
      <c r="I180" s="267">
        <f t="shared" si="44"/>
        <v>2</v>
      </c>
      <c r="J180" s="267">
        <v>1</v>
      </c>
      <c r="K180" s="267">
        <v>1</v>
      </c>
      <c r="L180" s="269">
        <v>25</v>
      </c>
      <c r="M180" s="270">
        <v>2</v>
      </c>
      <c r="N180" s="271">
        <f t="shared" si="42"/>
        <v>25</v>
      </c>
      <c r="O180" s="272">
        <v>15</v>
      </c>
      <c r="P180" s="272">
        <v>9</v>
      </c>
      <c r="Q180" s="272">
        <v>1</v>
      </c>
      <c r="R180" s="273" t="s">
        <v>530</v>
      </c>
      <c r="S180" s="260">
        <f t="shared" si="43"/>
        <v>25</v>
      </c>
      <c r="T180" s="273">
        <v>23</v>
      </c>
      <c r="U180" s="273">
        <v>2</v>
      </c>
      <c r="V180" s="267">
        <v>128.62</v>
      </c>
      <c r="W180" s="265" t="s">
        <v>363</v>
      </c>
      <c r="X180" s="265"/>
      <c r="Y180" s="265"/>
      <c r="Z180" s="265"/>
      <c r="AA180" s="265"/>
      <c r="AB180" s="265"/>
      <c r="AC180" s="265"/>
      <c r="AD180" s="265">
        <v>1</v>
      </c>
      <c r="AE180" s="265"/>
      <c r="AF180" s="274">
        <v>1</v>
      </c>
      <c r="AG180" s="267" t="s">
        <v>19</v>
      </c>
      <c r="AH180" s="265" t="s">
        <v>286</v>
      </c>
      <c r="AI180" s="275" t="s">
        <v>1131</v>
      </c>
      <c r="AJ180" s="917"/>
      <c r="AK180" s="918"/>
      <c r="AL180" s="918"/>
      <c r="AM180" s="918"/>
      <c r="AN180" s="918"/>
      <c r="AO180" s="918"/>
      <c r="AP180" s="918"/>
      <c r="AQ180" s="918"/>
      <c r="AR180" s="918"/>
      <c r="AS180" s="918"/>
      <c r="AT180" s="918"/>
      <c r="AU180" s="918"/>
    </row>
    <row r="181" spans="1:47" s="32" customFormat="1" ht="21.75" customHeight="1">
      <c r="A181" s="264">
        <v>11</v>
      </c>
      <c r="B181" s="265" t="s">
        <v>335</v>
      </c>
      <c r="C181" s="265" t="s">
        <v>1031</v>
      </c>
      <c r="D181" s="265" t="s">
        <v>364</v>
      </c>
      <c r="E181" s="265" t="s">
        <v>450</v>
      </c>
      <c r="F181" s="268" t="s">
        <v>459</v>
      </c>
      <c r="G181" s="267" t="s">
        <v>365</v>
      </c>
      <c r="H181" s="267">
        <v>0</v>
      </c>
      <c r="I181" s="267">
        <f t="shared" si="44"/>
        <v>2</v>
      </c>
      <c r="J181" s="267">
        <v>1</v>
      </c>
      <c r="K181" s="267">
        <v>1</v>
      </c>
      <c r="L181" s="269">
        <v>19</v>
      </c>
      <c r="M181" s="270">
        <v>1</v>
      </c>
      <c r="N181" s="271">
        <f t="shared" si="42"/>
        <v>15</v>
      </c>
      <c r="O181" s="272">
        <v>9</v>
      </c>
      <c r="P181" s="272">
        <v>5</v>
      </c>
      <c r="Q181" s="272">
        <v>1</v>
      </c>
      <c r="R181" s="273" t="s">
        <v>530</v>
      </c>
      <c r="S181" s="260">
        <f t="shared" si="43"/>
        <v>15</v>
      </c>
      <c r="T181" s="273">
        <v>9</v>
      </c>
      <c r="U181" s="273">
        <v>6</v>
      </c>
      <c r="V181" s="265">
        <v>116</v>
      </c>
      <c r="W181" s="265" t="s">
        <v>366</v>
      </c>
      <c r="X181" s="265"/>
      <c r="Y181" s="265"/>
      <c r="Z181" s="265"/>
      <c r="AA181" s="265"/>
      <c r="AB181" s="265"/>
      <c r="AC181" s="265"/>
      <c r="AD181" s="265"/>
      <c r="AE181" s="265"/>
      <c r="AF181" s="274">
        <v>1</v>
      </c>
      <c r="AG181" s="267" t="s">
        <v>19</v>
      </c>
      <c r="AH181" s="265" t="s">
        <v>1135</v>
      </c>
      <c r="AI181" s="275" t="s">
        <v>1132</v>
      </c>
      <c r="AJ181" s="917"/>
      <c r="AK181" s="918"/>
      <c r="AL181" s="918"/>
      <c r="AM181" s="918"/>
      <c r="AN181" s="918"/>
      <c r="AO181" s="918"/>
      <c r="AP181" s="918"/>
      <c r="AQ181" s="918"/>
      <c r="AR181" s="918"/>
      <c r="AS181" s="918"/>
      <c r="AT181" s="918"/>
      <c r="AU181" s="918"/>
    </row>
    <row r="182" spans="1:47" s="32" customFormat="1" ht="21.75" customHeight="1">
      <c r="A182" s="264">
        <v>12</v>
      </c>
      <c r="B182" s="265" t="s">
        <v>335</v>
      </c>
      <c r="C182" s="274" t="s">
        <v>1032</v>
      </c>
      <c r="D182" s="279" t="s">
        <v>417</v>
      </c>
      <c r="E182" s="279" t="s">
        <v>418</v>
      </c>
      <c r="F182" s="280" t="s">
        <v>975</v>
      </c>
      <c r="G182" s="279" t="s">
        <v>419</v>
      </c>
      <c r="H182" s="267">
        <v>2</v>
      </c>
      <c r="I182" s="267">
        <f t="shared" si="44"/>
        <v>3</v>
      </c>
      <c r="J182" s="267">
        <v>2</v>
      </c>
      <c r="K182" s="267">
        <v>1</v>
      </c>
      <c r="L182" s="269">
        <v>32</v>
      </c>
      <c r="M182" s="270">
        <v>3</v>
      </c>
      <c r="N182" s="271">
        <f t="shared" si="42"/>
        <v>31</v>
      </c>
      <c r="O182" s="272">
        <v>22</v>
      </c>
      <c r="P182" s="272">
        <v>7</v>
      </c>
      <c r="Q182" s="272">
        <v>2</v>
      </c>
      <c r="R182" s="273" t="s">
        <v>530</v>
      </c>
      <c r="S182" s="260">
        <f t="shared" si="43"/>
        <v>31</v>
      </c>
      <c r="T182" s="273">
        <v>27</v>
      </c>
      <c r="U182" s="273">
        <v>4</v>
      </c>
      <c r="V182" s="279">
        <v>99.92</v>
      </c>
      <c r="W182" s="274" t="s">
        <v>420</v>
      </c>
      <c r="X182" s="274"/>
      <c r="Y182" s="274"/>
      <c r="Z182" s="274"/>
      <c r="AA182" s="274"/>
      <c r="AB182" s="274"/>
      <c r="AC182" s="274"/>
      <c r="AD182" s="274"/>
      <c r="AE182" s="274"/>
      <c r="AF182" s="274">
        <v>1</v>
      </c>
      <c r="AG182" s="279" t="s">
        <v>19</v>
      </c>
      <c r="AH182" s="274" t="s">
        <v>448</v>
      </c>
      <c r="AI182" s="282" t="s">
        <v>1132</v>
      </c>
      <c r="AJ182" s="917"/>
      <c r="AK182" s="918"/>
      <c r="AL182" s="918"/>
      <c r="AM182" s="918"/>
      <c r="AN182" s="918"/>
      <c r="AO182" s="918"/>
      <c r="AP182" s="918"/>
      <c r="AQ182" s="918"/>
      <c r="AR182" s="918"/>
      <c r="AS182" s="918"/>
      <c r="AT182" s="918"/>
      <c r="AU182" s="918"/>
    </row>
    <row r="183" spans="1:47" s="32" customFormat="1" ht="21.75" customHeight="1">
      <c r="A183" s="264">
        <v>13</v>
      </c>
      <c r="B183" s="274" t="s">
        <v>335</v>
      </c>
      <c r="C183" s="274" t="s">
        <v>1033</v>
      </c>
      <c r="D183" s="279" t="s">
        <v>343</v>
      </c>
      <c r="E183" s="279" t="s">
        <v>343</v>
      </c>
      <c r="F183" s="283" t="s">
        <v>463</v>
      </c>
      <c r="G183" s="279" t="s">
        <v>344</v>
      </c>
      <c r="H183" s="267">
        <v>2</v>
      </c>
      <c r="I183" s="267">
        <f t="shared" si="44"/>
        <v>2</v>
      </c>
      <c r="J183" s="267">
        <v>0</v>
      </c>
      <c r="K183" s="267">
        <v>2</v>
      </c>
      <c r="L183" s="269">
        <v>25</v>
      </c>
      <c r="M183" s="270">
        <v>2</v>
      </c>
      <c r="N183" s="271">
        <f t="shared" si="42"/>
        <v>25</v>
      </c>
      <c r="O183" s="272">
        <v>21</v>
      </c>
      <c r="P183" s="272">
        <v>4</v>
      </c>
      <c r="Q183" s="272">
        <v>0</v>
      </c>
      <c r="R183" s="273" t="s">
        <v>874</v>
      </c>
      <c r="S183" s="260">
        <f t="shared" si="43"/>
        <v>25</v>
      </c>
      <c r="T183" s="273">
        <v>25</v>
      </c>
      <c r="U183" s="273">
        <v>0</v>
      </c>
      <c r="V183" s="279">
        <v>96</v>
      </c>
      <c r="W183" s="274" t="s">
        <v>54</v>
      </c>
      <c r="X183" s="274"/>
      <c r="Y183" s="274"/>
      <c r="Z183" s="274"/>
      <c r="AA183" s="274"/>
      <c r="AB183" s="274"/>
      <c r="AC183" s="274"/>
      <c r="AD183" s="274"/>
      <c r="AE183" s="274"/>
      <c r="AF183" s="274">
        <v>1</v>
      </c>
      <c r="AG183" s="279" t="s">
        <v>19</v>
      </c>
      <c r="AH183" s="274" t="s">
        <v>289</v>
      </c>
      <c r="AI183" s="278" t="s">
        <v>1132</v>
      </c>
      <c r="AJ183" s="917"/>
      <c r="AK183" s="918"/>
      <c r="AL183" s="918"/>
      <c r="AM183" s="918"/>
      <c r="AN183" s="918"/>
      <c r="AO183" s="918"/>
      <c r="AP183" s="918"/>
      <c r="AQ183" s="918"/>
      <c r="AR183" s="918"/>
      <c r="AS183" s="918"/>
      <c r="AT183" s="918"/>
      <c r="AU183" s="918"/>
    </row>
    <row r="184" spans="1:47" s="32" customFormat="1" ht="21.75" customHeight="1">
      <c r="A184" s="973">
        <v>14</v>
      </c>
      <c r="B184" s="281" t="s">
        <v>1152</v>
      </c>
      <c r="C184" s="281" t="s">
        <v>1153</v>
      </c>
      <c r="D184" s="967" t="s">
        <v>1154</v>
      </c>
      <c r="E184" s="967" t="s">
        <v>1128</v>
      </c>
      <c r="F184" s="974" t="s">
        <v>1155</v>
      </c>
      <c r="G184" s="272" t="s">
        <v>381</v>
      </c>
      <c r="H184" s="90">
        <v>2</v>
      </c>
      <c r="I184" s="90">
        <v>2</v>
      </c>
      <c r="J184" s="90">
        <v>1</v>
      </c>
      <c r="K184" s="90">
        <v>1</v>
      </c>
      <c r="L184" s="819">
        <v>29</v>
      </c>
      <c r="M184" s="820">
        <v>2</v>
      </c>
      <c r="N184" s="271">
        <f t="shared" ref="N184" si="45">SUM(O184:R184)</f>
        <v>22</v>
      </c>
      <c r="O184" s="272">
        <v>7</v>
      </c>
      <c r="P184" s="272">
        <v>14</v>
      </c>
      <c r="Q184" s="272">
        <v>1</v>
      </c>
      <c r="R184" s="273"/>
      <c r="S184" s="260">
        <f t="shared" si="43"/>
        <v>22</v>
      </c>
      <c r="T184" s="273">
        <v>15</v>
      </c>
      <c r="U184" s="273">
        <v>7</v>
      </c>
      <c r="V184" s="967">
        <v>170.42</v>
      </c>
      <c r="W184" s="281" t="s">
        <v>1156</v>
      </c>
      <c r="X184" s="281"/>
      <c r="Y184" s="281"/>
      <c r="Z184" s="281">
        <v>1</v>
      </c>
      <c r="AA184" s="281"/>
      <c r="AB184" s="281"/>
      <c r="AC184" s="281"/>
      <c r="AD184" s="281">
        <v>1</v>
      </c>
      <c r="AE184" s="281">
        <v>1</v>
      </c>
      <c r="AF184" s="281">
        <v>1</v>
      </c>
      <c r="AG184" s="90" t="s">
        <v>382</v>
      </c>
      <c r="AH184" s="281" t="s">
        <v>1157</v>
      </c>
      <c r="AI184" s="975" t="s">
        <v>1132</v>
      </c>
      <c r="AJ184" s="917"/>
      <c r="AK184" s="918"/>
      <c r="AL184" s="918"/>
      <c r="AM184" s="918"/>
      <c r="AN184" s="918"/>
      <c r="AO184" s="918"/>
      <c r="AP184" s="918"/>
      <c r="AQ184" s="918"/>
      <c r="AR184" s="918"/>
      <c r="AS184" s="918"/>
      <c r="AT184" s="918"/>
      <c r="AU184" s="918"/>
    </row>
    <row r="185" spans="1:47" s="32" customFormat="1" ht="21.75" customHeight="1">
      <c r="A185" s="973">
        <v>15</v>
      </c>
      <c r="B185" s="265" t="s">
        <v>335</v>
      </c>
      <c r="C185" s="265" t="s">
        <v>1034</v>
      </c>
      <c r="D185" s="267" t="s">
        <v>153</v>
      </c>
      <c r="E185" s="267" t="s">
        <v>153</v>
      </c>
      <c r="F185" s="268" t="s">
        <v>470</v>
      </c>
      <c r="G185" s="267" t="s">
        <v>1139</v>
      </c>
      <c r="H185" s="267">
        <v>1</v>
      </c>
      <c r="I185" s="267">
        <v>2</v>
      </c>
      <c r="J185" s="267">
        <v>1</v>
      </c>
      <c r="K185" s="267">
        <v>1</v>
      </c>
      <c r="L185" s="269">
        <v>19</v>
      </c>
      <c r="M185" s="270">
        <v>1</v>
      </c>
      <c r="N185" s="655">
        <f t="shared" si="42"/>
        <v>19</v>
      </c>
      <c r="O185" s="265">
        <v>19</v>
      </c>
      <c r="P185" s="265">
        <v>0</v>
      </c>
      <c r="Q185" s="265">
        <v>0</v>
      </c>
      <c r="R185" s="656" t="s">
        <v>530</v>
      </c>
      <c r="S185" s="566">
        <f t="shared" si="43"/>
        <v>19</v>
      </c>
      <c r="T185" s="656">
        <v>16</v>
      </c>
      <c r="U185" s="656">
        <v>3</v>
      </c>
      <c r="V185" s="267">
        <v>95.17</v>
      </c>
      <c r="W185" s="265" t="s">
        <v>368</v>
      </c>
      <c r="X185" s="265"/>
      <c r="Y185" s="265"/>
      <c r="Z185" s="265"/>
      <c r="AA185" s="265"/>
      <c r="AB185" s="265"/>
      <c r="AC185" s="265"/>
      <c r="AD185" s="265"/>
      <c r="AE185" s="265"/>
      <c r="AF185" s="274">
        <v>1</v>
      </c>
      <c r="AG185" s="267" t="s">
        <v>19</v>
      </c>
      <c r="AH185" s="265" t="s">
        <v>976</v>
      </c>
      <c r="AI185" s="275" t="s">
        <v>1131</v>
      </c>
      <c r="AJ185" s="917"/>
      <c r="AK185" s="918"/>
      <c r="AL185" s="918"/>
      <c r="AM185" s="918"/>
      <c r="AN185" s="918"/>
      <c r="AO185" s="918"/>
      <c r="AP185" s="918"/>
      <c r="AQ185" s="918"/>
      <c r="AR185" s="918"/>
      <c r="AS185" s="918"/>
      <c r="AT185" s="918"/>
      <c r="AU185" s="918"/>
    </row>
    <row r="186" spans="1:47" s="32" customFormat="1" ht="21.75" customHeight="1">
      <c r="A186" s="973">
        <v>16</v>
      </c>
      <c r="B186" s="265" t="s">
        <v>335</v>
      </c>
      <c r="C186" s="265" t="s">
        <v>1035</v>
      </c>
      <c r="D186" s="267" t="s">
        <v>369</v>
      </c>
      <c r="E186" s="267" t="s">
        <v>901</v>
      </c>
      <c r="F186" s="268" t="s">
        <v>471</v>
      </c>
      <c r="G186" s="267" t="s">
        <v>370</v>
      </c>
      <c r="H186" s="267">
        <v>2</v>
      </c>
      <c r="I186" s="267">
        <v>2</v>
      </c>
      <c r="J186" s="267">
        <v>2</v>
      </c>
      <c r="K186" s="267">
        <v>0</v>
      </c>
      <c r="L186" s="269">
        <v>29</v>
      </c>
      <c r="M186" s="270">
        <v>2</v>
      </c>
      <c r="N186" s="655">
        <f t="shared" si="42"/>
        <v>25</v>
      </c>
      <c r="O186" s="265">
        <v>17</v>
      </c>
      <c r="P186" s="265">
        <v>6</v>
      </c>
      <c r="Q186" s="265">
        <v>2</v>
      </c>
      <c r="R186" s="656" t="s">
        <v>530</v>
      </c>
      <c r="S186" s="566">
        <f t="shared" si="43"/>
        <v>25</v>
      </c>
      <c r="T186" s="656">
        <v>20</v>
      </c>
      <c r="U186" s="656">
        <v>5</v>
      </c>
      <c r="V186" s="267">
        <v>114.3</v>
      </c>
      <c r="W186" s="265" t="s">
        <v>371</v>
      </c>
      <c r="X186" s="265"/>
      <c r="Y186" s="265"/>
      <c r="Z186" s="265"/>
      <c r="AA186" s="265"/>
      <c r="AB186" s="265"/>
      <c r="AC186" s="265"/>
      <c r="AD186" s="265"/>
      <c r="AE186" s="265"/>
      <c r="AF186" s="274">
        <v>1</v>
      </c>
      <c r="AG186" s="267" t="s">
        <v>19</v>
      </c>
      <c r="AH186" s="265" t="s">
        <v>285</v>
      </c>
      <c r="AI186" s="275" t="s">
        <v>1131</v>
      </c>
      <c r="AJ186" s="917"/>
      <c r="AK186" s="918"/>
      <c r="AL186" s="918"/>
      <c r="AM186" s="918"/>
      <c r="AN186" s="918"/>
      <c r="AO186" s="918"/>
      <c r="AP186" s="918"/>
      <c r="AQ186" s="918"/>
      <c r="AR186" s="918"/>
      <c r="AS186" s="918"/>
      <c r="AT186" s="918"/>
      <c r="AU186" s="918"/>
    </row>
    <row r="187" spans="1:47" s="32" customFormat="1" ht="21.75" customHeight="1">
      <c r="A187" s="973">
        <v>17</v>
      </c>
      <c r="B187" s="265" t="s">
        <v>335</v>
      </c>
      <c r="C187" s="265" t="s">
        <v>1036</v>
      </c>
      <c r="D187" s="267" t="s">
        <v>372</v>
      </c>
      <c r="E187" s="267" t="s">
        <v>373</v>
      </c>
      <c r="F187" s="268" t="s">
        <v>472</v>
      </c>
      <c r="G187" s="267" t="s">
        <v>374</v>
      </c>
      <c r="H187" s="267">
        <v>2</v>
      </c>
      <c r="I187" s="267">
        <f t="shared" ref="I187:I201" si="46">SUM(J187:K187)</f>
        <v>2</v>
      </c>
      <c r="J187" s="267">
        <v>0</v>
      </c>
      <c r="K187" s="267">
        <v>2</v>
      </c>
      <c r="L187" s="269">
        <v>19</v>
      </c>
      <c r="M187" s="270">
        <v>1</v>
      </c>
      <c r="N187" s="655">
        <f t="shared" si="42"/>
        <v>17</v>
      </c>
      <c r="O187" s="265">
        <v>11</v>
      </c>
      <c r="P187" s="265">
        <v>4</v>
      </c>
      <c r="Q187" s="265">
        <v>2</v>
      </c>
      <c r="R187" s="656" t="s">
        <v>530</v>
      </c>
      <c r="S187" s="566">
        <f t="shared" si="43"/>
        <v>17</v>
      </c>
      <c r="T187" s="656">
        <v>15</v>
      </c>
      <c r="U187" s="656">
        <v>2</v>
      </c>
      <c r="V187" s="267">
        <v>125.92</v>
      </c>
      <c r="W187" s="265" t="s">
        <v>375</v>
      </c>
      <c r="X187" s="265"/>
      <c r="Y187" s="265"/>
      <c r="Z187" s="265"/>
      <c r="AA187" s="265"/>
      <c r="AB187" s="265"/>
      <c r="AC187" s="265"/>
      <c r="AD187" s="265"/>
      <c r="AE187" s="265"/>
      <c r="AF187" s="274">
        <v>1</v>
      </c>
      <c r="AG187" s="267" t="s">
        <v>19</v>
      </c>
      <c r="AH187" s="265" t="s">
        <v>287</v>
      </c>
      <c r="AI187" s="275" t="s">
        <v>1132</v>
      </c>
      <c r="AJ187" s="917"/>
      <c r="AK187" s="918"/>
      <c r="AL187" s="918"/>
      <c r="AM187" s="918"/>
      <c r="AN187" s="918"/>
      <c r="AO187" s="918"/>
      <c r="AP187" s="918"/>
      <c r="AQ187" s="918"/>
      <c r="AR187" s="918"/>
      <c r="AS187" s="918"/>
      <c r="AT187" s="918"/>
      <c r="AU187" s="918"/>
    </row>
    <row r="188" spans="1:47" s="32" customFormat="1" ht="21.75" customHeight="1">
      <c r="A188" s="973">
        <v>18</v>
      </c>
      <c r="B188" s="265" t="s">
        <v>335</v>
      </c>
      <c r="C188" s="265" t="s">
        <v>1037</v>
      </c>
      <c r="D188" s="267" t="s">
        <v>376</v>
      </c>
      <c r="E188" s="267" t="s">
        <v>377</v>
      </c>
      <c r="F188" s="268" t="s">
        <v>473</v>
      </c>
      <c r="G188" s="267" t="s">
        <v>378</v>
      </c>
      <c r="H188" s="267">
        <v>1</v>
      </c>
      <c r="I188" s="267">
        <f t="shared" si="46"/>
        <v>3</v>
      </c>
      <c r="J188" s="267">
        <v>0</v>
      </c>
      <c r="K188" s="267">
        <v>3</v>
      </c>
      <c r="L188" s="269">
        <v>36</v>
      </c>
      <c r="M188" s="270">
        <v>3</v>
      </c>
      <c r="N188" s="271">
        <f t="shared" si="42"/>
        <v>32</v>
      </c>
      <c r="O188" s="272">
        <v>24</v>
      </c>
      <c r="P188" s="272">
        <v>5</v>
      </c>
      <c r="Q188" s="272">
        <v>3</v>
      </c>
      <c r="R188" s="273" t="s">
        <v>530</v>
      </c>
      <c r="S188" s="260">
        <f t="shared" si="43"/>
        <v>32</v>
      </c>
      <c r="T188" s="273">
        <v>23</v>
      </c>
      <c r="U188" s="273">
        <v>9</v>
      </c>
      <c r="V188" s="267">
        <v>226.95</v>
      </c>
      <c r="W188" s="265" t="s">
        <v>379</v>
      </c>
      <c r="X188" s="265"/>
      <c r="Y188" s="265"/>
      <c r="Z188" s="265"/>
      <c r="AA188" s="265"/>
      <c r="AB188" s="265"/>
      <c r="AC188" s="265"/>
      <c r="AD188" s="265"/>
      <c r="AE188" s="265"/>
      <c r="AF188" s="274">
        <v>1</v>
      </c>
      <c r="AG188" s="267" t="s">
        <v>19</v>
      </c>
      <c r="AH188" s="265" t="s">
        <v>888</v>
      </c>
      <c r="AI188" s="275" t="s">
        <v>1131</v>
      </c>
      <c r="AJ188" s="917"/>
      <c r="AK188" s="918"/>
      <c r="AL188" s="918"/>
      <c r="AM188" s="918"/>
      <c r="AN188" s="918"/>
      <c r="AO188" s="918"/>
      <c r="AP188" s="918"/>
      <c r="AQ188" s="918"/>
      <c r="AR188" s="918"/>
      <c r="AS188" s="918"/>
      <c r="AT188" s="918"/>
      <c r="AU188" s="918"/>
    </row>
    <row r="189" spans="1:47" s="32" customFormat="1" ht="21.75" customHeight="1">
      <c r="A189" s="973">
        <v>19</v>
      </c>
      <c r="B189" s="265" t="s">
        <v>335</v>
      </c>
      <c r="C189" s="267" t="s">
        <v>1038</v>
      </c>
      <c r="D189" s="267" t="s">
        <v>380</v>
      </c>
      <c r="E189" s="267" t="s">
        <v>1128</v>
      </c>
      <c r="F189" s="268" t="s">
        <v>474</v>
      </c>
      <c r="G189" s="265" t="s">
        <v>381</v>
      </c>
      <c r="H189" s="267">
        <v>2</v>
      </c>
      <c r="I189" s="267">
        <f t="shared" si="46"/>
        <v>2</v>
      </c>
      <c r="J189" s="267">
        <v>1</v>
      </c>
      <c r="K189" s="267">
        <v>1</v>
      </c>
      <c r="L189" s="269">
        <v>25</v>
      </c>
      <c r="M189" s="270">
        <v>2</v>
      </c>
      <c r="N189" s="271">
        <f t="shared" si="42"/>
        <v>0</v>
      </c>
      <c r="O189" s="272">
        <v>0</v>
      </c>
      <c r="P189" s="272">
        <v>0</v>
      </c>
      <c r="Q189" s="272">
        <v>0</v>
      </c>
      <c r="R189" s="273" t="s">
        <v>530</v>
      </c>
      <c r="S189" s="260">
        <f t="shared" si="43"/>
        <v>0</v>
      </c>
      <c r="T189" s="273">
        <v>0</v>
      </c>
      <c r="U189" s="273">
        <v>0</v>
      </c>
      <c r="V189" s="267">
        <v>152</v>
      </c>
      <c r="W189" s="265" t="s">
        <v>363</v>
      </c>
      <c r="X189" s="265"/>
      <c r="Y189" s="265"/>
      <c r="Z189" s="265">
        <v>1</v>
      </c>
      <c r="AA189" s="265"/>
      <c r="AB189" s="265"/>
      <c r="AC189" s="265"/>
      <c r="AD189" s="265"/>
      <c r="AE189" s="265"/>
      <c r="AF189" s="274"/>
      <c r="AG189" s="267" t="s">
        <v>382</v>
      </c>
      <c r="AH189" s="265" t="s">
        <v>286</v>
      </c>
      <c r="AI189" s="275" t="s">
        <v>1132</v>
      </c>
      <c r="AJ189" s="917"/>
      <c r="AK189" s="918"/>
      <c r="AL189" s="918"/>
      <c r="AM189" s="918"/>
      <c r="AN189" s="918"/>
      <c r="AO189" s="918"/>
      <c r="AP189" s="918"/>
      <c r="AQ189" s="918"/>
      <c r="AR189" s="918"/>
      <c r="AS189" s="918"/>
      <c r="AT189" s="918"/>
      <c r="AU189" s="918"/>
    </row>
    <row r="190" spans="1:47" s="32" customFormat="1" ht="21.75" customHeight="1">
      <c r="A190" s="973">
        <v>20</v>
      </c>
      <c r="B190" s="265" t="s">
        <v>335</v>
      </c>
      <c r="C190" s="265" t="s">
        <v>1039</v>
      </c>
      <c r="D190" s="267" t="s">
        <v>1019</v>
      </c>
      <c r="E190" s="267" t="s">
        <v>383</v>
      </c>
      <c r="F190" s="268" t="s">
        <v>475</v>
      </c>
      <c r="G190" s="265" t="s">
        <v>228</v>
      </c>
      <c r="H190" s="267">
        <v>3</v>
      </c>
      <c r="I190" s="267">
        <f t="shared" si="46"/>
        <v>3</v>
      </c>
      <c r="J190" s="267">
        <v>1</v>
      </c>
      <c r="K190" s="267">
        <v>2</v>
      </c>
      <c r="L190" s="269">
        <v>35</v>
      </c>
      <c r="M190" s="270">
        <v>3</v>
      </c>
      <c r="N190" s="271">
        <f t="shared" si="42"/>
        <v>34</v>
      </c>
      <c r="O190" s="272">
        <v>29</v>
      </c>
      <c r="P190" s="272">
        <v>4</v>
      </c>
      <c r="Q190" s="272">
        <v>1</v>
      </c>
      <c r="R190" s="273" t="s">
        <v>530</v>
      </c>
      <c r="S190" s="240">
        <f t="shared" si="43"/>
        <v>34</v>
      </c>
      <c r="T190" s="976">
        <v>31</v>
      </c>
      <c r="U190" s="976">
        <v>3</v>
      </c>
      <c r="V190" s="267">
        <v>194.56</v>
      </c>
      <c r="W190" s="265" t="s">
        <v>1050</v>
      </c>
      <c r="X190" s="265"/>
      <c r="Y190" s="265"/>
      <c r="Z190" s="265"/>
      <c r="AA190" s="265"/>
      <c r="AB190" s="265"/>
      <c r="AC190" s="265"/>
      <c r="AD190" s="265">
        <v>1</v>
      </c>
      <c r="AE190" s="265">
        <v>1</v>
      </c>
      <c r="AF190" s="274">
        <v>1</v>
      </c>
      <c r="AG190" s="267" t="s">
        <v>882</v>
      </c>
      <c r="AH190" s="265" t="s">
        <v>286</v>
      </c>
      <c r="AI190" s="275" t="s">
        <v>1131</v>
      </c>
      <c r="AJ190" s="917"/>
      <c r="AK190" s="918"/>
      <c r="AL190" s="918"/>
      <c r="AM190" s="918"/>
      <c r="AN190" s="918"/>
      <c r="AO190" s="918"/>
      <c r="AP190" s="918"/>
      <c r="AQ190" s="918"/>
      <c r="AR190" s="918"/>
      <c r="AS190" s="918"/>
      <c r="AT190" s="918"/>
      <c r="AU190" s="918"/>
    </row>
    <row r="191" spans="1:47" s="32" customFormat="1" ht="21.75" customHeight="1">
      <c r="A191" s="973">
        <v>21</v>
      </c>
      <c r="B191" s="265" t="s">
        <v>335</v>
      </c>
      <c r="C191" s="265" t="s">
        <v>1040</v>
      </c>
      <c r="D191" s="267" t="s">
        <v>384</v>
      </c>
      <c r="E191" s="267" t="s">
        <v>384</v>
      </c>
      <c r="F191" s="268" t="s">
        <v>476</v>
      </c>
      <c r="G191" s="267" t="s">
        <v>385</v>
      </c>
      <c r="H191" s="267">
        <v>0</v>
      </c>
      <c r="I191" s="267">
        <f t="shared" si="46"/>
        <v>3</v>
      </c>
      <c r="J191" s="267">
        <v>1</v>
      </c>
      <c r="K191" s="267">
        <v>2</v>
      </c>
      <c r="L191" s="284">
        <v>32</v>
      </c>
      <c r="M191" s="285">
        <v>3</v>
      </c>
      <c r="N191" s="655">
        <f t="shared" si="42"/>
        <v>31</v>
      </c>
      <c r="O191" s="265">
        <v>22</v>
      </c>
      <c r="P191" s="265">
        <v>7</v>
      </c>
      <c r="Q191" s="265">
        <v>2</v>
      </c>
      <c r="R191" s="656" t="s">
        <v>530</v>
      </c>
      <c r="S191" s="566">
        <f t="shared" si="43"/>
        <v>31</v>
      </c>
      <c r="T191" s="656">
        <v>30</v>
      </c>
      <c r="U191" s="656">
        <v>1</v>
      </c>
      <c r="V191" s="267">
        <v>154.88999999999999</v>
      </c>
      <c r="W191" s="265" t="s">
        <v>386</v>
      </c>
      <c r="X191" s="265"/>
      <c r="Y191" s="265"/>
      <c r="Z191" s="265"/>
      <c r="AA191" s="265"/>
      <c r="AB191" s="265"/>
      <c r="AC191" s="265"/>
      <c r="AD191" s="265"/>
      <c r="AE191" s="265"/>
      <c r="AF191" s="274">
        <v>1</v>
      </c>
      <c r="AG191" s="267" t="s">
        <v>19</v>
      </c>
      <c r="AH191" s="265" t="s">
        <v>287</v>
      </c>
      <c r="AI191" s="275" t="s">
        <v>1132</v>
      </c>
      <c r="AJ191" s="917"/>
      <c r="AK191" s="918"/>
      <c r="AL191" s="918"/>
      <c r="AM191" s="918"/>
      <c r="AN191" s="918"/>
      <c r="AO191" s="918"/>
      <c r="AP191" s="918"/>
      <c r="AQ191" s="918"/>
      <c r="AR191" s="918"/>
      <c r="AS191" s="918"/>
      <c r="AT191" s="918"/>
      <c r="AU191" s="918"/>
    </row>
    <row r="192" spans="1:47" s="32" customFormat="1" ht="21.75" customHeight="1">
      <c r="A192" s="973">
        <v>22</v>
      </c>
      <c r="B192" s="265" t="s">
        <v>335</v>
      </c>
      <c r="C192" s="265" t="s">
        <v>1041</v>
      </c>
      <c r="D192" s="267" t="s">
        <v>387</v>
      </c>
      <c r="E192" s="267" t="s">
        <v>388</v>
      </c>
      <c r="F192" s="268" t="s">
        <v>477</v>
      </c>
      <c r="G192" s="267" t="s">
        <v>389</v>
      </c>
      <c r="H192" s="267">
        <v>1</v>
      </c>
      <c r="I192" s="267">
        <f t="shared" si="46"/>
        <v>2</v>
      </c>
      <c r="J192" s="665">
        <v>0</v>
      </c>
      <c r="K192" s="665">
        <v>2</v>
      </c>
      <c r="L192" s="269">
        <v>26</v>
      </c>
      <c r="M192" s="270">
        <v>2</v>
      </c>
      <c r="N192" s="655">
        <f t="shared" si="42"/>
        <v>26</v>
      </c>
      <c r="O192" s="919">
        <v>24</v>
      </c>
      <c r="P192" s="919">
        <v>2</v>
      </c>
      <c r="Q192" s="265">
        <v>0</v>
      </c>
      <c r="R192" s="656" t="s">
        <v>530</v>
      </c>
      <c r="S192" s="566">
        <f t="shared" si="43"/>
        <v>26</v>
      </c>
      <c r="T192" s="656">
        <v>23</v>
      </c>
      <c r="U192" s="920">
        <v>3</v>
      </c>
      <c r="V192" s="267">
        <v>193.5</v>
      </c>
      <c r="W192" s="265" t="s">
        <v>390</v>
      </c>
      <c r="X192" s="265"/>
      <c r="Y192" s="265"/>
      <c r="Z192" s="265">
        <v>1</v>
      </c>
      <c r="AA192" s="265"/>
      <c r="AB192" s="265"/>
      <c r="AC192" s="265"/>
      <c r="AD192" s="265"/>
      <c r="AE192" s="265"/>
      <c r="AF192" s="274">
        <v>1</v>
      </c>
      <c r="AG192" s="267" t="s">
        <v>391</v>
      </c>
      <c r="AH192" s="265" t="s">
        <v>287</v>
      </c>
      <c r="AI192" s="275" t="s">
        <v>1132</v>
      </c>
      <c r="AJ192" s="917"/>
      <c r="AK192" s="918"/>
      <c r="AL192" s="918"/>
      <c r="AM192" s="918"/>
      <c r="AN192" s="918"/>
      <c r="AO192" s="918"/>
      <c r="AP192" s="918"/>
      <c r="AQ192" s="918"/>
      <c r="AR192" s="918"/>
      <c r="AS192" s="918"/>
      <c r="AT192" s="918"/>
      <c r="AU192" s="918"/>
    </row>
    <row r="193" spans="1:47" s="32" customFormat="1" ht="21.75" customHeight="1">
      <c r="A193" s="973">
        <v>23</v>
      </c>
      <c r="B193" s="265" t="s">
        <v>335</v>
      </c>
      <c r="C193" s="265" t="s">
        <v>1042</v>
      </c>
      <c r="D193" s="267" t="s">
        <v>1019</v>
      </c>
      <c r="E193" s="267" t="s">
        <v>485</v>
      </c>
      <c r="F193" s="268" t="s">
        <v>1137</v>
      </c>
      <c r="G193" s="267" t="s">
        <v>404</v>
      </c>
      <c r="H193" s="267">
        <v>3</v>
      </c>
      <c r="I193" s="267">
        <f t="shared" si="46"/>
        <v>2</v>
      </c>
      <c r="J193" s="267">
        <v>1</v>
      </c>
      <c r="K193" s="267">
        <v>1</v>
      </c>
      <c r="L193" s="269">
        <v>19</v>
      </c>
      <c r="M193" s="270">
        <v>1</v>
      </c>
      <c r="N193" s="271">
        <f t="shared" si="42"/>
        <v>18</v>
      </c>
      <c r="O193" s="272">
        <v>11</v>
      </c>
      <c r="P193" s="272">
        <v>5</v>
      </c>
      <c r="Q193" s="272">
        <v>2</v>
      </c>
      <c r="R193" s="273" t="s">
        <v>874</v>
      </c>
      <c r="S193" s="260">
        <f t="shared" si="43"/>
        <v>18</v>
      </c>
      <c r="T193" s="273">
        <v>15</v>
      </c>
      <c r="U193" s="273">
        <v>3</v>
      </c>
      <c r="V193" s="267">
        <v>105.32</v>
      </c>
      <c r="W193" s="265" t="s">
        <v>1050</v>
      </c>
      <c r="X193" s="265"/>
      <c r="Y193" s="265"/>
      <c r="Z193" s="265"/>
      <c r="AA193" s="265"/>
      <c r="AB193" s="265"/>
      <c r="AC193" s="265"/>
      <c r="AD193" s="265"/>
      <c r="AE193" s="265"/>
      <c r="AF193" s="274">
        <v>1</v>
      </c>
      <c r="AG193" s="267" t="s">
        <v>882</v>
      </c>
      <c r="AH193" s="265" t="s">
        <v>1135</v>
      </c>
      <c r="AI193" s="275" t="s">
        <v>1131</v>
      </c>
      <c r="AJ193" s="3"/>
    </row>
    <row r="194" spans="1:47" s="32" customFormat="1" ht="21.75" customHeight="1">
      <c r="A194" s="973">
        <v>24</v>
      </c>
      <c r="B194" s="265" t="s">
        <v>335</v>
      </c>
      <c r="C194" s="265" t="s">
        <v>1043</v>
      </c>
      <c r="D194" s="265" t="s">
        <v>1129</v>
      </c>
      <c r="E194" s="265" t="s">
        <v>1130</v>
      </c>
      <c r="F194" s="268" t="s">
        <v>478</v>
      </c>
      <c r="G194" s="267" t="s">
        <v>456</v>
      </c>
      <c r="H194" s="267">
        <v>3</v>
      </c>
      <c r="I194" s="267">
        <f t="shared" si="46"/>
        <v>2</v>
      </c>
      <c r="J194" s="666">
        <v>2</v>
      </c>
      <c r="K194" s="666">
        <v>0</v>
      </c>
      <c r="L194" s="269">
        <v>23</v>
      </c>
      <c r="M194" s="270">
        <v>2</v>
      </c>
      <c r="N194" s="655">
        <f t="shared" si="42"/>
        <v>23</v>
      </c>
      <c r="O194" s="921">
        <v>21</v>
      </c>
      <c r="P194" s="921">
        <v>2</v>
      </c>
      <c r="Q194" s="265">
        <v>0</v>
      </c>
      <c r="R194" s="656" t="s">
        <v>874</v>
      </c>
      <c r="S194" s="566">
        <f t="shared" si="43"/>
        <v>23</v>
      </c>
      <c r="T194" s="656">
        <v>22</v>
      </c>
      <c r="U194" s="922">
        <v>1</v>
      </c>
      <c r="V194" s="265">
        <v>157.15</v>
      </c>
      <c r="W194" s="265" t="s">
        <v>393</v>
      </c>
      <c r="X194" s="265"/>
      <c r="Y194" s="265"/>
      <c r="Z194" s="265"/>
      <c r="AA194" s="265"/>
      <c r="AB194" s="265"/>
      <c r="AC194" s="265"/>
      <c r="AD194" s="265"/>
      <c r="AE194" s="265"/>
      <c r="AF194" s="274">
        <v>1</v>
      </c>
      <c r="AG194" s="267" t="s">
        <v>19</v>
      </c>
      <c r="AH194" s="265" t="s">
        <v>286</v>
      </c>
      <c r="AI194" s="275" t="s">
        <v>1132</v>
      </c>
      <c r="AJ194" s="917"/>
      <c r="AK194" s="918"/>
      <c r="AL194" s="918"/>
      <c r="AM194" s="918"/>
      <c r="AN194" s="918"/>
      <c r="AO194" s="918"/>
      <c r="AP194" s="918"/>
      <c r="AQ194" s="918"/>
      <c r="AR194" s="918"/>
      <c r="AS194" s="918"/>
      <c r="AT194" s="918"/>
      <c r="AU194" s="918"/>
    </row>
    <row r="195" spans="1:47" s="32" customFormat="1" ht="21.75" customHeight="1">
      <c r="A195" s="973">
        <v>25</v>
      </c>
      <c r="B195" s="265" t="s">
        <v>335</v>
      </c>
      <c r="C195" s="265" t="s">
        <v>1052</v>
      </c>
      <c r="D195" s="267" t="s">
        <v>394</v>
      </c>
      <c r="E195" s="267" t="s">
        <v>394</v>
      </c>
      <c r="F195" s="268" t="s">
        <v>479</v>
      </c>
      <c r="G195" s="267" t="s">
        <v>395</v>
      </c>
      <c r="H195" s="267">
        <v>3</v>
      </c>
      <c r="I195" s="267">
        <f t="shared" si="46"/>
        <v>3</v>
      </c>
      <c r="J195" s="267">
        <v>1</v>
      </c>
      <c r="K195" s="267">
        <v>2</v>
      </c>
      <c r="L195" s="269">
        <v>35</v>
      </c>
      <c r="M195" s="270">
        <v>3</v>
      </c>
      <c r="N195" s="271">
        <f t="shared" si="42"/>
        <v>34</v>
      </c>
      <c r="O195" s="272">
        <v>17</v>
      </c>
      <c r="P195" s="272">
        <v>11</v>
      </c>
      <c r="Q195" s="272">
        <v>6</v>
      </c>
      <c r="R195" s="273" t="s">
        <v>530</v>
      </c>
      <c r="S195" s="260">
        <f t="shared" si="43"/>
        <v>34</v>
      </c>
      <c r="T195" s="273">
        <v>23</v>
      </c>
      <c r="U195" s="273">
        <v>11</v>
      </c>
      <c r="V195" s="267">
        <v>117.81</v>
      </c>
      <c r="W195" s="265" t="s">
        <v>396</v>
      </c>
      <c r="X195" s="265"/>
      <c r="Y195" s="265"/>
      <c r="Z195" s="265"/>
      <c r="AA195" s="265"/>
      <c r="AB195" s="265"/>
      <c r="AC195" s="265"/>
      <c r="AD195" s="265">
        <v>1</v>
      </c>
      <c r="AE195" s="265"/>
      <c r="AF195" s="274">
        <v>1</v>
      </c>
      <c r="AG195" s="267" t="s">
        <v>19</v>
      </c>
      <c r="AH195" s="265" t="s">
        <v>285</v>
      </c>
      <c r="AI195" s="275" t="s">
        <v>1131</v>
      </c>
      <c r="AJ195" s="917"/>
      <c r="AK195" s="918"/>
      <c r="AL195" s="918"/>
      <c r="AM195" s="918"/>
      <c r="AN195" s="918"/>
      <c r="AO195" s="918"/>
      <c r="AP195" s="918"/>
      <c r="AQ195" s="918"/>
      <c r="AR195" s="918"/>
      <c r="AS195" s="918"/>
      <c r="AT195" s="918"/>
      <c r="AU195" s="918"/>
    </row>
    <row r="196" spans="1:47" s="32" customFormat="1" ht="21.75" customHeight="1">
      <c r="A196" s="973">
        <v>26</v>
      </c>
      <c r="B196" s="265" t="s">
        <v>335</v>
      </c>
      <c r="C196" s="274" t="s">
        <v>1044</v>
      </c>
      <c r="D196" s="279" t="s">
        <v>397</v>
      </c>
      <c r="E196" s="279" t="s">
        <v>398</v>
      </c>
      <c r="F196" s="283" t="s">
        <v>480</v>
      </c>
      <c r="G196" s="279" t="s">
        <v>1140</v>
      </c>
      <c r="H196" s="267">
        <v>2</v>
      </c>
      <c r="I196" s="267">
        <f t="shared" si="46"/>
        <v>2</v>
      </c>
      <c r="J196" s="267">
        <v>0</v>
      </c>
      <c r="K196" s="267">
        <v>2</v>
      </c>
      <c r="L196" s="269">
        <v>19</v>
      </c>
      <c r="M196" s="270">
        <v>1</v>
      </c>
      <c r="N196" s="655">
        <f t="shared" si="42"/>
        <v>19</v>
      </c>
      <c r="O196" s="265">
        <v>13</v>
      </c>
      <c r="P196" s="265">
        <v>6</v>
      </c>
      <c r="Q196" s="265">
        <v>0</v>
      </c>
      <c r="R196" s="656" t="s">
        <v>530</v>
      </c>
      <c r="S196" s="566">
        <f t="shared" si="43"/>
        <v>19</v>
      </c>
      <c r="T196" s="656">
        <v>18</v>
      </c>
      <c r="U196" s="656">
        <v>1</v>
      </c>
      <c r="V196" s="279">
        <v>82</v>
      </c>
      <c r="W196" s="274" t="s">
        <v>400</v>
      </c>
      <c r="X196" s="274"/>
      <c r="Y196" s="274"/>
      <c r="Z196" s="274"/>
      <c r="AA196" s="274"/>
      <c r="AB196" s="274"/>
      <c r="AC196" s="274"/>
      <c r="AD196" s="274"/>
      <c r="AE196" s="274"/>
      <c r="AF196" s="274">
        <v>1</v>
      </c>
      <c r="AG196" s="279" t="s">
        <v>19</v>
      </c>
      <c r="AH196" s="274" t="s">
        <v>286</v>
      </c>
      <c r="AI196" s="292" t="s">
        <v>1131</v>
      </c>
      <c r="AJ196" s="917"/>
      <c r="AK196" s="918"/>
      <c r="AL196" s="918"/>
      <c r="AM196" s="918"/>
      <c r="AN196" s="918"/>
      <c r="AO196" s="918"/>
      <c r="AP196" s="918"/>
      <c r="AQ196" s="918"/>
      <c r="AR196" s="918"/>
      <c r="AS196" s="918"/>
      <c r="AT196" s="918"/>
      <c r="AU196" s="918"/>
    </row>
    <row r="197" spans="1:47" s="32" customFormat="1" ht="21.75" customHeight="1">
      <c r="A197" s="973">
        <v>27</v>
      </c>
      <c r="B197" s="265" t="s">
        <v>335</v>
      </c>
      <c r="C197" s="267" t="s">
        <v>1045</v>
      </c>
      <c r="D197" s="267" t="s">
        <v>401</v>
      </c>
      <c r="E197" s="267" t="s">
        <v>402</v>
      </c>
      <c r="F197" s="268" t="s">
        <v>481</v>
      </c>
      <c r="G197" s="265" t="s">
        <v>403</v>
      </c>
      <c r="H197" s="267">
        <v>0</v>
      </c>
      <c r="I197" s="267">
        <f t="shared" si="46"/>
        <v>2</v>
      </c>
      <c r="J197" s="267">
        <v>0</v>
      </c>
      <c r="K197" s="267">
        <v>2</v>
      </c>
      <c r="L197" s="269">
        <v>29</v>
      </c>
      <c r="M197" s="270">
        <v>2</v>
      </c>
      <c r="N197" s="271">
        <f t="shared" si="42"/>
        <v>26</v>
      </c>
      <c r="O197" s="272">
        <v>17</v>
      </c>
      <c r="P197" s="272">
        <v>9</v>
      </c>
      <c r="Q197" s="272">
        <v>0</v>
      </c>
      <c r="R197" s="273" t="s">
        <v>874</v>
      </c>
      <c r="S197" s="260">
        <f t="shared" si="43"/>
        <v>26</v>
      </c>
      <c r="T197" s="273">
        <v>21</v>
      </c>
      <c r="U197" s="273">
        <v>5</v>
      </c>
      <c r="V197" s="267">
        <v>108.07</v>
      </c>
      <c r="W197" s="265" t="s">
        <v>363</v>
      </c>
      <c r="X197" s="265"/>
      <c r="Y197" s="265"/>
      <c r="Z197" s="265"/>
      <c r="AA197" s="265"/>
      <c r="AB197" s="265"/>
      <c r="AC197" s="265">
        <v>1</v>
      </c>
      <c r="AD197" s="265"/>
      <c r="AE197" s="265"/>
      <c r="AF197" s="274">
        <v>1</v>
      </c>
      <c r="AG197" s="267" t="s">
        <v>19</v>
      </c>
      <c r="AH197" s="265" t="s">
        <v>286</v>
      </c>
      <c r="AI197" s="275" t="s">
        <v>1131</v>
      </c>
      <c r="AJ197" s="917"/>
      <c r="AK197" s="918"/>
      <c r="AL197" s="918"/>
      <c r="AM197" s="918"/>
      <c r="AN197" s="918"/>
      <c r="AO197" s="918"/>
      <c r="AP197" s="918"/>
      <c r="AQ197" s="918"/>
      <c r="AR197" s="918"/>
      <c r="AS197" s="918"/>
      <c r="AT197" s="918"/>
      <c r="AU197" s="918"/>
    </row>
    <row r="198" spans="1:47" s="32" customFormat="1" ht="21.75" customHeight="1">
      <c r="A198" s="973">
        <v>28</v>
      </c>
      <c r="B198" s="265" t="s">
        <v>335</v>
      </c>
      <c r="C198" s="265" t="s">
        <v>1046</v>
      </c>
      <c r="D198" s="265" t="s">
        <v>405</v>
      </c>
      <c r="E198" s="265" t="s">
        <v>406</v>
      </c>
      <c r="F198" s="268" t="s">
        <v>488</v>
      </c>
      <c r="G198" s="267" t="s">
        <v>407</v>
      </c>
      <c r="H198" s="267">
        <v>2</v>
      </c>
      <c r="I198" s="267">
        <f t="shared" si="46"/>
        <v>3</v>
      </c>
      <c r="J198" s="267">
        <v>2</v>
      </c>
      <c r="K198" s="267">
        <v>1</v>
      </c>
      <c r="L198" s="269">
        <v>35</v>
      </c>
      <c r="M198" s="270">
        <v>3</v>
      </c>
      <c r="N198" s="271">
        <f t="shared" si="42"/>
        <v>30</v>
      </c>
      <c r="O198" s="272">
        <v>19</v>
      </c>
      <c r="P198" s="272">
        <v>5</v>
      </c>
      <c r="Q198" s="272">
        <v>6</v>
      </c>
      <c r="R198" s="273" t="s">
        <v>874</v>
      </c>
      <c r="S198" s="260">
        <f t="shared" si="43"/>
        <v>30</v>
      </c>
      <c r="T198" s="273">
        <v>20</v>
      </c>
      <c r="U198" s="273">
        <v>10</v>
      </c>
      <c r="V198" s="265">
        <v>260.89999999999998</v>
      </c>
      <c r="W198" s="265" t="s">
        <v>408</v>
      </c>
      <c r="X198" s="265"/>
      <c r="Y198" s="265"/>
      <c r="Z198" s="265"/>
      <c r="AA198" s="265"/>
      <c r="AB198" s="265"/>
      <c r="AC198" s="265"/>
      <c r="AD198" s="265"/>
      <c r="AE198" s="265"/>
      <c r="AF198" s="274">
        <v>1</v>
      </c>
      <c r="AG198" s="267" t="s">
        <v>19</v>
      </c>
      <c r="AH198" s="265" t="s">
        <v>287</v>
      </c>
      <c r="AI198" s="275" t="s">
        <v>1131</v>
      </c>
      <c r="AJ198" s="917"/>
      <c r="AK198" s="918"/>
      <c r="AL198" s="918"/>
      <c r="AM198" s="918"/>
      <c r="AN198" s="918"/>
      <c r="AO198" s="918"/>
      <c r="AP198" s="918"/>
      <c r="AQ198" s="918"/>
      <c r="AR198" s="918"/>
      <c r="AS198" s="918"/>
      <c r="AT198" s="918"/>
      <c r="AU198" s="918"/>
    </row>
    <row r="199" spans="1:47" s="32" customFormat="1" ht="21.75" customHeight="1">
      <c r="A199" s="973">
        <v>29</v>
      </c>
      <c r="B199" s="265" t="s">
        <v>335</v>
      </c>
      <c r="C199" s="265" t="s">
        <v>1047</v>
      </c>
      <c r="D199" s="267" t="s">
        <v>409</v>
      </c>
      <c r="E199" s="267" t="s">
        <v>409</v>
      </c>
      <c r="F199" s="268" t="s">
        <v>482</v>
      </c>
      <c r="G199" s="267" t="s">
        <v>410</v>
      </c>
      <c r="H199" s="267">
        <v>2</v>
      </c>
      <c r="I199" s="267">
        <f t="shared" si="46"/>
        <v>2</v>
      </c>
      <c r="J199" s="267">
        <v>0</v>
      </c>
      <c r="K199" s="267">
        <v>2</v>
      </c>
      <c r="L199" s="269">
        <v>19</v>
      </c>
      <c r="M199" s="270">
        <v>1</v>
      </c>
      <c r="N199" s="271">
        <f t="shared" si="42"/>
        <v>17</v>
      </c>
      <c r="O199" s="272">
        <v>17</v>
      </c>
      <c r="P199" s="272">
        <v>0</v>
      </c>
      <c r="Q199" s="272">
        <v>0</v>
      </c>
      <c r="R199" s="273" t="s">
        <v>530</v>
      </c>
      <c r="S199" s="260">
        <f t="shared" si="43"/>
        <v>17</v>
      </c>
      <c r="T199" s="273">
        <v>14</v>
      </c>
      <c r="U199" s="273">
        <v>3</v>
      </c>
      <c r="V199" s="267">
        <v>81.319999999999993</v>
      </c>
      <c r="W199" s="265" t="s">
        <v>411</v>
      </c>
      <c r="X199" s="265"/>
      <c r="Y199" s="265"/>
      <c r="Z199" s="265"/>
      <c r="AA199" s="265"/>
      <c r="AB199" s="265"/>
      <c r="AC199" s="265"/>
      <c r="AD199" s="265"/>
      <c r="AE199" s="265">
        <v>1</v>
      </c>
      <c r="AF199" s="274">
        <v>1</v>
      </c>
      <c r="AG199" s="267" t="s">
        <v>19</v>
      </c>
      <c r="AH199" s="265" t="s">
        <v>286</v>
      </c>
      <c r="AI199" s="275" t="s">
        <v>1132</v>
      </c>
      <c r="AJ199" s="917"/>
      <c r="AK199" s="918"/>
      <c r="AL199" s="918"/>
      <c r="AM199" s="918"/>
      <c r="AN199" s="918"/>
      <c r="AO199" s="918"/>
      <c r="AP199" s="918"/>
      <c r="AQ199" s="918"/>
      <c r="AR199" s="918"/>
      <c r="AS199" s="918"/>
      <c r="AT199" s="918"/>
      <c r="AU199" s="918"/>
    </row>
    <row r="200" spans="1:47" s="32" customFormat="1" ht="21.75" customHeight="1">
      <c r="A200" s="973">
        <v>30</v>
      </c>
      <c r="B200" s="265" t="s">
        <v>335</v>
      </c>
      <c r="C200" s="265" t="s">
        <v>1048</v>
      </c>
      <c r="D200" s="267" t="s">
        <v>412</v>
      </c>
      <c r="E200" s="267" t="s">
        <v>413</v>
      </c>
      <c r="F200" s="268" t="s">
        <v>483</v>
      </c>
      <c r="G200" s="267" t="s">
        <v>1141</v>
      </c>
      <c r="H200" s="267">
        <v>2</v>
      </c>
      <c r="I200" s="267">
        <f t="shared" si="46"/>
        <v>3</v>
      </c>
      <c r="J200" s="267">
        <v>1</v>
      </c>
      <c r="K200" s="267">
        <v>2</v>
      </c>
      <c r="L200" s="293">
        <v>40</v>
      </c>
      <c r="M200" s="270">
        <v>3</v>
      </c>
      <c r="N200" s="271">
        <f t="shared" si="42"/>
        <v>38</v>
      </c>
      <c r="O200" s="272">
        <v>30</v>
      </c>
      <c r="P200" s="272">
        <v>8</v>
      </c>
      <c r="Q200" s="272">
        <v>0</v>
      </c>
      <c r="R200" s="273" t="s">
        <v>530</v>
      </c>
      <c r="S200" s="260">
        <f t="shared" si="43"/>
        <v>38</v>
      </c>
      <c r="T200" s="273">
        <v>35</v>
      </c>
      <c r="U200" s="273">
        <v>3</v>
      </c>
      <c r="V200" s="267">
        <v>152.02000000000001</v>
      </c>
      <c r="W200" s="265" t="s">
        <v>415</v>
      </c>
      <c r="X200" s="265"/>
      <c r="Y200" s="265"/>
      <c r="Z200" s="265"/>
      <c r="AA200" s="265"/>
      <c r="AB200" s="265"/>
      <c r="AC200" s="265"/>
      <c r="AD200" s="265"/>
      <c r="AE200" s="265"/>
      <c r="AF200" s="274">
        <v>1</v>
      </c>
      <c r="AG200" s="267" t="s">
        <v>19</v>
      </c>
      <c r="AH200" s="265" t="s">
        <v>285</v>
      </c>
      <c r="AI200" s="275" t="s">
        <v>1131</v>
      </c>
      <c r="AJ200" s="3"/>
    </row>
    <row r="201" spans="1:47" s="32" customFormat="1" ht="21.75" customHeight="1">
      <c r="A201" s="973">
        <v>31</v>
      </c>
      <c r="B201" s="265" t="s">
        <v>335</v>
      </c>
      <c r="C201" s="265" t="s">
        <v>1049</v>
      </c>
      <c r="D201" s="267" t="s">
        <v>1020</v>
      </c>
      <c r="E201" s="267" t="s">
        <v>974</v>
      </c>
      <c r="F201" s="268" t="s">
        <v>484</v>
      </c>
      <c r="G201" s="267" t="s">
        <v>416</v>
      </c>
      <c r="H201" s="267">
        <v>2</v>
      </c>
      <c r="I201" s="267">
        <f t="shared" si="46"/>
        <v>2</v>
      </c>
      <c r="J201" s="267">
        <v>0</v>
      </c>
      <c r="K201" s="267">
        <v>2</v>
      </c>
      <c r="L201" s="293">
        <v>19</v>
      </c>
      <c r="M201" s="270">
        <v>1</v>
      </c>
      <c r="N201" s="655">
        <f t="shared" si="42"/>
        <v>18</v>
      </c>
      <c r="O201" s="265">
        <v>16</v>
      </c>
      <c r="P201" s="265">
        <v>2</v>
      </c>
      <c r="Q201" s="265">
        <v>0</v>
      </c>
      <c r="R201" s="656" t="s">
        <v>874</v>
      </c>
      <c r="S201" s="566">
        <f t="shared" si="43"/>
        <v>18</v>
      </c>
      <c r="T201" s="656">
        <v>16</v>
      </c>
      <c r="U201" s="656">
        <v>2</v>
      </c>
      <c r="V201" s="267">
        <v>156.24</v>
      </c>
      <c r="W201" s="265" t="s">
        <v>1050</v>
      </c>
      <c r="X201" s="265"/>
      <c r="Y201" s="265"/>
      <c r="Z201" s="265">
        <v>1</v>
      </c>
      <c r="AA201" s="265"/>
      <c r="AB201" s="265"/>
      <c r="AC201" s="265"/>
      <c r="AD201" s="265"/>
      <c r="AE201" s="265"/>
      <c r="AF201" s="274">
        <v>1</v>
      </c>
      <c r="AG201" s="267" t="s">
        <v>882</v>
      </c>
      <c r="AH201" s="265" t="s">
        <v>286</v>
      </c>
      <c r="AI201" s="275" t="s">
        <v>1131</v>
      </c>
      <c r="AJ201" s="917"/>
      <c r="AK201" s="918"/>
      <c r="AL201" s="918"/>
      <c r="AM201" s="918"/>
      <c r="AN201" s="918"/>
      <c r="AO201" s="918"/>
      <c r="AP201" s="918"/>
      <c r="AQ201" s="918"/>
      <c r="AR201" s="918"/>
      <c r="AS201" s="918"/>
      <c r="AT201" s="918"/>
      <c r="AU201" s="918"/>
    </row>
    <row r="202" spans="1:47" ht="38.25" customHeight="1">
      <c r="C202" s="15"/>
      <c r="D202" s="15"/>
      <c r="E202" s="15"/>
      <c r="F202" s="84"/>
      <c r="G202" s="15"/>
      <c r="H202" s="15"/>
      <c r="I202" s="15"/>
      <c r="J202" s="15"/>
      <c r="K202" s="15"/>
      <c r="L202" s="15"/>
      <c r="M202" s="15"/>
      <c r="N202" s="87"/>
      <c r="O202" s="15"/>
      <c r="P202" s="15"/>
      <c r="Q202" s="15"/>
      <c r="R202" s="88"/>
      <c r="S202" s="88"/>
      <c r="T202" s="88"/>
      <c r="U202" s="88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85"/>
      <c r="AH202" s="15"/>
    </row>
  </sheetData>
  <autoFilter ref="A9:EF201" xr:uid="{00000000-0009-0000-0000-000000000000}"/>
  <mergeCells count="19">
    <mergeCell ref="I8:K8"/>
    <mergeCell ref="L8:R8"/>
    <mergeCell ref="S8:U8"/>
    <mergeCell ref="V8:V9"/>
    <mergeCell ref="X8:AE8"/>
    <mergeCell ref="AF8:AF9"/>
    <mergeCell ref="A4:AI4"/>
    <mergeCell ref="A7:D7"/>
    <mergeCell ref="A8:A9"/>
    <mergeCell ref="B8:B9"/>
    <mergeCell ref="C8:C9"/>
    <mergeCell ref="D8:D9"/>
    <mergeCell ref="E8:E9"/>
    <mergeCell ref="F8:F9"/>
    <mergeCell ref="G8:G9"/>
    <mergeCell ref="H8:H9"/>
    <mergeCell ref="AG8:AG9"/>
    <mergeCell ref="AH8:AH9"/>
    <mergeCell ref="AI8:AI9"/>
  </mergeCells>
  <phoneticPr fontId="2" type="noConversion"/>
  <conditionalFormatting sqref="C75">
    <cfRule type="duplicateValues" dxfId="32" priority="9"/>
  </conditionalFormatting>
  <conditionalFormatting sqref="C76">
    <cfRule type="duplicateValues" dxfId="31" priority="8"/>
  </conditionalFormatting>
  <conditionalFormatting sqref="C77:C86">
    <cfRule type="duplicateValues" dxfId="30" priority="7"/>
  </conditionalFormatting>
  <conditionalFormatting sqref="C87">
    <cfRule type="duplicateValues" dxfId="29" priority="6"/>
  </conditionalFormatting>
  <conditionalFormatting sqref="C96:C97">
    <cfRule type="duplicateValues" dxfId="28" priority="4"/>
  </conditionalFormatting>
  <conditionalFormatting sqref="C98">
    <cfRule type="duplicateValues" dxfId="27" priority="3"/>
  </conditionalFormatting>
  <conditionalFormatting sqref="C99:C101">
    <cfRule type="duplicateValues" dxfId="26" priority="10"/>
  </conditionalFormatting>
  <conditionalFormatting sqref="C99:C109 C70:C74">
    <cfRule type="duplicateValues" dxfId="25" priority="11"/>
  </conditionalFormatting>
  <conditionalFormatting sqref="C110">
    <cfRule type="duplicateValues" dxfId="24" priority="2"/>
  </conditionalFormatting>
  <conditionalFormatting sqref="C111">
    <cfRule type="duplicateValues" dxfId="23" priority="1"/>
  </conditionalFormatting>
  <conditionalFormatting sqref="C88:C95">
    <cfRule type="duplicateValues" dxfId="22" priority="12"/>
  </conditionalFormatting>
  <pageMargins left="0.25" right="0.25" top="0.75" bottom="0.75" header="0.3" footer="0.3"/>
  <pageSetup paperSize="8" scale="49" fitToHeight="0" orientation="landscape" r:id="rId1"/>
  <ignoredErrors>
    <ignoredError sqref="I52:I53 I55:I68 S61:S62 S52:S53 I70:I95 I96:I110 M69 T69:U69 I113:I145 N113:N145 R112 S113:S131 S132:S145 I171:I201 S13:S23 I27 I13:I23 I39:I51 S39:S51 J38:K38 O69:R69" formulaRange="1"/>
    <ignoredError sqref="I54 N62 S63:S68 S55:S60" formula="1" formulaRange="1"/>
    <ignoredError sqref="N54:U54 N63:R68 O62:R62 N55:R61 S170 N184" formula="1"/>
  </ignoredError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F201"/>
  <sheetViews>
    <sheetView zoomScale="80" zoomScaleNormal="80" workbookViewId="0">
      <pane ySplit="9" topLeftCell="A10" activePane="bottomLeft" state="frozen"/>
      <selection pane="bottomLeft" activeCell="H22" sqref="H22"/>
    </sheetView>
  </sheetViews>
  <sheetFormatPr defaultColWidth="9" defaultRowHeight="12"/>
  <cols>
    <col min="1" max="1" width="6.375" style="1" customWidth="1"/>
    <col min="2" max="2" width="8.25" style="1" customWidth="1"/>
    <col min="3" max="3" width="26" style="1" customWidth="1"/>
    <col min="4" max="4" width="22.5" style="1" customWidth="1"/>
    <col min="5" max="5" width="12.25" style="1" customWidth="1"/>
    <col min="6" max="6" width="35.75" style="5" customWidth="1"/>
    <col min="7" max="7" width="16.75" style="1" customWidth="1"/>
    <col min="8" max="8" width="10.25" style="1" customWidth="1"/>
    <col min="9" max="11" width="12.25" style="1" customWidth="1"/>
    <col min="12" max="13" width="8.625" style="32" customWidth="1"/>
    <col min="14" max="14" width="9.625" style="11" customWidth="1"/>
    <col min="15" max="15" width="11.125" style="32" customWidth="1"/>
    <col min="16" max="17" width="7" style="32" customWidth="1"/>
    <col min="18" max="21" width="10" style="3" customWidth="1"/>
    <col min="22" max="22" width="8.125" style="1" customWidth="1"/>
    <col min="23" max="23" width="20.5" style="1" customWidth="1"/>
    <col min="24" max="24" width="10.5" style="1" customWidth="1"/>
    <col min="25" max="25" width="13.5" style="1" customWidth="1"/>
    <col min="26" max="26" width="11.25" style="1" customWidth="1"/>
    <col min="27" max="28" width="8.75" style="1" customWidth="1"/>
    <col min="29" max="29" width="7.875" style="1" customWidth="1"/>
    <col min="30" max="30" width="7.5" style="1" customWidth="1"/>
    <col min="31" max="31" width="9" style="1" customWidth="1"/>
    <col min="32" max="32" width="10.25" style="1" customWidth="1"/>
    <col min="33" max="33" width="23.125" style="8" customWidth="1"/>
    <col min="34" max="34" width="18.625" style="1" customWidth="1"/>
    <col min="35" max="35" width="77.75" style="5" customWidth="1"/>
    <col min="36" max="36" width="21.75" style="34" customWidth="1"/>
    <col min="37" max="16384" width="9" style="1"/>
  </cols>
  <sheetData>
    <row r="1" spans="1:136">
      <c r="D1" s="1" t="s">
        <v>436</v>
      </c>
      <c r="N1" s="33"/>
    </row>
    <row r="2" spans="1:136" ht="8.25" customHeight="1">
      <c r="F2" s="5" t="s">
        <v>849</v>
      </c>
    </row>
    <row r="3" spans="1:136" ht="12" hidden="1" customHeight="1"/>
    <row r="4" spans="1:136" ht="34.5" customHeight="1">
      <c r="A4" s="1605" t="s">
        <v>1122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</row>
    <row r="5" spans="1:136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/>
      <c r="AH5" s="7"/>
      <c r="AI5" s="45"/>
    </row>
    <row r="6" spans="1:136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9"/>
      <c r="AH6" s="7"/>
      <c r="AI6" s="45"/>
    </row>
    <row r="7" spans="1:136" ht="37.5" customHeight="1" thickBot="1">
      <c r="A7" s="1614" t="s">
        <v>924</v>
      </c>
      <c r="B7" s="1614"/>
      <c r="C7" s="1614"/>
      <c r="D7" s="1614"/>
      <c r="E7" s="6"/>
      <c r="F7" s="4"/>
      <c r="G7" s="2"/>
      <c r="H7" s="12"/>
      <c r="I7" s="2"/>
      <c r="J7" s="12"/>
      <c r="K7" s="12"/>
      <c r="L7" s="2"/>
      <c r="M7" s="2"/>
      <c r="N7" s="12"/>
      <c r="O7" s="12"/>
      <c r="P7" s="12"/>
      <c r="Q7" s="12"/>
      <c r="R7" s="12"/>
      <c r="S7" s="12"/>
      <c r="T7" s="12"/>
      <c r="U7" s="1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0"/>
      <c r="AH7" s="2"/>
      <c r="AI7" s="4"/>
    </row>
    <row r="8" spans="1:136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08" t="s">
        <v>5</v>
      </c>
      <c r="H8" s="1639" t="s">
        <v>949</v>
      </c>
      <c r="I8" s="1627" t="s">
        <v>6</v>
      </c>
      <c r="J8" s="1628"/>
      <c r="K8" s="1629"/>
      <c r="L8" s="1630" t="s">
        <v>941</v>
      </c>
      <c r="M8" s="1631"/>
      <c r="N8" s="1631"/>
      <c r="O8" s="1631"/>
      <c r="P8" s="1631"/>
      <c r="Q8" s="1631"/>
      <c r="R8" s="1632"/>
      <c r="S8" s="1633" t="s">
        <v>489</v>
      </c>
      <c r="T8" s="1634"/>
      <c r="U8" s="1632"/>
      <c r="V8" s="1608" t="s">
        <v>7</v>
      </c>
      <c r="W8" s="22" t="s">
        <v>8</v>
      </c>
      <c r="X8" s="1641" t="s">
        <v>939</v>
      </c>
      <c r="Y8" s="1642"/>
      <c r="Z8" s="1642"/>
      <c r="AA8" s="1642"/>
      <c r="AB8" s="1642"/>
      <c r="AC8" s="1642"/>
      <c r="AD8" s="1642"/>
      <c r="AE8" s="1643"/>
      <c r="AF8" s="1618" t="s">
        <v>925</v>
      </c>
      <c r="AG8" s="1620" t="s">
        <v>9</v>
      </c>
      <c r="AH8" s="1608" t="s">
        <v>226</v>
      </c>
      <c r="AI8" s="1623" t="s">
        <v>460</v>
      </c>
    </row>
    <row r="9" spans="1:136" ht="36.75" customHeight="1" thickBot="1">
      <c r="A9" s="1607"/>
      <c r="B9" s="1609"/>
      <c r="C9" s="1611"/>
      <c r="D9" s="1611"/>
      <c r="E9" s="1611"/>
      <c r="F9" s="1611"/>
      <c r="G9" s="1609"/>
      <c r="H9" s="1640"/>
      <c r="I9" s="64" t="s">
        <v>227</v>
      </c>
      <c r="J9" s="65" t="s">
        <v>486</v>
      </c>
      <c r="K9" s="65" t="s">
        <v>487</v>
      </c>
      <c r="L9" s="56" t="s">
        <v>10</v>
      </c>
      <c r="M9" s="56" t="s">
        <v>914</v>
      </c>
      <c r="N9" s="66" t="s">
        <v>445</v>
      </c>
      <c r="O9" s="56" t="s">
        <v>441</v>
      </c>
      <c r="P9" s="56" t="s">
        <v>442</v>
      </c>
      <c r="Q9" s="56" t="s">
        <v>443</v>
      </c>
      <c r="R9" s="64" t="s">
        <v>444</v>
      </c>
      <c r="S9" s="48" t="s">
        <v>227</v>
      </c>
      <c r="T9" s="48" t="s">
        <v>490</v>
      </c>
      <c r="U9" s="48" t="s">
        <v>491</v>
      </c>
      <c r="V9" s="1609"/>
      <c r="W9" s="56" t="s">
        <v>11</v>
      </c>
      <c r="X9" s="82" t="s">
        <v>940</v>
      </c>
      <c r="Y9" s="55" t="s">
        <v>922</v>
      </c>
      <c r="Z9" s="55" t="s">
        <v>915</v>
      </c>
      <c r="AA9" s="55" t="s">
        <v>916</v>
      </c>
      <c r="AB9" s="54" t="s">
        <v>937</v>
      </c>
      <c r="AC9" s="54" t="s">
        <v>917</v>
      </c>
      <c r="AD9" s="54" t="s">
        <v>918</v>
      </c>
      <c r="AE9" s="55" t="s">
        <v>875</v>
      </c>
      <c r="AF9" s="1619"/>
      <c r="AG9" s="1621"/>
      <c r="AH9" s="1622"/>
      <c r="AI9" s="1624"/>
    </row>
    <row r="10" spans="1:136" s="14" customFormat="1" ht="24.95" customHeight="1" thickBot="1">
      <c r="A10" s="23"/>
      <c r="B10" s="24" t="s">
        <v>457</v>
      </c>
      <c r="C10" s="30">
        <f>C26+C30+C38+C54+C69+C112+C146+C170+C12+C24</f>
        <v>176</v>
      </c>
      <c r="D10" s="25"/>
      <c r="E10" s="25"/>
      <c r="F10" s="25"/>
      <c r="G10" s="25"/>
      <c r="H10" s="28">
        <f>H26+H30+H38+H54+H69+H112+H146+H170+H12+H24</f>
        <v>181</v>
      </c>
      <c r="I10" s="28">
        <f>I26+I30+I38+I54+I69+I112+I146+I170+I12+I24</f>
        <v>408</v>
      </c>
      <c r="J10" s="28">
        <f>J26+J30+J38+J54+J69+J112+J146+J170+J12+J24</f>
        <v>178</v>
      </c>
      <c r="K10" s="28">
        <f>K26+K30+K38+K54+K69+K112+K146+K170+K12+K24</f>
        <v>230</v>
      </c>
      <c r="L10" s="29">
        <f>L12+L24+L26+L30+L38+L54+L69+L112+L146+L170</f>
        <v>4792</v>
      </c>
      <c r="M10" s="29"/>
      <c r="N10" s="28">
        <f>N26+N30+N38+N54+N69+N112+N146+N170+N12+N24</f>
        <v>4472</v>
      </c>
      <c r="O10" s="28">
        <f>O26+O30+O38+O54+O69+O112+O146+O170+O12+O24</f>
        <v>3418</v>
      </c>
      <c r="P10" s="28">
        <f t="shared" ref="P10:U10" si="0">P26+P30+P38+P54+P69+P112+P146+P170+P12+P24</f>
        <v>830</v>
      </c>
      <c r="Q10" s="28">
        <f t="shared" si="0"/>
        <v>196</v>
      </c>
      <c r="R10" s="28">
        <f>R26+R30+R38+R54+R69+R112+R146+R170+R12+R24</f>
        <v>28</v>
      </c>
      <c r="S10" s="28">
        <f t="shared" si="0"/>
        <v>4472</v>
      </c>
      <c r="T10" s="28">
        <f t="shared" si="0"/>
        <v>3766</v>
      </c>
      <c r="U10" s="28">
        <f t="shared" si="0"/>
        <v>706</v>
      </c>
      <c r="V10" s="28"/>
      <c r="W10" s="28"/>
      <c r="X10" s="28">
        <f t="shared" ref="X10:AF10" si="1">X26+X30+X38+X54+X69+X112+X146+X170+X12+X24</f>
        <v>3</v>
      </c>
      <c r="Y10" s="28">
        <f>Y26+Y30+Y38+Y54+Y69+Y112+Y146+Y170+Y12+Y24</f>
        <v>21</v>
      </c>
      <c r="Z10" s="28">
        <f t="shared" si="1"/>
        <v>44</v>
      </c>
      <c r="AA10" s="28">
        <f t="shared" si="1"/>
        <v>4</v>
      </c>
      <c r="AB10" s="28">
        <f t="shared" si="1"/>
        <v>2</v>
      </c>
      <c r="AC10" s="28">
        <f t="shared" si="1"/>
        <v>13</v>
      </c>
      <c r="AD10" s="28">
        <f t="shared" si="1"/>
        <v>21</v>
      </c>
      <c r="AE10" s="28">
        <f t="shared" si="1"/>
        <v>18</v>
      </c>
      <c r="AF10" s="28">
        <f t="shared" si="1"/>
        <v>171</v>
      </c>
      <c r="AG10" s="27"/>
      <c r="AH10" s="26"/>
      <c r="AI10" s="46"/>
      <c r="AJ10" s="35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</row>
    <row r="11" spans="1:136" s="14" customFormat="1" ht="24.95" customHeight="1">
      <c r="A11" s="36"/>
      <c r="B11" s="37"/>
      <c r="C11" s="38"/>
      <c r="D11" s="39"/>
      <c r="E11" s="39"/>
      <c r="F11" s="39"/>
      <c r="G11" s="39"/>
      <c r="H11" s="79"/>
      <c r="I11" s="40"/>
      <c r="J11" s="40"/>
      <c r="K11" s="40"/>
      <c r="L11" s="41" t="s">
        <v>905</v>
      </c>
      <c r="M11" s="41" t="s">
        <v>905</v>
      </c>
      <c r="N11" s="40"/>
      <c r="O11" s="40"/>
      <c r="P11" s="40"/>
      <c r="Q11" s="40"/>
      <c r="R11" s="40"/>
      <c r="S11" s="40"/>
      <c r="T11" s="40"/>
      <c r="U11" s="40"/>
      <c r="V11" s="37"/>
      <c r="W11" s="39"/>
      <c r="X11" s="39"/>
      <c r="Y11" s="39"/>
      <c r="Z11" s="39"/>
      <c r="AA11" s="39"/>
      <c r="AB11" s="79"/>
      <c r="AC11" s="39"/>
      <c r="AD11" s="39"/>
      <c r="AE11" s="39"/>
      <c r="AF11" s="42"/>
      <c r="AG11" s="43"/>
      <c r="AH11" s="42"/>
      <c r="AI11" s="47"/>
      <c r="AJ11" s="35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</row>
    <row r="12" spans="1:136" ht="39.75" customHeight="1">
      <c r="A12" s="91"/>
      <c r="B12" s="92" t="s">
        <v>961</v>
      </c>
      <c r="C12" s="93">
        <v>11</v>
      </c>
      <c r="D12" s="93"/>
      <c r="E12" s="93"/>
      <c r="F12" s="94"/>
      <c r="G12" s="92"/>
      <c r="H12" s="657">
        <f t="shared" ref="H12:AF12" si="2">SUM(H13:H23)</f>
        <v>11</v>
      </c>
      <c r="I12" s="657">
        <f>SUM(I13:I23)</f>
        <v>25</v>
      </c>
      <c r="J12" s="657">
        <f t="shared" si="2"/>
        <v>9</v>
      </c>
      <c r="K12" s="657">
        <f t="shared" si="2"/>
        <v>16</v>
      </c>
      <c r="L12" s="95">
        <f>SUM(L13:L23)</f>
        <v>253</v>
      </c>
      <c r="M12" s="95"/>
      <c r="N12" s="569">
        <f t="shared" si="2"/>
        <v>242</v>
      </c>
      <c r="O12" s="569">
        <f>SUM(O13:O23)</f>
        <v>216</v>
      </c>
      <c r="P12" s="569">
        <f t="shared" si="2"/>
        <v>19</v>
      </c>
      <c r="Q12" s="569">
        <f t="shared" si="2"/>
        <v>4</v>
      </c>
      <c r="R12" s="570">
        <f>SUM(R13:R23)</f>
        <v>3</v>
      </c>
      <c r="S12" s="569">
        <f t="shared" si="2"/>
        <v>242</v>
      </c>
      <c r="T12" s="570">
        <f>SUM(T13:T23)</f>
        <v>137</v>
      </c>
      <c r="U12" s="569">
        <f t="shared" si="2"/>
        <v>105</v>
      </c>
      <c r="V12" s="95"/>
      <c r="W12" s="95"/>
      <c r="X12" s="95">
        <f t="shared" si="2"/>
        <v>0</v>
      </c>
      <c r="Y12" s="95">
        <f t="shared" si="2"/>
        <v>0</v>
      </c>
      <c r="Z12" s="95">
        <f t="shared" si="2"/>
        <v>3</v>
      </c>
      <c r="AA12" s="95">
        <f t="shared" si="2"/>
        <v>0</v>
      </c>
      <c r="AB12" s="95">
        <f t="shared" si="2"/>
        <v>0</v>
      </c>
      <c r="AC12" s="95">
        <f t="shared" si="2"/>
        <v>0</v>
      </c>
      <c r="AD12" s="95">
        <f t="shared" si="2"/>
        <v>1</v>
      </c>
      <c r="AE12" s="95">
        <f t="shared" si="2"/>
        <v>0</v>
      </c>
      <c r="AF12" s="95">
        <f t="shared" si="2"/>
        <v>6</v>
      </c>
      <c r="AG12" s="92"/>
      <c r="AH12" s="92"/>
      <c r="AI12" s="96"/>
      <c r="AJ12" s="57"/>
    </row>
    <row r="13" spans="1:136" s="85" customFormat="1" ht="24.95" customHeight="1">
      <c r="A13" s="699">
        <v>1</v>
      </c>
      <c r="B13" s="700" t="s">
        <v>421</v>
      </c>
      <c r="C13" s="701" t="s">
        <v>797</v>
      </c>
      <c r="D13" s="702" t="s">
        <v>962</v>
      </c>
      <c r="E13" s="703" t="s">
        <v>798</v>
      </c>
      <c r="F13" s="704" t="s">
        <v>799</v>
      </c>
      <c r="G13" s="703" t="s">
        <v>800</v>
      </c>
      <c r="H13" s="703">
        <v>2</v>
      </c>
      <c r="I13" s="675">
        <f>SUM(J13:K13)</f>
        <v>2</v>
      </c>
      <c r="J13" s="675">
        <v>1</v>
      </c>
      <c r="K13" s="675">
        <v>1</v>
      </c>
      <c r="L13" s="705">
        <v>19</v>
      </c>
      <c r="M13" s="705">
        <v>1</v>
      </c>
      <c r="N13" s="592">
        <f>SUM(O13:R13)</f>
        <v>19</v>
      </c>
      <c r="O13" s="703">
        <v>18</v>
      </c>
      <c r="P13" s="703">
        <v>0</v>
      </c>
      <c r="Q13" s="703">
        <v>0</v>
      </c>
      <c r="R13" s="595">
        <v>1</v>
      </c>
      <c r="S13" s="254">
        <f>SUM(T13:U13)</f>
        <v>19</v>
      </c>
      <c r="T13" s="595">
        <v>13</v>
      </c>
      <c r="U13" s="595">
        <v>6</v>
      </c>
      <c r="V13" s="706">
        <v>91.8</v>
      </c>
      <c r="W13" s="707" t="s">
        <v>801</v>
      </c>
      <c r="X13" s="708"/>
      <c r="Y13" s="708"/>
      <c r="Z13" s="708"/>
      <c r="AA13" s="708"/>
      <c r="AB13" s="708"/>
      <c r="AC13" s="708"/>
      <c r="AD13" s="708"/>
      <c r="AE13" s="575"/>
      <c r="AF13" s="575">
        <v>0</v>
      </c>
      <c r="AG13" s="675" t="s">
        <v>926</v>
      </c>
      <c r="AH13" s="223" t="s">
        <v>286</v>
      </c>
      <c r="AI13" s="709"/>
    </row>
    <row r="14" spans="1:136" s="85" customFormat="1" ht="24.95" customHeight="1">
      <c r="A14" s="699">
        <v>2</v>
      </c>
      <c r="B14" s="700" t="s">
        <v>421</v>
      </c>
      <c r="C14" s="701" t="s">
        <v>802</v>
      </c>
      <c r="D14" s="702" t="s">
        <v>963</v>
      </c>
      <c r="E14" s="703" t="s">
        <v>984</v>
      </c>
      <c r="F14" s="704" t="s">
        <v>803</v>
      </c>
      <c r="G14" s="703" t="s">
        <v>804</v>
      </c>
      <c r="H14" s="703">
        <v>2</v>
      </c>
      <c r="I14" s="675">
        <f t="shared" ref="I14:I23" si="3">SUM(J14:K14)</f>
        <v>2</v>
      </c>
      <c r="J14" s="675">
        <v>1</v>
      </c>
      <c r="K14" s="675">
        <v>1</v>
      </c>
      <c r="L14" s="705">
        <v>19</v>
      </c>
      <c r="M14" s="705">
        <v>1</v>
      </c>
      <c r="N14" s="592">
        <f t="shared" ref="N14:N23" si="4">SUM(O14:R14)</f>
        <v>19</v>
      </c>
      <c r="O14" s="703">
        <v>19</v>
      </c>
      <c r="P14" s="703">
        <v>0</v>
      </c>
      <c r="Q14" s="703">
        <v>0</v>
      </c>
      <c r="R14" s="595">
        <v>0</v>
      </c>
      <c r="S14" s="254">
        <f t="shared" ref="S14:S23" si="5">SUM(T14:U14)</f>
        <v>19</v>
      </c>
      <c r="T14" s="595">
        <v>11</v>
      </c>
      <c r="U14" s="595">
        <v>8</v>
      </c>
      <c r="V14" s="701">
        <v>161.99</v>
      </c>
      <c r="W14" s="710" t="s">
        <v>805</v>
      </c>
      <c r="X14" s="711"/>
      <c r="Y14" s="711"/>
      <c r="Z14" s="711"/>
      <c r="AA14" s="711"/>
      <c r="AB14" s="711"/>
      <c r="AC14" s="711"/>
      <c r="AD14" s="711"/>
      <c r="AE14" s="575"/>
      <c r="AF14" s="575">
        <v>1</v>
      </c>
      <c r="AG14" s="675" t="s">
        <v>501</v>
      </c>
      <c r="AH14" s="223" t="s">
        <v>286</v>
      </c>
      <c r="AI14" s="709"/>
    </row>
    <row r="15" spans="1:136" s="85" customFormat="1" ht="24.95" customHeight="1">
      <c r="A15" s="699">
        <v>3</v>
      </c>
      <c r="B15" s="700" t="s">
        <v>421</v>
      </c>
      <c r="C15" s="701" t="s">
        <v>964</v>
      </c>
      <c r="D15" s="702" t="s">
        <v>496</v>
      </c>
      <c r="E15" s="703" t="s">
        <v>497</v>
      </c>
      <c r="F15" s="704" t="s">
        <v>498</v>
      </c>
      <c r="G15" s="703" t="s">
        <v>499</v>
      </c>
      <c r="H15" s="703">
        <v>2</v>
      </c>
      <c r="I15" s="675">
        <f t="shared" si="3"/>
        <v>2</v>
      </c>
      <c r="J15" s="675">
        <v>0</v>
      </c>
      <c r="K15" s="675">
        <v>2</v>
      </c>
      <c r="L15" s="705">
        <v>19</v>
      </c>
      <c r="M15" s="705">
        <v>1</v>
      </c>
      <c r="N15" s="592">
        <f t="shared" si="4"/>
        <v>17</v>
      </c>
      <c r="O15" s="703">
        <v>7</v>
      </c>
      <c r="P15" s="703">
        <v>6</v>
      </c>
      <c r="Q15" s="703">
        <v>4</v>
      </c>
      <c r="R15" s="712">
        <v>0</v>
      </c>
      <c r="S15" s="254">
        <f t="shared" si="5"/>
        <v>17</v>
      </c>
      <c r="T15" s="712">
        <v>11</v>
      </c>
      <c r="U15" s="712">
        <v>6</v>
      </c>
      <c r="V15" s="701">
        <v>161.12</v>
      </c>
      <c r="W15" s="710" t="s">
        <v>500</v>
      </c>
      <c r="X15" s="711"/>
      <c r="Y15" s="711"/>
      <c r="Z15" s="575"/>
      <c r="AA15" s="711"/>
      <c r="AB15" s="711"/>
      <c r="AC15" s="711"/>
      <c r="AD15" s="711"/>
      <c r="AE15" s="675"/>
      <c r="AF15" s="675">
        <v>0</v>
      </c>
      <c r="AG15" s="675" t="s">
        <v>501</v>
      </c>
      <c r="AH15" s="223" t="s">
        <v>286</v>
      </c>
      <c r="AI15" s="709"/>
    </row>
    <row r="16" spans="1:136" s="85" customFormat="1" ht="24.95" customHeight="1">
      <c r="A16" s="699">
        <v>4</v>
      </c>
      <c r="B16" s="700" t="s">
        <v>421</v>
      </c>
      <c r="C16" s="701" t="s">
        <v>806</v>
      </c>
      <c r="D16" s="701" t="s">
        <v>423</v>
      </c>
      <c r="E16" s="703" t="s">
        <v>424</v>
      </c>
      <c r="F16" s="704" t="s">
        <v>807</v>
      </c>
      <c r="G16" s="703" t="s">
        <v>808</v>
      </c>
      <c r="H16" s="703">
        <v>1</v>
      </c>
      <c r="I16" s="675">
        <f t="shared" si="3"/>
        <v>2</v>
      </c>
      <c r="J16" s="675">
        <v>0</v>
      </c>
      <c r="K16" s="675">
        <v>2</v>
      </c>
      <c r="L16" s="705">
        <v>19</v>
      </c>
      <c r="M16" s="705">
        <v>1</v>
      </c>
      <c r="N16" s="592">
        <f t="shared" si="4"/>
        <v>19</v>
      </c>
      <c r="O16" s="703">
        <v>19</v>
      </c>
      <c r="P16" s="703">
        <v>0</v>
      </c>
      <c r="Q16" s="703">
        <v>0</v>
      </c>
      <c r="R16" s="595">
        <v>0</v>
      </c>
      <c r="S16" s="254">
        <f t="shared" si="5"/>
        <v>19</v>
      </c>
      <c r="T16" s="595">
        <v>16</v>
      </c>
      <c r="U16" s="595">
        <v>3</v>
      </c>
      <c r="V16" s="701">
        <v>115.35</v>
      </c>
      <c r="W16" s="707" t="s">
        <v>809</v>
      </c>
      <c r="X16" s="708"/>
      <c r="Y16" s="708"/>
      <c r="Z16" s="708"/>
      <c r="AA16" s="708"/>
      <c r="AB16" s="708"/>
      <c r="AC16" s="708"/>
      <c r="AD16" s="708"/>
      <c r="AE16" s="675"/>
      <c r="AF16" s="675">
        <v>1</v>
      </c>
      <c r="AG16" s="675" t="s">
        <v>19</v>
      </c>
      <c r="AH16" s="223" t="s">
        <v>286</v>
      </c>
      <c r="AI16" s="709"/>
    </row>
    <row r="17" spans="1:96" s="85" customFormat="1" ht="24.95" customHeight="1">
      <c r="A17" s="699">
        <v>5</v>
      </c>
      <c r="B17" s="700" t="s">
        <v>421</v>
      </c>
      <c r="C17" s="701" t="s">
        <v>810</v>
      </c>
      <c r="D17" s="702" t="s">
        <v>811</v>
      </c>
      <c r="E17" s="703" t="s">
        <v>425</v>
      </c>
      <c r="F17" s="704" t="s">
        <v>812</v>
      </c>
      <c r="G17" s="703" t="s">
        <v>813</v>
      </c>
      <c r="H17" s="703">
        <v>0</v>
      </c>
      <c r="I17" s="675">
        <f t="shared" si="3"/>
        <v>2</v>
      </c>
      <c r="J17" s="675">
        <v>0</v>
      </c>
      <c r="K17" s="675">
        <v>2</v>
      </c>
      <c r="L17" s="705">
        <v>19</v>
      </c>
      <c r="M17" s="705">
        <v>1</v>
      </c>
      <c r="N17" s="592">
        <f t="shared" si="4"/>
        <v>19</v>
      </c>
      <c r="O17" s="703">
        <v>19</v>
      </c>
      <c r="P17" s="703">
        <v>0</v>
      </c>
      <c r="Q17" s="703">
        <v>0</v>
      </c>
      <c r="R17" s="595">
        <v>0</v>
      </c>
      <c r="S17" s="254">
        <f t="shared" si="5"/>
        <v>19</v>
      </c>
      <c r="T17" s="595">
        <v>9</v>
      </c>
      <c r="U17" s="595">
        <v>10</v>
      </c>
      <c r="V17" s="701">
        <v>268.8</v>
      </c>
      <c r="W17" s="707" t="s">
        <v>130</v>
      </c>
      <c r="X17" s="708"/>
      <c r="Y17" s="708"/>
      <c r="Z17" s="575">
        <v>1</v>
      </c>
      <c r="AA17" s="708"/>
      <c r="AB17" s="708"/>
      <c r="AC17" s="708"/>
      <c r="AD17" s="708"/>
      <c r="AE17" s="675"/>
      <c r="AF17" s="675">
        <v>1</v>
      </c>
      <c r="AG17" s="675" t="s">
        <v>501</v>
      </c>
      <c r="AH17" s="223" t="s">
        <v>287</v>
      </c>
      <c r="AI17" s="709"/>
    </row>
    <row r="18" spans="1:96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560" t="s">
        <v>427</v>
      </c>
      <c r="F18" s="561" t="s">
        <v>815</v>
      </c>
      <c r="G18" s="560" t="s">
        <v>816</v>
      </c>
      <c r="H18" s="560">
        <v>1</v>
      </c>
      <c r="I18" s="562">
        <f t="shared" si="3"/>
        <v>3</v>
      </c>
      <c r="J18" s="562">
        <v>1</v>
      </c>
      <c r="K18" s="562">
        <v>2</v>
      </c>
      <c r="L18" s="563">
        <v>30</v>
      </c>
      <c r="M18" s="563">
        <v>3</v>
      </c>
      <c r="N18" s="564">
        <f t="shared" si="4"/>
        <v>30</v>
      </c>
      <c r="O18" s="560">
        <v>22</v>
      </c>
      <c r="P18" s="560">
        <v>8</v>
      </c>
      <c r="Q18" s="560">
        <v>0</v>
      </c>
      <c r="R18" s="565">
        <v>0</v>
      </c>
      <c r="S18" s="566">
        <f t="shared" si="5"/>
        <v>30</v>
      </c>
      <c r="T18" s="565">
        <v>15</v>
      </c>
      <c r="U18" s="565">
        <v>15</v>
      </c>
      <c r="V18" s="98">
        <v>99.86</v>
      </c>
      <c r="W18" s="106" t="s">
        <v>817</v>
      </c>
      <c r="X18" s="678"/>
      <c r="Y18" s="678"/>
      <c r="Z18" s="678"/>
      <c r="AA18" s="678"/>
      <c r="AB18" s="678"/>
      <c r="AC18" s="274"/>
      <c r="AD18" s="560">
        <v>1</v>
      </c>
      <c r="AE18" s="274"/>
      <c r="AF18" s="274">
        <v>0</v>
      </c>
      <c r="AG18" s="679" t="s">
        <v>19</v>
      </c>
      <c r="AH18" s="101" t="s">
        <v>286</v>
      </c>
      <c r="AI18" s="108"/>
    </row>
    <row r="19" spans="1:96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560" t="s">
        <v>429</v>
      </c>
      <c r="F19" s="561" t="s">
        <v>819</v>
      </c>
      <c r="G19" s="560" t="s">
        <v>820</v>
      </c>
      <c r="H19" s="560">
        <v>1</v>
      </c>
      <c r="I19" s="562">
        <f t="shared" si="3"/>
        <v>2</v>
      </c>
      <c r="J19" s="562">
        <v>1</v>
      </c>
      <c r="K19" s="562">
        <v>1</v>
      </c>
      <c r="L19" s="563">
        <v>19</v>
      </c>
      <c r="M19" s="563">
        <v>1</v>
      </c>
      <c r="N19" s="564">
        <f t="shared" si="4"/>
        <v>19</v>
      </c>
      <c r="O19" s="560">
        <v>16</v>
      </c>
      <c r="P19" s="560">
        <v>3</v>
      </c>
      <c r="Q19" s="560">
        <v>0</v>
      </c>
      <c r="R19" s="565">
        <v>0</v>
      </c>
      <c r="S19" s="566">
        <f t="shared" si="5"/>
        <v>19</v>
      </c>
      <c r="T19" s="565">
        <v>14</v>
      </c>
      <c r="U19" s="565">
        <v>5</v>
      </c>
      <c r="V19" s="98">
        <v>91.12</v>
      </c>
      <c r="W19" s="110" t="s">
        <v>821</v>
      </c>
      <c r="X19" s="680"/>
      <c r="Y19" s="680"/>
      <c r="Z19" s="680"/>
      <c r="AA19" s="680"/>
      <c r="AB19" s="680"/>
      <c r="AC19" s="680"/>
      <c r="AD19" s="680"/>
      <c r="AE19" s="562"/>
      <c r="AF19" s="562">
        <v>1</v>
      </c>
      <c r="AG19" s="679" t="s">
        <v>19</v>
      </c>
      <c r="AH19" s="101" t="s">
        <v>286</v>
      </c>
      <c r="AI19" s="108"/>
    </row>
    <row r="20" spans="1:96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560" t="s">
        <v>431</v>
      </c>
      <c r="F20" s="561" t="s">
        <v>823</v>
      </c>
      <c r="G20" s="560" t="s">
        <v>432</v>
      </c>
      <c r="H20" s="560">
        <v>1</v>
      </c>
      <c r="I20" s="562">
        <f t="shared" si="3"/>
        <v>3</v>
      </c>
      <c r="J20" s="562">
        <v>2</v>
      </c>
      <c r="K20" s="562">
        <v>1</v>
      </c>
      <c r="L20" s="563">
        <v>36</v>
      </c>
      <c r="M20" s="563">
        <v>3</v>
      </c>
      <c r="N20" s="564">
        <f t="shared" si="4"/>
        <v>36</v>
      </c>
      <c r="O20" s="560">
        <v>36</v>
      </c>
      <c r="P20" s="560">
        <v>0</v>
      </c>
      <c r="Q20" s="560">
        <v>0</v>
      </c>
      <c r="R20" s="567">
        <v>0</v>
      </c>
      <c r="S20" s="566">
        <f t="shared" si="5"/>
        <v>36</v>
      </c>
      <c r="T20" s="565">
        <v>16</v>
      </c>
      <c r="U20" s="565">
        <v>20</v>
      </c>
      <c r="V20" s="98">
        <v>197.96</v>
      </c>
      <c r="W20" s="106" t="s">
        <v>824</v>
      </c>
      <c r="X20" s="678"/>
      <c r="Y20" s="678"/>
      <c r="Z20" s="678"/>
      <c r="AA20" s="678"/>
      <c r="AB20" s="678"/>
      <c r="AC20" s="678"/>
      <c r="AD20" s="678"/>
      <c r="AE20" s="562"/>
      <c r="AF20" s="562">
        <v>0</v>
      </c>
      <c r="AG20" s="679" t="s">
        <v>19</v>
      </c>
      <c r="AH20" s="101" t="s">
        <v>286</v>
      </c>
      <c r="AI20" s="108" t="s">
        <v>825</v>
      </c>
    </row>
    <row r="21" spans="1:96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560" t="s">
        <v>827</v>
      </c>
      <c r="F21" s="561" t="s">
        <v>828</v>
      </c>
      <c r="G21" s="560" t="s">
        <v>829</v>
      </c>
      <c r="H21" s="255">
        <v>1</v>
      </c>
      <c r="I21" s="562">
        <f t="shared" si="3"/>
        <v>2</v>
      </c>
      <c r="J21" s="562">
        <v>1</v>
      </c>
      <c r="K21" s="562">
        <v>1</v>
      </c>
      <c r="L21" s="563">
        <v>19</v>
      </c>
      <c r="M21" s="563">
        <v>1</v>
      </c>
      <c r="N21" s="564">
        <f t="shared" si="4"/>
        <v>13</v>
      </c>
      <c r="O21" s="560">
        <v>12</v>
      </c>
      <c r="P21" s="560">
        <v>1</v>
      </c>
      <c r="Q21" s="560">
        <v>0</v>
      </c>
      <c r="R21" s="567">
        <v>0</v>
      </c>
      <c r="S21" s="566">
        <f t="shared" si="5"/>
        <v>13</v>
      </c>
      <c r="T21" s="567">
        <v>9</v>
      </c>
      <c r="U21" s="567">
        <v>4</v>
      </c>
      <c r="V21" s="98">
        <v>147.18</v>
      </c>
      <c r="W21" s="110" t="s">
        <v>830</v>
      </c>
      <c r="X21" s="680"/>
      <c r="Y21" s="680"/>
      <c r="Z21" s="680"/>
      <c r="AA21" s="680"/>
      <c r="AB21" s="680"/>
      <c r="AC21" s="680"/>
      <c r="AD21" s="680"/>
      <c r="AE21" s="562"/>
      <c r="AF21" s="562">
        <v>1</v>
      </c>
      <c r="AG21" s="679" t="s">
        <v>19</v>
      </c>
      <c r="AH21" s="101" t="s">
        <v>289</v>
      </c>
      <c r="AI21" s="108" t="s">
        <v>831</v>
      </c>
    </row>
    <row r="22" spans="1:96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560" t="s">
        <v>927</v>
      </c>
      <c r="F22" s="561" t="s">
        <v>833</v>
      </c>
      <c r="G22" s="560" t="s">
        <v>834</v>
      </c>
      <c r="H22" s="560">
        <v>0</v>
      </c>
      <c r="I22" s="562">
        <f t="shared" si="3"/>
        <v>3</v>
      </c>
      <c r="J22" s="562">
        <v>1</v>
      </c>
      <c r="K22" s="562">
        <v>2</v>
      </c>
      <c r="L22" s="563">
        <v>35</v>
      </c>
      <c r="M22" s="563">
        <v>3</v>
      </c>
      <c r="N22" s="564">
        <f t="shared" si="4"/>
        <v>33</v>
      </c>
      <c r="O22" s="560">
        <v>31</v>
      </c>
      <c r="P22" s="560">
        <v>1</v>
      </c>
      <c r="Q22" s="560">
        <v>0</v>
      </c>
      <c r="R22" s="565">
        <v>1</v>
      </c>
      <c r="S22" s="566">
        <f t="shared" si="5"/>
        <v>33</v>
      </c>
      <c r="T22" s="565">
        <v>18</v>
      </c>
      <c r="U22" s="565">
        <v>15</v>
      </c>
      <c r="V22" s="98">
        <v>219</v>
      </c>
      <c r="W22" s="110" t="s">
        <v>835</v>
      </c>
      <c r="X22" s="680"/>
      <c r="Y22" s="680"/>
      <c r="Z22" s="274">
        <v>1</v>
      </c>
      <c r="AA22" s="680"/>
      <c r="AB22" s="680"/>
      <c r="AC22" s="680"/>
      <c r="AD22" s="680"/>
      <c r="AE22" s="562"/>
      <c r="AF22" s="562">
        <v>1</v>
      </c>
      <c r="AG22" s="679" t="s">
        <v>501</v>
      </c>
      <c r="AH22" s="101" t="s">
        <v>287</v>
      </c>
      <c r="AI22" s="108"/>
    </row>
    <row r="23" spans="1:96" s="8" customFormat="1" ht="24.95" customHeight="1">
      <c r="A23" s="109">
        <v>11</v>
      </c>
      <c r="B23" s="101" t="s">
        <v>421</v>
      </c>
      <c r="C23" s="98" t="s">
        <v>433</v>
      </c>
      <c r="D23" s="99" t="s">
        <v>836</v>
      </c>
      <c r="E23" s="560" t="s">
        <v>837</v>
      </c>
      <c r="F23" s="568" t="s">
        <v>838</v>
      </c>
      <c r="G23" s="560" t="s">
        <v>839</v>
      </c>
      <c r="H23" s="560">
        <v>0</v>
      </c>
      <c r="I23" s="562">
        <f t="shared" si="3"/>
        <v>2</v>
      </c>
      <c r="J23" s="562">
        <v>1</v>
      </c>
      <c r="K23" s="562">
        <v>1</v>
      </c>
      <c r="L23" s="563">
        <v>19</v>
      </c>
      <c r="M23" s="563">
        <v>1</v>
      </c>
      <c r="N23" s="564">
        <f t="shared" si="4"/>
        <v>18</v>
      </c>
      <c r="O23" s="560">
        <v>17</v>
      </c>
      <c r="P23" s="560">
        <v>0</v>
      </c>
      <c r="Q23" s="560">
        <v>0</v>
      </c>
      <c r="R23" s="567">
        <v>1</v>
      </c>
      <c r="S23" s="566">
        <f t="shared" si="5"/>
        <v>18</v>
      </c>
      <c r="T23" s="567">
        <v>5</v>
      </c>
      <c r="U23" s="567">
        <v>13</v>
      </c>
      <c r="V23" s="98">
        <v>83.66</v>
      </c>
      <c r="W23" s="110" t="s">
        <v>840</v>
      </c>
      <c r="X23" s="680"/>
      <c r="Y23" s="680"/>
      <c r="Z23" s="274">
        <v>1</v>
      </c>
      <c r="AA23" s="680"/>
      <c r="AB23" s="680"/>
      <c r="AC23" s="680"/>
      <c r="AD23" s="680"/>
      <c r="AE23" s="562"/>
      <c r="AF23" s="562">
        <v>0</v>
      </c>
      <c r="AG23" s="679" t="s">
        <v>501</v>
      </c>
      <c r="AH23" s="101" t="s">
        <v>285</v>
      </c>
      <c r="AI23" s="108"/>
    </row>
    <row r="24" spans="1:96" ht="24.95" customHeight="1">
      <c r="A24" s="20"/>
      <c r="B24" s="72" t="s">
        <v>283</v>
      </c>
      <c r="C24" s="73">
        <v>1</v>
      </c>
      <c r="D24" s="73"/>
      <c r="E24" s="73"/>
      <c r="F24" s="74"/>
      <c r="G24" s="72"/>
      <c r="H24" s="653">
        <f t="shared" ref="H24:AF24" si="6">SUM(H25)</f>
        <v>0</v>
      </c>
      <c r="I24" s="653">
        <f t="shared" si="6"/>
        <v>2</v>
      </c>
      <c r="J24" s="653">
        <f t="shared" si="6"/>
        <v>1</v>
      </c>
      <c r="K24" s="653">
        <f t="shared" si="6"/>
        <v>1</v>
      </c>
      <c r="L24" s="72">
        <f t="shared" si="6"/>
        <v>19</v>
      </c>
      <c r="M24" s="72"/>
      <c r="N24" s="236">
        <f t="shared" ref="N24" si="7">O24+P24+Q24+R24</f>
        <v>18</v>
      </c>
      <c r="O24" s="72">
        <f>SUM(O25)</f>
        <v>16</v>
      </c>
      <c r="P24" s="72">
        <f t="shared" si="6"/>
        <v>2</v>
      </c>
      <c r="Q24" s="72">
        <f t="shared" si="6"/>
        <v>0</v>
      </c>
      <c r="R24" s="76">
        <f t="shared" si="6"/>
        <v>0</v>
      </c>
      <c r="S24" s="72">
        <f t="shared" si="6"/>
        <v>18</v>
      </c>
      <c r="T24" s="72">
        <f t="shared" si="6"/>
        <v>12</v>
      </c>
      <c r="U24" s="72">
        <f t="shared" si="6"/>
        <v>6</v>
      </c>
      <c r="V24" s="72"/>
      <c r="W24" s="72"/>
      <c r="X24" s="653">
        <f t="shared" si="6"/>
        <v>0</v>
      </c>
      <c r="Y24" s="653">
        <f t="shared" si="6"/>
        <v>0</v>
      </c>
      <c r="Z24" s="653">
        <f t="shared" si="6"/>
        <v>0</v>
      </c>
      <c r="AA24" s="653">
        <f t="shared" si="6"/>
        <v>0</v>
      </c>
      <c r="AB24" s="653">
        <f t="shared" si="6"/>
        <v>0</v>
      </c>
      <c r="AC24" s="653">
        <f t="shared" si="6"/>
        <v>0</v>
      </c>
      <c r="AD24" s="653">
        <f t="shared" si="6"/>
        <v>0</v>
      </c>
      <c r="AE24" s="653">
        <f t="shared" si="6"/>
        <v>0</v>
      </c>
      <c r="AF24" s="653">
        <f t="shared" si="6"/>
        <v>1</v>
      </c>
      <c r="AG24" s="653"/>
      <c r="AH24" s="72"/>
      <c r="AI24" s="75"/>
      <c r="AJ24" s="57"/>
    </row>
    <row r="25" spans="1:96" ht="24.95" customHeight="1" thickBot="1">
      <c r="A25" s="114">
        <v>1</v>
      </c>
      <c r="B25" s="115" t="s">
        <v>434</v>
      </c>
      <c r="C25" s="115" t="s">
        <v>737</v>
      </c>
      <c r="D25" s="115" t="s">
        <v>435</v>
      </c>
      <c r="E25" s="115" t="s">
        <v>738</v>
      </c>
      <c r="F25" s="116" t="s">
        <v>883</v>
      </c>
      <c r="G25" s="115" t="s">
        <v>739</v>
      </c>
      <c r="H25" s="658">
        <v>0</v>
      </c>
      <c r="I25" s="658">
        <v>2</v>
      </c>
      <c r="J25" s="658">
        <v>1</v>
      </c>
      <c r="K25" s="658">
        <v>1</v>
      </c>
      <c r="L25" s="117">
        <v>19</v>
      </c>
      <c r="M25" s="117">
        <v>1</v>
      </c>
      <c r="N25" s="294">
        <v>18</v>
      </c>
      <c r="O25" s="571">
        <v>16</v>
      </c>
      <c r="P25" s="571">
        <v>2</v>
      </c>
      <c r="Q25" s="571">
        <v>0</v>
      </c>
      <c r="R25" s="572">
        <v>0</v>
      </c>
      <c r="S25" s="573">
        <v>18</v>
      </c>
      <c r="T25" s="573">
        <v>12</v>
      </c>
      <c r="U25" s="573">
        <v>6</v>
      </c>
      <c r="V25" s="120">
        <v>169.51</v>
      </c>
      <c r="W25" s="115" t="s">
        <v>740</v>
      </c>
      <c r="X25" s="658">
        <v>0</v>
      </c>
      <c r="Y25" s="658">
        <v>0</v>
      </c>
      <c r="Z25" s="658">
        <v>0</v>
      </c>
      <c r="AA25" s="658">
        <v>0</v>
      </c>
      <c r="AB25" s="658">
        <v>0</v>
      </c>
      <c r="AC25" s="658">
        <v>0</v>
      </c>
      <c r="AD25" s="658">
        <v>0</v>
      </c>
      <c r="AE25" s="658">
        <v>0</v>
      </c>
      <c r="AF25" s="658">
        <v>1</v>
      </c>
      <c r="AG25" s="681" t="s">
        <v>19</v>
      </c>
      <c r="AH25" s="121" t="s">
        <v>286</v>
      </c>
      <c r="AI25" s="122"/>
      <c r="AJ25" s="1"/>
    </row>
    <row r="26" spans="1:96" s="130" customFormat="1" ht="24.95" customHeight="1">
      <c r="A26" s="123"/>
      <c r="B26" s="124" t="s">
        <v>283</v>
      </c>
      <c r="C26" s="125">
        <v>3</v>
      </c>
      <c r="D26" s="125"/>
      <c r="E26" s="125"/>
      <c r="F26" s="125"/>
      <c r="G26" s="124"/>
      <c r="H26" s="574">
        <f t="shared" ref="H26:AF26" si="8">SUM(H27:H29)</f>
        <v>6</v>
      </c>
      <c r="I26" s="574">
        <f t="shared" si="8"/>
        <v>8</v>
      </c>
      <c r="J26" s="574">
        <f>SUM(J27:J29)</f>
        <v>2</v>
      </c>
      <c r="K26" s="574">
        <f t="shared" si="8"/>
        <v>6</v>
      </c>
      <c r="L26" s="574">
        <f>SUM(L27:L29)</f>
        <v>118</v>
      </c>
      <c r="M26" s="574" t="s">
        <v>913</v>
      </c>
      <c r="N26" s="574">
        <f t="shared" si="8"/>
        <v>108</v>
      </c>
      <c r="O26" s="574">
        <f>SUM(O27:O29)</f>
        <v>71</v>
      </c>
      <c r="P26" s="574">
        <f t="shared" si="8"/>
        <v>37</v>
      </c>
      <c r="Q26" s="574">
        <f t="shared" si="8"/>
        <v>0</v>
      </c>
      <c r="R26" s="576">
        <f t="shared" si="8"/>
        <v>0</v>
      </c>
      <c r="S26" s="574">
        <f t="shared" si="8"/>
        <v>108</v>
      </c>
      <c r="T26" s="574">
        <f t="shared" si="8"/>
        <v>101</v>
      </c>
      <c r="U26" s="574">
        <f t="shared" si="8"/>
        <v>7</v>
      </c>
      <c r="V26" s="574"/>
      <c r="W26" s="574"/>
      <c r="X26" s="574">
        <f t="shared" si="8"/>
        <v>0</v>
      </c>
      <c r="Y26" s="574">
        <f t="shared" si="8"/>
        <v>0</v>
      </c>
      <c r="Z26" s="574">
        <f t="shared" si="8"/>
        <v>2</v>
      </c>
      <c r="AA26" s="574">
        <f t="shared" si="8"/>
        <v>0</v>
      </c>
      <c r="AB26" s="574">
        <f t="shared" si="8"/>
        <v>0</v>
      </c>
      <c r="AC26" s="574">
        <f t="shared" si="8"/>
        <v>0</v>
      </c>
      <c r="AD26" s="574">
        <f t="shared" si="8"/>
        <v>0</v>
      </c>
      <c r="AE26" s="574">
        <f t="shared" si="8"/>
        <v>0</v>
      </c>
      <c r="AF26" s="574">
        <f t="shared" si="8"/>
        <v>3</v>
      </c>
      <c r="AG26" s="682"/>
      <c r="AH26" s="124"/>
      <c r="AI26" s="128"/>
      <c r="AJ26" s="129"/>
    </row>
    <row r="27" spans="1:96" s="15" customFormat="1" ht="24.95" customHeight="1">
      <c r="A27" s="131">
        <v>1</v>
      </c>
      <c r="B27" s="132" t="s">
        <v>748</v>
      </c>
      <c r="C27" s="111" t="s">
        <v>749</v>
      </c>
      <c r="D27" s="132" t="s">
        <v>750</v>
      </c>
      <c r="E27" s="132" t="s">
        <v>67</v>
      </c>
      <c r="F27" s="133" t="s">
        <v>878</v>
      </c>
      <c r="G27" s="132" t="s">
        <v>751</v>
      </c>
      <c r="H27" s="575">
        <v>3</v>
      </c>
      <c r="I27" s="575">
        <f>SUM(J27:K27)</f>
        <v>2</v>
      </c>
      <c r="J27" s="575">
        <v>0</v>
      </c>
      <c r="K27" s="575">
        <v>2</v>
      </c>
      <c r="L27" s="596">
        <v>29</v>
      </c>
      <c r="M27" s="575">
        <v>2</v>
      </c>
      <c r="N27" s="577">
        <v>29</v>
      </c>
      <c r="O27" s="517">
        <v>18</v>
      </c>
      <c r="P27" s="517">
        <v>11</v>
      </c>
      <c r="Q27" s="578">
        <v>0</v>
      </c>
      <c r="R27" s="579">
        <v>0</v>
      </c>
      <c r="S27" s="579">
        <v>29</v>
      </c>
      <c r="T27" s="579">
        <v>28</v>
      </c>
      <c r="U27" s="579">
        <v>1</v>
      </c>
      <c r="V27" s="274">
        <v>166.65</v>
      </c>
      <c r="W27" s="575" t="s">
        <v>752</v>
      </c>
      <c r="X27" s="575"/>
      <c r="Y27" s="575"/>
      <c r="Z27" s="575">
        <v>1</v>
      </c>
      <c r="AA27" s="575"/>
      <c r="AB27" s="575"/>
      <c r="AC27" s="575"/>
      <c r="AD27" s="575"/>
      <c r="AE27" s="575"/>
      <c r="AF27" s="575">
        <v>1</v>
      </c>
      <c r="AG27" s="279" t="s">
        <v>753</v>
      </c>
      <c r="AH27" s="80" t="s">
        <v>440</v>
      </c>
      <c r="AI27" s="13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</row>
    <row r="28" spans="1:96" s="15" customFormat="1" ht="24.95" customHeight="1">
      <c r="A28" s="131">
        <v>2</v>
      </c>
      <c r="B28" s="132" t="s">
        <v>748</v>
      </c>
      <c r="C28" s="57" t="s">
        <v>754</v>
      </c>
      <c r="D28" s="132" t="s">
        <v>957</v>
      </c>
      <c r="E28" s="132" t="s">
        <v>755</v>
      </c>
      <c r="F28" s="133" t="s">
        <v>877</v>
      </c>
      <c r="G28" s="132" t="s">
        <v>756</v>
      </c>
      <c r="H28" s="575">
        <v>1</v>
      </c>
      <c r="I28" s="575">
        <v>3</v>
      </c>
      <c r="J28" s="580">
        <v>1</v>
      </c>
      <c r="K28" s="580">
        <v>2</v>
      </c>
      <c r="L28" s="580">
        <v>49</v>
      </c>
      <c r="M28" s="581">
        <v>3</v>
      </c>
      <c r="N28" s="577">
        <v>44</v>
      </c>
      <c r="O28" s="578">
        <v>26</v>
      </c>
      <c r="P28" s="582">
        <v>18</v>
      </c>
      <c r="Q28" s="582">
        <v>0</v>
      </c>
      <c r="R28" s="579">
        <v>0</v>
      </c>
      <c r="S28" s="579">
        <v>44</v>
      </c>
      <c r="T28" s="583">
        <v>41</v>
      </c>
      <c r="U28" s="584">
        <v>3</v>
      </c>
      <c r="V28" s="580">
        <v>184.85</v>
      </c>
      <c r="W28" s="580" t="s">
        <v>430</v>
      </c>
      <c r="X28" s="580"/>
      <c r="Y28" s="580"/>
      <c r="Z28" s="580">
        <v>1</v>
      </c>
      <c r="AA28" s="580"/>
      <c r="AB28" s="580"/>
      <c r="AC28" s="580"/>
      <c r="AD28" s="580"/>
      <c r="AE28" s="580"/>
      <c r="AF28" s="580">
        <v>1</v>
      </c>
      <c r="AG28" s="683" t="s">
        <v>439</v>
      </c>
      <c r="AH28" s="139" t="s">
        <v>440</v>
      </c>
      <c r="AI28" s="136"/>
    </row>
    <row r="29" spans="1:96" s="15" customFormat="1" ht="24.95" customHeight="1">
      <c r="A29" s="140">
        <v>3</v>
      </c>
      <c r="B29" s="132" t="s">
        <v>748</v>
      </c>
      <c r="C29" s="111" t="s">
        <v>757</v>
      </c>
      <c r="D29" s="132" t="s">
        <v>758</v>
      </c>
      <c r="E29" s="132" t="s">
        <v>938</v>
      </c>
      <c r="F29" s="141" t="s">
        <v>958</v>
      </c>
      <c r="G29" s="142" t="s">
        <v>959</v>
      </c>
      <c r="H29" s="575">
        <v>2</v>
      </c>
      <c r="I29" s="575">
        <v>3</v>
      </c>
      <c r="J29" s="575">
        <v>1</v>
      </c>
      <c r="K29" s="575">
        <v>2</v>
      </c>
      <c r="L29" s="575">
        <v>40</v>
      </c>
      <c r="M29" s="575">
        <v>3</v>
      </c>
      <c r="N29" s="577">
        <v>35</v>
      </c>
      <c r="O29" s="517">
        <v>27</v>
      </c>
      <c r="P29" s="241">
        <v>8</v>
      </c>
      <c r="Q29" s="575">
        <v>0</v>
      </c>
      <c r="R29" s="254">
        <v>0</v>
      </c>
      <c r="S29" s="579">
        <v>35</v>
      </c>
      <c r="T29" s="254">
        <v>32</v>
      </c>
      <c r="U29" s="254">
        <v>3</v>
      </c>
      <c r="V29" s="274">
        <v>95.6</v>
      </c>
      <c r="W29" s="575" t="s">
        <v>759</v>
      </c>
      <c r="X29" s="575"/>
      <c r="Y29" s="575"/>
      <c r="Z29" s="575"/>
      <c r="AA29" s="575"/>
      <c r="AB29" s="575"/>
      <c r="AC29" s="575"/>
      <c r="AD29" s="575"/>
      <c r="AE29" s="575"/>
      <c r="AF29" s="684">
        <v>1</v>
      </c>
      <c r="AG29" s="683" t="s">
        <v>19</v>
      </c>
      <c r="AH29" s="132" t="s">
        <v>286</v>
      </c>
      <c r="AI29" s="136" t="s">
        <v>1123</v>
      </c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</row>
    <row r="30" spans="1:96" ht="24.95" customHeight="1">
      <c r="A30" s="31"/>
      <c r="B30" s="145" t="s">
        <v>283</v>
      </c>
      <c r="C30" s="145">
        <v>7</v>
      </c>
      <c r="D30" s="145"/>
      <c r="E30" s="145"/>
      <c r="F30" s="146"/>
      <c r="G30" s="145"/>
      <c r="H30" s="585">
        <f>SUM(H31:H37)</f>
        <v>8</v>
      </c>
      <c r="I30" s="585">
        <f t="shared" ref="I30:AF30" si="9">SUM(I31:I37)</f>
        <v>15</v>
      </c>
      <c r="J30" s="585">
        <f t="shared" si="9"/>
        <v>5</v>
      </c>
      <c r="K30" s="585">
        <f t="shared" si="9"/>
        <v>10</v>
      </c>
      <c r="L30" s="585">
        <f>SUM(L31:L37)</f>
        <v>161</v>
      </c>
      <c r="M30" s="585"/>
      <c r="N30" s="585">
        <f t="shared" ref="N30:R30" si="10">SUM(N31:N37)</f>
        <v>149</v>
      </c>
      <c r="O30" s="585">
        <f>SUM(O31:O37)</f>
        <v>136</v>
      </c>
      <c r="P30" s="585">
        <f t="shared" si="10"/>
        <v>10</v>
      </c>
      <c r="Q30" s="585">
        <f t="shared" si="10"/>
        <v>3</v>
      </c>
      <c r="R30" s="585">
        <f t="shared" si="10"/>
        <v>0</v>
      </c>
      <c r="S30" s="585">
        <f t="shared" si="9"/>
        <v>149</v>
      </c>
      <c r="T30" s="585">
        <f t="shared" si="9"/>
        <v>140</v>
      </c>
      <c r="U30" s="585">
        <f t="shared" si="9"/>
        <v>9</v>
      </c>
      <c r="V30" s="585"/>
      <c r="W30" s="585"/>
      <c r="X30" s="585">
        <f t="shared" si="9"/>
        <v>0</v>
      </c>
      <c r="Y30" s="585">
        <f t="shared" si="9"/>
        <v>0</v>
      </c>
      <c r="Z30" s="585">
        <f t="shared" si="9"/>
        <v>2</v>
      </c>
      <c r="AA30" s="585">
        <f t="shared" si="9"/>
        <v>1</v>
      </c>
      <c r="AB30" s="585">
        <f t="shared" si="9"/>
        <v>0</v>
      </c>
      <c r="AC30" s="585">
        <f t="shared" si="9"/>
        <v>0</v>
      </c>
      <c r="AD30" s="585">
        <f t="shared" si="9"/>
        <v>0</v>
      </c>
      <c r="AE30" s="585">
        <f t="shared" si="9"/>
        <v>1</v>
      </c>
      <c r="AF30" s="585">
        <f t="shared" si="9"/>
        <v>7</v>
      </c>
      <c r="AG30" s="685"/>
      <c r="AH30" s="145"/>
      <c r="AI30" s="148"/>
      <c r="AJ30" s="57"/>
    </row>
    <row r="31" spans="1:96" ht="24.95" customHeight="1">
      <c r="A31" s="149">
        <v>1</v>
      </c>
      <c r="B31" s="150" t="s">
        <v>923</v>
      </c>
      <c r="C31" s="151" t="s">
        <v>35</v>
      </c>
      <c r="D31" s="151" t="s">
        <v>36</v>
      </c>
      <c r="E31" s="151" t="s">
        <v>36</v>
      </c>
      <c r="F31" s="152" t="s">
        <v>284</v>
      </c>
      <c r="G31" s="151" t="s">
        <v>955</v>
      </c>
      <c r="H31" s="249">
        <v>0</v>
      </c>
      <c r="I31" s="588">
        <v>2</v>
      </c>
      <c r="J31" s="588">
        <v>1</v>
      </c>
      <c r="K31" s="588">
        <v>1</v>
      </c>
      <c r="L31" s="586">
        <v>25</v>
      </c>
      <c r="M31" s="586">
        <v>2</v>
      </c>
      <c r="N31" s="250">
        <v>22</v>
      </c>
      <c r="O31" s="252">
        <v>22</v>
      </c>
      <c r="P31" s="252">
        <v>0</v>
      </c>
      <c r="Q31" s="252">
        <v>0</v>
      </c>
      <c r="R31" s="253">
        <v>0</v>
      </c>
      <c r="S31" s="240">
        <v>22</v>
      </c>
      <c r="T31" s="253">
        <v>22</v>
      </c>
      <c r="U31" s="253">
        <v>0</v>
      </c>
      <c r="V31" s="588">
        <v>92.04</v>
      </c>
      <c r="W31" s="588" t="s">
        <v>37</v>
      </c>
      <c r="X31" s="588"/>
      <c r="Y31" s="588"/>
      <c r="Z31" s="588"/>
      <c r="AA31" s="588"/>
      <c r="AB31" s="588"/>
      <c r="AC31" s="588"/>
      <c r="AD31" s="588"/>
      <c r="AE31" s="588">
        <v>1</v>
      </c>
      <c r="AF31" s="575">
        <v>1</v>
      </c>
      <c r="AG31" s="686" t="s">
        <v>19</v>
      </c>
      <c r="AH31" s="151" t="s">
        <v>285</v>
      </c>
      <c r="AI31" s="157"/>
      <c r="AJ31" s="1"/>
    </row>
    <row r="32" spans="1:96" ht="24.95" customHeight="1">
      <c r="A32" s="158">
        <v>2</v>
      </c>
      <c r="B32" s="151" t="s">
        <v>12</v>
      </c>
      <c r="C32" s="151" t="s">
        <v>30</v>
      </c>
      <c r="D32" s="151" t="s">
        <v>31</v>
      </c>
      <c r="E32" s="151" t="s">
        <v>32</v>
      </c>
      <c r="F32" s="152" t="s">
        <v>879</v>
      </c>
      <c r="G32" s="151" t="s">
        <v>33</v>
      </c>
      <c r="H32" s="249">
        <v>0</v>
      </c>
      <c r="I32" s="588">
        <v>2</v>
      </c>
      <c r="J32" s="588">
        <v>1</v>
      </c>
      <c r="K32" s="588">
        <v>1</v>
      </c>
      <c r="L32" s="586">
        <v>19</v>
      </c>
      <c r="M32" s="586">
        <v>1</v>
      </c>
      <c r="N32" s="250">
        <v>19</v>
      </c>
      <c r="O32" s="252">
        <v>19</v>
      </c>
      <c r="P32" s="252">
        <v>0</v>
      </c>
      <c r="Q32" s="252">
        <v>0</v>
      </c>
      <c r="R32" s="253">
        <v>0</v>
      </c>
      <c r="S32" s="240">
        <v>19</v>
      </c>
      <c r="T32" s="253">
        <v>18</v>
      </c>
      <c r="U32" s="253">
        <v>1</v>
      </c>
      <c r="V32" s="588">
        <v>96.96</v>
      </c>
      <c r="W32" s="588" t="s">
        <v>34</v>
      </c>
      <c r="X32" s="588"/>
      <c r="Y32" s="588"/>
      <c r="Z32" s="588"/>
      <c r="AA32" s="588"/>
      <c r="AB32" s="588"/>
      <c r="AC32" s="588"/>
      <c r="AD32" s="588"/>
      <c r="AE32" s="588"/>
      <c r="AF32" s="588">
        <v>1</v>
      </c>
      <c r="AG32" s="686" t="s">
        <v>19</v>
      </c>
      <c r="AH32" s="151" t="s">
        <v>285</v>
      </c>
      <c r="AI32" s="157"/>
      <c r="AJ32" s="1"/>
    </row>
    <row r="33" spans="1:127" ht="24.95" customHeight="1">
      <c r="A33" s="158">
        <v>3</v>
      </c>
      <c r="B33" s="151" t="s">
        <v>12</v>
      </c>
      <c r="C33" s="151" t="s">
        <v>15</v>
      </c>
      <c r="D33" s="151" t="s">
        <v>16</v>
      </c>
      <c r="E33" s="151" t="s">
        <v>902</v>
      </c>
      <c r="F33" s="152" t="s">
        <v>760</v>
      </c>
      <c r="G33" s="151" t="s">
        <v>17</v>
      </c>
      <c r="H33" s="249">
        <v>3</v>
      </c>
      <c r="I33" s="588">
        <v>2</v>
      </c>
      <c r="J33" s="588">
        <v>1</v>
      </c>
      <c r="K33" s="588">
        <v>1</v>
      </c>
      <c r="L33" s="586">
        <v>25</v>
      </c>
      <c r="M33" s="586">
        <v>2</v>
      </c>
      <c r="N33" s="250">
        <v>20</v>
      </c>
      <c r="O33" s="252">
        <v>16</v>
      </c>
      <c r="P33" s="252">
        <v>3</v>
      </c>
      <c r="Q33" s="252">
        <v>1</v>
      </c>
      <c r="R33" s="253">
        <v>0</v>
      </c>
      <c r="S33" s="240">
        <v>20</v>
      </c>
      <c r="T33" s="253">
        <v>19</v>
      </c>
      <c r="U33" s="253">
        <v>1</v>
      </c>
      <c r="V33" s="588">
        <v>84.748000000000005</v>
      </c>
      <c r="W33" s="588" t="s">
        <v>18</v>
      </c>
      <c r="X33" s="588"/>
      <c r="Y33" s="588"/>
      <c r="Z33" s="588"/>
      <c r="AA33" s="588">
        <v>1</v>
      </c>
      <c r="AB33" s="588"/>
      <c r="AC33" s="588"/>
      <c r="AD33" s="588"/>
      <c r="AE33" s="588"/>
      <c r="AF33" s="588">
        <v>1</v>
      </c>
      <c r="AG33" s="686" t="s">
        <v>19</v>
      </c>
      <c r="AH33" s="151" t="s">
        <v>286</v>
      </c>
      <c r="AI33" s="159"/>
      <c r="AJ33" s="1"/>
    </row>
    <row r="34" spans="1:127" ht="24.95" customHeight="1">
      <c r="A34" s="158">
        <v>4</v>
      </c>
      <c r="B34" s="151" t="s">
        <v>12</v>
      </c>
      <c r="C34" s="151" t="s">
        <v>20</v>
      </c>
      <c r="D34" s="151" t="s">
        <v>761</v>
      </c>
      <c r="E34" s="151" t="s">
        <v>288</v>
      </c>
      <c r="F34" s="152" t="s">
        <v>956</v>
      </c>
      <c r="G34" s="151" t="s">
        <v>21</v>
      </c>
      <c r="H34" s="249">
        <v>0</v>
      </c>
      <c r="I34" s="588">
        <v>2</v>
      </c>
      <c r="J34" s="588">
        <v>0</v>
      </c>
      <c r="K34" s="588">
        <v>2</v>
      </c>
      <c r="L34" s="586">
        <v>19</v>
      </c>
      <c r="M34" s="586">
        <v>1</v>
      </c>
      <c r="N34" s="250">
        <v>19</v>
      </c>
      <c r="O34" s="252">
        <v>19</v>
      </c>
      <c r="P34" s="252">
        <v>0</v>
      </c>
      <c r="Q34" s="252">
        <v>0</v>
      </c>
      <c r="R34" s="253">
        <v>0</v>
      </c>
      <c r="S34" s="240">
        <v>19</v>
      </c>
      <c r="T34" s="253">
        <v>18</v>
      </c>
      <c r="U34" s="253">
        <v>1</v>
      </c>
      <c r="V34" s="588">
        <v>100.34</v>
      </c>
      <c r="W34" s="588" t="s">
        <v>22</v>
      </c>
      <c r="X34" s="588"/>
      <c r="Y34" s="588"/>
      <c r="Z34" s="588">
        <v>1</v>
      </c>
      <c r="AA34" s="588"/>
      <c r="AB34" s="588"/>
      <c r="AC34" s="588"/>
      <c r="AD34" s="588"/>
      <c r="AE34" s="588"/>
      <c r="AF34" s="588">
        <v>1</v>
      </c>
      <c r="AG34" s="686" t="s">
        <v>762</v>
      </c>
      <c r="AH34" s="151" t="s">
        <v>286</v>
      </c>
      <c r="AI34" s="157"/>
      <c r="AJ34" s="1"/>
    </row>
    <row r="35" spans="1:127" ht="24.95" customHeight="1">
      <c r="A35" s="158">
        <v>5</v>
      </c>
      <c r="B35" s="151" t="s">
        <v>12</v>
      </c>
      <c r="C35" s="151" t="s">
        <v>763</v>
      </c>
      <c r="D35" s="151" t="s">
        <v>27</v>
      </c>
      <c r="E35" s="151" t="s">
        <v>28</v>
      </c>
      <c r="F35" s="152" t="s">
        <v>853</v>
      </c>
      <c r="G35" s="151" t="s">
        <v>854</v>
      </c>
      <c r="H35" s="249">
        <v>0</v>
      </c>
      <c r="I35" s="588">
        <v>2</v>
      </c>
      <c r="J35" s="588">
        <v>0</v>
      </c>
      <c r="K35" s="588">
        <v>2</v>
      </c>
      <c r="L35" s="586">
        <v>19</v>
      </c>
      <c r="M35" s="586">
        <v>1</v>
      </c>
      <c r="N35" s="250">
        <v>19</v>
      </c>
      <c r="O35" s="252">
        <v>19</v>
      </c>
      <c r="P35" s="252">
        <v>0</v>
      </c>
      <c r="Q35" s="252">
        <v>0</v>
      </c>
      <c r="R35" s="253">
        <v>0</v>
      </c>
      <c r="S35" s="240">
        <v>19</v>
      </c>
      <c r="T35" s="253">
        <v>17</v>
      </c>
      <c r="U35" s="253">
        <v>2</v>
      </c>
      <c r="V35" s="588">
        <v>154.08000000000001</v>
      </c>
      <c r="W35" s="588" t="s">
        <v>29</v>
      </c>
      <c r="X35" s="588"/>
      <c r="Y35" s="588"/>
      <c r="Z35" s="588"/>
      <c r="AA35" s="588"/>
      <c r="AB35" s="588"/>
      <c r="AC35" s="588"/>
      <c r="AD35" s="588"/>
      <c r="AE35" s="588"/>
      <c r="AF35" s="588">
        <v>1</v>
      </c>
      <c r="AG35" s="686" t="s">
        <v>19</v>
      </c>
      <c r="AH35" s="160" t="s">
        <v>286</v>
      </c>
      <c r="AI35" s="159"/>
      <c r="AJ35" s="1"/>
    </row>
    <row r="36" spans="1:127" ht="24.95" customHeight="1">
      <c r="A36" s="158">
        <v>6</v>
      </c>
      <c r="B36" s="151" t="s">
        <v>12</v>
      </c>
      <c r="C36" s="151" t="s">
        <v>23</v>
      </c>
      <c r="D36" s="151" t="s">
        <v>24</v>
      </c>
      <c r="E36" s="151" t="s">
        <v>24</v>
      </c>
      <c r="F36" s="152" t="s">
        <v>880</v>
      </c>
      <c r="G36" s="151" t="s">
        <v>25</v>
      </c>
      <c r="H36" s="249">
        <v>3</v>
      </c>
      <c r="I36" s="588">
        <v>3</v>
      </c>
      <c r="J36" s="588">
        <v>2</v>
      </c>
      <c r="K36" s="588">
        <v>1</v>
      </c>
      <c r="L36" s="586">
        <v>35</v>
      </c>
      <c r="M36" s="586">
        <v>3</v>
      </c>
      <c r="N36" s="250">
        <v>32</v>
      </c>
      <c r="O36" s="252">
        <v>23</v>
      </c>
      <c r="P36" s="252">
        <v>7</v>
      </c>
      <c r="Q36" s="252">
        <v>2</v>
      </c>
      <c r="R36" s="253">
        <v>0</v>
      </c>
      <c r="S36" s="240">
        <v>32</v>
      </c>
      <c r="T36" s="253">
        <v>29</v>
      </c>
      <c r="U36" s="253">
        <v>3</v>
      </c>
      <c r="V36" s="588">
        <v>251</v>
      </c>
      <c r="W36" s="588" t="s">
        <v>26</v>
      </c>
      <c r="X36" s="588"/>
      <c r="Y36" s="588"/>
      <c r="Z36" s="588"/>
      <c r="AA36" s="588"/>
      <c r="AB36" s="588"/>
      <c r="AC36" s="588"/>
      <c r="AD36" s="588"/>
      <c r="AE36" s="588"/>
      <c r="AF36" s="588">
        <v>1</v>
      </c>
      <c r="AG36" s="686" t="s">
        <v>19</v>
      </c>
      <c r="AH36" s="151" t="s">
        <v>286</v>
      </c>
      <c r="AI36" s="159"/>
      <c r="AJ36" s="1"/>
    </row>
    <row r="37" spans="1:127" s="15" customFormat="1" ht="24.95" customHeight="1">
      <c r="A37" s="149">
        <v>7</v>
      </c>
      <c r="B37" s="150" t="s">
        <v>12</v>
      </c>
      <c r="C37" s="150" t="s">
        <v>13</v>
      </c>
      <c r="D37" s="150" t="s">
        <v>761</v>
      </c>
      <c r="E37" s="150" t="s">
        <v>290</v>
      </c>
      <c r="F37" s="713" t="s">
        <v>881</v>
      </c>
      <c r="G37" s="150" t="s">
        <v>14</v>
      </c>
      <c r="H37" s="252">
        <v>2</v>
      </c>
      <c r="I37" s="587">
        <v>2</v>
      </c>
      <c r="J37" s="587">
        <v>0</v>
      </c>
      <c r="K37" s="587">
        <v>2</v>
      </c>
      <c r="L37" s="714">
        <v>19</v>
      </c>
      <c r="M37" s="714">
        <v>1</v>
      </c>
      <c r="N37" s="250">
        <v>18</v>
      </c>
      <c r="O37" s="252">
        <v>18</v>
      </c>
      <c r="P37" s="252">
        <v>0</v>
      </c>
      <c r="Q37" s="252">
        <v>0</v>
      </c>
      <c r="R37" s="253">
        <v>0</v>
      </c>
      <c r="S37" s="240">
        <v>18</v>
      </c>
      <c r="T37" s="253">
        <v>17</v>
      </c>
      <c r="U37" s="253">
        <v>1</v>
      </c>
      <c r="V37" s="587">
        <v>122.7</v>
      </c>
      <c r="W37" s="587" t="s">
        <v>764</v>
      </c>
      <c r="X37" s="587"/>
      <c r="Y37" s="587"/>
      <c r="Z37" s="587">
        <v>1</v>
      </c>
      <c r="AA37" s="587"/>
      <c r="AB37" s="587"/>
      <c r="AC37" s="587"/>
      <c r="AD37" s="587"/>
      <c r="AE37" s="587"/>
      <c r="AF37" s="587">
        <v>1</v>
      </c>
      <c r="AG37" s="715" t="s">
        <v>762</v>
      </c>
      <c r="AH37" s="150" t="s">
        <v>286</v>
      </c>
      <c r="AI37" s="716"/>
    </row>
    <row r="38" spans="1:127" s="130" customFormat="1" ht="24.95" customHeight="1">
      <c r="A38" s="20"/>
      <c r="B38" s="164" t="s">
        <v>283</v>
      </c>
      <c r="C38" s="165">
        <v>14</v>
      </c>
      <c r="D38" s="165"/>
      <c r="E38" s="165"/>
      <c r="F38" s="166"/>
      <c r="G38" s="164"/>
      <c r="H38" s="589">
        <f>SUM(H39:H52)</f>
        <v>6</v>
      </c>
      <c r="I38" s="589">
        <f>SUM(I39:I52)</f>
        <v>31</v>
      </c>
      <c r="J38" s="589">
        <f t="shared" ref="J38:K38" si="11">SUM(J39:J52)</f>
        <v>15</v>
      </c>
      <c r="K38" s="589">
        <f t="shared" si="11"/>
        <v>16</v>
      </c>
      <c r="L38" s="589">
        <f>SUM(L39:L53)</f>
        <v>420</v>
      </c>
      <c r="M38" s="589"/>
      <c r="N38" s="589">
        <f t="shared" ref="N38:U38" si="12">SUM(N39:N53)</f>
        <v>381</v>
      </c>
      <c r="O38" s="589">
        <f t="shared" si="12"/>
        <v>316</v>
      </c>
      <c r="P38" s="589">
        <f t="shared" si="12"/>
        <v>52</v>
      </c>
      <c r="Q38" s="589">
        <f t="shared" si="12"/>
        <v>13</v>
      </c>
      <c r="R38" s="590">
        <f t="shared" si="12"/>
        <v>0</v>
      </c>
      <c r="S38" s="590">
        <f t="shared" si="12"/>
        <v>381</v>
      </c>
      <c r="T38" s="590">
        <f t="shared" si="12"/>
        <v>343</v>
      </c>
      <c r="U38" s="590">
        <f t="shared" si="12"/>
        <v>38</v>
      </c>
      <c r="V38" s="589"/>
      <c r="W38" s="589"/>
      <c r="X38" s="589">
        <f>SUM(X39:X53)</f>
        <v>1</v>
      </c>
      <c r="Y38" s="589">
        <f t="shared" ref="Y38:AF38" si="13">SUM(Y39:Y53)</f>
        <v>1</v>
      </c>
      <c r="Z38" s="589">
        <f t="shared" si="13"/>
        <v>4</v>
      </c>
      <c r="AA38" s="589">
        <f t="shared" si="13"/>
        <v>0</v>
      </c>
      <c r="AB38" s="589">
        <f t="shared" si="13"/>
        <v>0</v>
      </c>
      <c r="AC38" s="589">
        <f t="shared" si="13"/>
        <v>0</v>
      </c>
      <c r="AD38" s="589">
        <f t="shared" si="13"/>
        <v>0</v>
      </c>
      <c r="AE38" s="589">
        <f t="shared" si="13"/>
        <v>0</v>
      </c>
      <c r="AF38" s="589">
        <f t="shared" si="13"/>
        <v>14</v>
      </c>
      <c r="AG38" s="589"/>
      <c r="AH38" s="164"/>
      <c r="AI38" s="168"/>
      <c r="AJ38" s="129"/>
    </row>
    <row r="39" spans="1:127" ht="24.95" customHeight="1">
      <c r="A39" s="131">
        <v>1</v>
      </c>
      <c r="B39" s="111" t="s">
        <v>765</v>
      </c>
      <c r="C39" s="80" t="s">
        <v>857</v>
      </c>
      <c r="D39" s="80" t="s">
        <v>896</v>
      </c>
      <c r="E39" s="80" t="s">
        <v>766</v>
      </c>
      <c r="F39" s="169" t="s">
        <v>767</v>
      </c>
      <c r="G39" s="80" t="s">
        <v>950</v>
      </c>
      <c r="H39" s="593">
        <v>1</v>
      </c>
      <c r="I39" s="593">
        <f>SUM(J39:K39)</f>
        <v>2</v>
      </c>
      <c r="J39" s="593">
        <v>1</v>
      </c>
      <c r="K39" s="593">
        <v>1</v>
      </c>
      <c r="L39" s="591">
        <v>29</v>
      </c>
      <c r="M39" s="591">
        <v>2</v>
      </c>
      <c r="N39" s="250">
        <f>SUM(O39:R39)</f>
        <v>28</v>
      </c>
      <c r="O39" s="238">
        <v>28</v>
      </c>
      <c r="P39" s="238">
        <v>0</v>
      </c>
      <c r="Q39" s="238">
        <v>0</v>
      </c>
      <c r="R39" s="594">
        <v>0</v>
      </c>
      <c r="S39" s="261">
        <f>SUM(T39:U39)</f>
        <v>28</v>
      </c>
      <c r="T39" s="262">
        <v>28</v>
      </c>
      <c r="U39" s="262">
        <v>0</v>
      </c>
      <c r="V39" s="593">
        <v>173.32</v>
      </c>
      <c r="W39" s="593" t="s">
        <v>83</v>
      </c>
      <c r="X39" s="593"/>
      <c r="Y39" s="593"/>
      <c r="Z39" s="593"/>
      <c r="AA39" s="593"/>
      <c r="AB39" s="593"/>
      <c r="AC39" s="593"/>
      <c r="AD39" s="593"/>
      <c r="AE39" s="593"/>
      <c r="AF39" s="575">
        <v>1</v>
      </c>
      <c r="AG39" s="593" t="s">
        <v>291</v>
      </c>
      <c r="AH39" s="132" t="s">
        <v>287</v>
      </c>
      <c r="AI39" s="173"/>
      <c r="AJ39" s="1"/>
    </row>
    <row r="40" spans="1:127" ht="24.95" customHeight="1">
      <c r="A40" s="131">
        <v>2</v>
      </c>
      <c r="B40" s="111" t="s">
        <v>765</v>
      </c>
      <c r="C40" s="80" t="s">
        <v>858</v>
      </c>
      <c r="D40" s="80" t="s">
        <v>859</v>
      </c>
      <c r="E40" s="80" t="s">
        <v>73</v>
      </c>
      <c r="F40" s="169" t="s">
        <v>768</v>
      </c>
      <c r="G40" s="80" t="s">
        <v>74</v>
      </c>
      <c r="H40" s="593"/>
      <c r="I40" s="593">
        <f t="shared" ref="I40:I51" si="14">SUM(J40:K40)</f>
        <v>2</v>
      </c>
      <c r="J40" s="593">
        <v>1</v>
      </c>
      <c r="K40" s="593">
        <v>1</v>
      </c>
      <c r="L40" s="591">
        <v>29</v>
      </c>
      <c r="M40" s="591">
        <v>2</v>
      </c>
      <c r="N40" s="250">
        <f t="shared" ref="N40:N53" si="15">SUM(O40:R40)</f>
        <v>29</v>
      </c>
      <c r="O40" s="238">
        <v>29</v>
      </c>
      <c r="P40" s="238">
        <v>0</v>
      </c>
      <c r="Q40" s="238">
        <v>0</v>
      </c>
      <c r="R40" s="594">
        <v>0</v>
      </c>
      <c r="S40" s="261">
        <f t="shared" ref="S40:S52" si="16">SUM(T40:U40)</f>
        <v>29</v>
      </c>
      <c r="T40" s="262">
        <v>29</v>
      </c>
      <c r="U40" s="262">
        <v>0</v>
      </c>
      <c r="V40" s="593">
        <v>115.62</v>
      </c>
      <c r="W40" s="593" t="s">
        <v>75</v>
      </c>
      <c r="X40" s="593"/>
      <c r="Y40" s="593"/>
      <c r="Z40" s="593"/>
      <c r="AA40" s="593"/>
      <c r="AB40" s="593"/>
      <c r="AC40" s="593"/>
      <c r="AD40" s="593"/>
      <c r="AE40" s="593"/>
      <c r="AF40" s="575">
        <v>1</v>
      </c>
      <c r="AG40" s="593" t="s">
        <v>19</v>
      </c>
      <c r="AH40" s="132" t="s">
        <v>888</v>
      </c>
      <c r="AI40" s="173"/>
      <c r="AJ40" s="1"/>
    </row>
    <row r="41" spans="1:127" ht="41.25" customHeight="1">
      <c r="A41" s="131">
        <v>3</v>
      </c>
      <c r="B41" s="111" t="s">
        <v>765</v>
      </c>
      <c r="C41" s="132" t="s">
        <v>855</v>
      </c>
      <c r="D41" s="80" t="s">
        <v>895</v>
      </c>
      <c r="E41" s="132" t="s">
        <v>769</v>
      </c>
      <c r="F41" s="133" t="s">
        <v>770</v>
      </c>
      <c r="G41" s="80" t="s">
        <v>69</v>
      </c>
      <c r="H41" s="593">
        <v>1</v>
      </c>
      <c r="I41" s="593">
        <f t="shared" si="14"/>
        <v>2</v>
      </c>
      <c r="J41" s="575">
        <v>1</v>
      </c>
      <c r="K41" s="575">
        <v>1</v>
      </c>
      <c r="L41" s="596">
        <v>29</v>
      </c>
      <c r="M41" s="596">
        <v>2</v>
      </c>
      <c r="N41" s="250">
        <f t="shared" si="15"/>
        <v>28</v>
      </c>
      <c r="O41" s="241">
        <v>21</v>
      </c>
      <c r="P41" s="241">
        <v>5</v>
      </c>
      <c r="Q41" s="241">
        <v>2</v>
      </c>
      <c r="R41" s="254">
        <v>0</v>
      </c>
      <c r="S41" s="261">
        <f t="shared" si="16"/>
        <v>28</v>
      </c>
      <c r="T41" s="262">
        <v>24</v>
      </c>
      <c r="U41" s="240">
        <v>4</v>
      </c>
      <c r="V41" s="575">
        <v>96.32</v>
      </c>
      <c r="W41" s="593" t="s">
        <v>919</v>
      </c>
      <c r="X41" s="593"/>
      <c r="Y41" s="593"/>
      <c r="Z41" s="593">
        <v>1</v>
      </c>
      <c r="AA41" s="593"/>
      <c r="AB41" s="593"/>
      <c r="AC41" s="593"/>
      <c r="AD41" s="593"/>
      <c r="AE41" s="593"/>
      <c r="AF41" s="575">
        <v>1</v>
      </c>
      <c r="AG41" s="593" t="s">
        <v>771</v>
      </c>
      <c r="AH41" s="132" t="s">
        <v>286</v>
      </c>
      <c r="AI41" s="173" t="s">
        <v>906</v>
      </c>
      <c r="AJ41" s="1"/>
    </row>
    <row r="42" spans="1:127" ht="24.95" customHeight="1">
      <c r="A42" s="131">
        <v>4</v>
      </c>
      <c r="B42" s="111" t="s">
        <v>765</v>
      </c>
      <c r="C42" s="80" t="s">
        <v>58</v>
      </c>
      <c r="D42" s="80" t="s">
        <v>59</v>
      </c>
      <c r="E42" s="80" t="s">
        <v>860</v>
      </c>
      <c r="F42" s="169" t="s">
        <v>985</v>
      </c>
      <c r="G42" s="80" t="s">
        <v>60</v>
      </c>
      <c r="H42" s="593"/>
      <c r="I42" s="593">
        <f t="shared" si="14"/>
        <v>3</v>
      </c>
      <c r="J42" s="237">
        <v>1</v>
      </c>
      <c r="K42" s="237">
        <v>2</v>
      </c>
      <c r="L42" s="596">
        <v>49</v>
      </c>
      <c r="M42" s="596">
        <v>3</v>
      </c>
      <c r="N42" s="250">
        <f t="shared" si="15"/>
        <v>36</v>
      </c>
      <c r="O42" s="238">
        <v>32</v>
      </c>
      <c r="P42" s="238">
        <v>4</v>
      </c>
      <c r="Q42" s="238">
        <v>0</v>
      </c>
      <c r="R42" s="594">
        <v>0</v>
      </c>
      <c r="S42" s="261">
        <f t="shared" si="16"/>
        <v>36</v>
      </c>
      <c r="T42" s="262">
        <v>33</v>
      </c>
      <c r="U42" s="262">
        <v>3</v>
      </c>
      <c r="V42" s="593">
        <v>117</v>
      </c>
      <c r="W42" s="593" t="s">
        <v>61</v>
      </c>
      <c r="X42" s="593"/>
      <c r="Y42" s="593"/>
      <c r="Z42" s="593"/>
      <c r="AA42" s="593"/>
      <c r="AB42" s="593"/>
      <c r="AC42" s="593"/>
      <c r="AD42" s="593"/>
      <c r="AE42" s="593"/>
      <c r="AF42" s="575">
        <v>1</v>
      </c>
      <c r="AG42" s="593" t="s">
        <v>19</v>
      </c>
      <c r="AH42" s="132" t="s">
        <v>285</v>
      </c>
      <c r="AI42" s="173"/>
      <c r="AJ42" s="1"/>
    </row>
    <row r="43" spans="1:127" ht="24.95" customHeight="1">
      <c r="A43" s="131">
        <v>5</v>
      </c>
      <c r="B43" s="111" t="s">
        <v>765</v>
      </c>
      <c r="C43" s="80" t="s">
        <v>44</v>
      </c>
      <c r="D43" s="80" t="s">
        <v>45</v>
      </c>
      <c r="E43" s="80" t="s">
        <v>46</v>
      </c>
      <c r="F43" s="169" t="s">
        <v>772</v>
      </c>
      <c r="G43" s="80" t="s">
        <v>47</v>
      </c>
      <c r="H43" s="593"/>
      <c r="I43" s="593">
        <f t="shared" si="14"/>
        <v>3</v>
      </c>
      <c r="J43" s="593">
        <v>2</v>
      </c>
      <c r="K43" s="593">
        <v>1</v>
      </c>
      <c r="L43" s="591">
        <v>35</v>
      </c>
      <c r="M43" s="591">
        <v>3</v>
      </c>
      <c r="N43" s="250">
        <f t="shared" si="15"/>
        <v>33</v>
      </c>
      <c r="O43" s="238">
        <v>27</v>
      </c>
      <c r="P43" s="238">
        <v>6</v>
      </c>
      <c r="Q43" s="238">
        <v>0</v>
      </c>
      <c r="R43" s="594">
        <v>0</v>
      </c>
      <c r="S43" s="261">
        <f t="shared" si="16"/>
        <v>33</v>
      </c>
      <c r="T43" s="262">
        <v>30</v>
      </c>
      <c r="U43" s="262">
        <v>3</v>
      </c>
      <c r="V43" s="593">
        <v>104.09</v>
      </c>
      <c r="W43" s="593" t="s">
        <v>48</v>
      </c>
      <c r="X43" s="593"/>
      <c r="Y43" s="593"/>
      <c r="Z43" s="593"/>
      <c r="AA43" s="593"/>
      <c r="AB43" s="593"/>
      <c r="AC43" s="593"/>
      <c r="AD43" s="593"/>
      <c r="AE43" s="593"/>
      <c r="AF43" s="575">
        <v>1</v>
      </c>
      <c r="AG43" s="593" t="s">
        <v>19</v>
      </c>
      <c r="AH43" s="132" t="s">
        <v>287</v>
      </c>
      <c r="AI43" s="173"/>
      <c r="AJ43" s="1"/>
    </row>
    <row r="44" spans="1:127" ht="24.95" customHeight="1">
      <c r="A44" s="131">
        <v>6</v>
      </c>
      <c r="B44" s="111" t="s">
        <v>765</v>
      </c>
      <c r="C44" s="132" t="s">
        <v>76</v>
      </c>
      <c r="D44" s="80" t="s">
        <v>773</v>
      </c>
      <c r="E44" s="132" t="s">
        <v>774</v>
      </c>
      <c r="F44" s="133" t="s">
        <v>775</v>
      </c>
      <c r="G44" s="80" t="s">
        <v>77</v>
      </c>
      <c r="H44" s="593">
        <v>1</v>
      </c>
      <c r="I44" s="593">
        <f t="shared" si="14"/>
        <v>2</v>
      </c>
      <c r="J44" s="593">
        <v>1</v>
      </c>
      <c r="K44" s="593">
        <v>1</v>
      </c>
      <c r="L44" s="596">
        <v>29</v>
      </c>
      <c r="M44" s="596">
        <v>2</v>
      </c>
      <c r="N44" s="250">
        <f t="shared" si="15"/>
        <v>29</v>
      </c>
      <c r="O44" s="241">
        <v>18</v>
      </c>
      <c r="P44" s="241">
        <v>7</v>
      </c>
      <c r="Q44" s="241">
        <v>4</v>
      </c>
      <c r="R44" s="254">
        <v>0</v>
      </c>
      <c r="S44" s="261">
        <f t="shared" si="16"/>
        <v>29</v>
      </c>
      <c r="T44" s="262">
        <v>29</v>
      </c>
      <c r="U44" s="240">
        <v>0</v>
      </c>
      <c r="V44" s="575">
        <v>99</v>
      </c>
      <c r="W44" s="593" t="s">
        <v>78</v>
      </c>
      <c r="X44" s="593"/>
      <c r="Y44" s="593"/>
      <c r="Z44" s="593">
        <v>1</v>
      </c>
      <c r="AA44" s="593"/>
      <c r="AB44" s="593"/>
      <c r="AC44" s="593"/>
      <c r="AD44" s="593"/>
      <c r="AE44" s="593"/>
      <c r="AF44" s="575">
        <v>1</v>
      </c>
      <c r="AG44" s="593" t="s">
        <v>292</v>
      </c>
      <c r="AH44" s="132" t="s">
        <v>286</v>
      </c>
      <c r="AI44" s="173"/>
      <c r="AJ44" s="163"/>
      <c r="AK44" s="163"/>
      <c r="AL44" s="163"/>
      <c r="AM44" s="163"/>
      <c r="AN44" s="163"/>
      <c r="AO44" s="163"/>
      <c r="AP44" s="163"/>
      <c r="AQ44" s="163"/>
      <c r="AR44" s="163"/>
      <c r="AS44" s="163"/>
      <c r="AT44" s="163"/>
      <c r="AU44" s="163"/>
      <c r="AV44" s="163"/>
      <c r="AW44" s="163"/>
      <c r="AX44" s="163"/>
      <c r="AY44" s="163"/>
      <c r="AZ44" s="163"/>
      <c r="BA44" s="163"/>
      <c r="BB44" s="163"/>
      <c r="BC44" s="163"/>
      <c r="BD44" s="163"/>
      <c r="BE44" s="163"/>
      <c r="BF44" s="163"/>
      <c r="BG44" s="163"/>
      <c r="BH44" s="163"/>
      <c r="BI44" s="163"/>
      <c r="BJ44" s="163"/>
      <c r="BK44" s="163"/>
      <c r="BL44" s="163"/>
      <c r="BM44" s="163"/>
      <c r="BN44" s="163"/>
      <c r="BO44" s="163"/>
      <c r="BP44" s="163"/>
      <c r="BQ44" s="163"/>
      <c r="BR44" s="163"/>
      <c r="BS44" s="163"/>
      <c r="BT44" s="163"/>
      <c r="BU44" s="163"/>
      <c r="BV44" s="163"/>
      <c r="BW44" s="163"/>
      <c r="BX44" s="163"/>
      <c r="BY44" s="163"/>
      <c r="BZ44" s="163"/>
      <c r="CA44" s="163"/>
      <c r="CB44" s="163"/>
      <c r="CC44" s="163"/>
      <c r="CD44" s="163"/>
      <c r="CE44" s="163"/>
      <c r="CF44" s="163"/>
      <c r="CG44" s="163"/>
      <c r="CH44" s="163"/>
      <c r="CI44" s="163"/>
      <c r="CJ44" s="163"/>
      <c r="CK44" s="163"/>
      <c r="CL44" s="163"/>
      <c r="CM44" s="163"/>
      <c r="CN44" s="163"/>
      <c r="CO44" s="163"/>
      <c r="CP44" s="163"/>
      <c r="CQ44" s="163"/>
      <c r="CR44" s="163"/>
      <c r="CS44" s="163"/>
      <c r="CT44" s="163"/>
      <c r="CU44" s="163"/>
      <c r="CV44" s="163"/>
      <c r="CW44" s="163"/>
      <c r="CX44" s="163"/>
      <c r="CY44" s="163"/>
      <c r="CZ44" s="163"/>
      <c r="DA44" s="163"/>
      <c r="DB44" s="163"/>
      <c r="DC44" s="163"/>
      <c r="DD44" s="163"/>
      <c r="DE44" s="163"/>
      <c r="DF44" s="163"/>
      <c r="DG44" s="163"/>
      <c r="DH44" s="163"/>
      <c r="DI44" s="163"/>
      <c r="DJ44" s="163"/>
      <c r="DK44" s="163"/>
      <c r="DL44" s="163"/>
      <c r="DM44" s="163"/>
      <c r="DN44" s="163"/>
      <c r="DO44" s="163"/>
      <c r="DP44" s="163"/>
      <c r="DQ44" s="163"/>
      <c r="DR44" s="163"/>
      <c r="DS44" s="163"/>
      <c r="DT44" s="163"/>
      <c r="DU44" s="163"/>
      <c r="DV44" s="163"/>
      <c r="DW44" s="163"/>
    </row>
    <row r="45" spans="1:127" ht="24.95" customHeight="1">
      <c r="A45" s="131">
        <v>7</v>
      </c>
      <c r="B45" s="111" t="s">
        <v>765</v>
      </c>
      <c r="C45" s="80" t="s">
        <v>79</v>
      </c>
      <c r="D45" s="80" t="s">
        <v>80</v>
      </c>
      <c r="E45" s="80" t="s">
        <v>776</v>
      </c>
      <c r="F45" s="169" t="s">
        <v>777</v>
      </c>
      <c r="G45" s="80" t="s">
        <v>81</v>
      </c>
      <c r="H45" s="593"/>
      <c r="I45" s="593">
        <f t="shared" si="14"/>
        <v>2</v>
      </c>
      <c r="J45" s="593">
        <v>1</v>
      </c>
      <c r="K45" s="593">
        <v>1</v>
      </c>
      <c r="L45" s="591">
        <v>19</v>
      </c>
      <c r="M45" s="591">
        <v>1</v>
      </c>
      <c r="N45" s="250">
        <f t="shared" si="15"/>
        <v>19</v>
      </c>
      <c r="O45" s="238">
        <v>12</v>
      </c>
      <c r="P45" s="238">
        <v>3</v>
      </c>
      <c r="Q45" s="238">
        <v>4</v>
      </c>
      <c r="R45" s="594">
        <v>0</v>
      </c>
      <c r="S45" s="261">
        <f t="shared" si="16"/>
        <v>19</v>
      </c>
      <c r="T45" s="262">
        <v>17</v>
      </c>
      <c r="U45" s="262">
        <v>2</v>
      </c>
      <c r="V45" s="593">
        <v>151</v>
      </c>
      <c r="W45" s="593" t="s">
        <v>82</v>
      </c>
      <c r="X45" s="593"/>
      <c r="Y45" s="593"/>
      <c r="Z45" s="593"/>
      <c r="AA45" s="593"/>
      <c r="AB45" s="593"/>
      <c r="AC45" s="593"/>
      <c r="AD45" s="593"/>
      <c r="AE45" s="593"/>
      <c r="AF45" s="575">
        <v>1</v>
      </c>
      <c r="AG45" s="593" t="s">
        <v>19</v>
      </c>
      <c r="AH45" s="132" t="s">
        <v>286</v>
      </c>
      <c r="AI45" s="173"/>
      <c r="AJ45" s="163"/>
      <c r="AK45" s="163"/>
      <c r="AL45" s="163"/>
      <c r="AM45" s="163"/>
      <c r="AN45" s="163"/>
      <c r="AO45" s="163"/>
      <c r="AP45" s="163"/>
      <c r="AQ45" s="163"/>
      <c r="AR45" s="163"/>
      <c r="AS45" s="163"/>
      <c r="AT45" s="163"/>
      <c r="AU45" s="163"/>
      <c r="AV45" s="163"/>
      <c r="AW45" s="163"/>
      <c r="AX45" s="163"/>
      <c r="AY45" s="163"/>
      <c r="AZ45" s="163"/>
      <c r="BA45" s="163"/>
      <c r="BB45" s="163"/>
      <c r="BC45" s="163"/>
      <c r="BD45" s="163"/>
      <c r="BE45" s="163"/>
      <c r="BF45" s="163"/>
      <c r="BG45" s="163"/>
      <c r="BH45" s="163"/>
      <c r="BI45" s="163"/>
      <c r="BJ45" s="163"/>
      <c r="BK45" s="163"/>
      <c r="BL45" s="163"/>
      <c r="BM45" s="163"/>
      <c r="BN45" s="163"/>
      <c r="BO45" s="163"/>
      <c r="BP45" s="163"/>
      <c r="BQ45" s="163"/>
      <c r="BR45" s="163"/>
      <c r="BS45" s="163"/>
      <c r="BT45" s="163"/>
      <c r="BU45" s="163"/>
      <c r="BV45" s="163"/>
      <c r="BW45" s="163"/>
      <c r="BX45" s="163"/>
      <c r="BY45" s="163"/>
      <c r="BZ45" s="163"/>
      <c r="CA45" s="163"/>
      <c r="CB45" s="163"/>
      <c r="CC45" s="163"/>
      <c r="CD45" s="163"/>
      <c r="CE45" s="163"/>
      <c r="CF45" s="163"/>
      <c r="CG45" s="163"/>
      <c r="CH45" s="163"/>
      <c r="CI45" s="163"/>
      <c r="CJ45" s="163"/>
      <c r="CK45" s="163"/>
      <c r="CL45" s="163"/>
      <c r="CM45" s="163"/>
      <c r="CN45" s="163"/>
      <c r="CO45" s="163"/>
      <c r="CP45" s="163"/>
      <c r="CQ45" s="163"/>
      <c r="CR45" s="163"/>
      <c r="CS45" s="163"/>
      <c r="CT45" s="163"/>
      <c r="CU45" s="163"/>
      <c r="CV45" s="163"/>
      <c r="CW45" s="163"/>
      <c r="CX45" s="163"/>
      <c r="CY45" s="163"/>
      <c r="CZ45" s="163"/>
      <c r="DA45" s="163"/>
      <c r="DB45" s="163"/>
      <c r="DC45" s="163"/>
      <c r="DD45" s="163"/>
      <c r="DE45" s="163"/>
      <c r="DF45" s="163"/>
      <c r="DG45" s="163"/>
      <c r="DH45" s="163"/>
      <c r="DI45" s="163"/>
      <c r="DJ45" s="163"/>
      <c r="DK45" s="163"/>
      <c r="DL45" s="163"/>
      <c r="DM45" s="163"/>
      <c r="DN45" s="163"/>
      <c r="DO45" s="163"/>
      <c r="DP45" s="163"/>
      <c r="DQ45" s="163"/>
      <c r="DR45" s="163"/>
      <c r="DS45" s="163"/>
      <c r="DT45" s="163"/>
      <c r="DU45" s="163"/>
      <c r="DV45" s="163"/>
      <c r="DW45" s="163"/>
    </row>
    <row r="46" spans="1:127" s="15" customFormat="1" ht="24.95" customHeight="1">
      <c r="A46" s="131">
        <v>8</v>
      </c>
      <c r="B46" s="132" t="s">
        <v>765</v>
      </c>
      <c r="C46" s="80" t="s">
        <v>778</v>
      </c>
      <c r="D46" s="80" t="s">
        <v>773</v>
      </c>
      <c r="E46" s="80" t="s">
        <v>779</v>
      </c>
      <c r="F46" s="169" t="s">
        <v>293</v>
      </c>
      <c r="G46" s="80" t="s">
        <v>856</v>
      </c>
      <c r="H46" s="593">
        <v>1</v>
      </c>
      <c r="I46" s="593">
        <f t="shared" si="14"/>
        <v>2</v>
      </c>
      <c r="J46" s="237">
        <v>2</v>
      </c>
      <c r="K46" s="237">
        <v>0</v>
      </c>
      <c r="L46" s="591">
        <v>19</v>
      </c>
      <c r="M46" s="591">
        <v>1</v>
      </c>
      <c r="N46" s="250">
        <f t="shared" si="15"/>
        <v>19</v>
      </c>
      <c r="O46" s="238">
        <v>16</v>
      </c>
      <c r="P46" s="238">
        <v>1</v>
      </c>
      <c r="Q46" s="238">
        <v>2</v>
      </c>
      <c r="R46" s="254">
        <v>0</v>
      </c>
      <c r="S46" s="261">
        <f t="shared" si="16"/>
        <v>19</v>
      </c>
      <c r="T46" s="262">
        <v>18</v>
      </c>
      <c r="U46" s="240">
        <v>1</v>
      </c>
      <c r="V46" s="575">
        <v>100.4</v>
      </c>
      <c r="W46" s="593" t="s">
        <v>53</v>
      </c>
      <c r="X46" s="593"/>
      <c r="Y46" s="593"/>
      <c r="Z46" s="593">
        <v>1</v>
      </c>
      <c r="AA46" s="593"/>
      <c r="AB46" s="593"/>
      <c r="AC46" s="593"/>
      <c r="AD46" s="593"/>
      <c r="AE46" s="593"/>
      <c r="AF46" s="575">
        <v>1</v>
      </c>
      <c r="AG46" s="593" t="s">
        <v>292</v>
      </c>
      <c r="AH46" s="132" t="s">
        <v>286</v>
      </c>
      <c r="AI46" s="173"/>
    </row>
    <row r="47" spans="1:127" ht="24.95" customHeight="1">
      <c r="A47" s="131">
        <v>9</v>
      </c>
      <c r="B47" s="132" t="s">
        <v>765</v>
      </c>
      <c r="C47" s="132" t="s">
        <v>294</v>
      </c>
      <c r="D47" s="132" t="s">
        <v>70</v>
      </c>
      <c r="E47" s="132" t="s">
        <v>295</v>
      </c>
      <c r="F47" s="133" t="s">
        <v>842</v>
      </c>
      <c r="G47" s="175" t="s">
        <v>951</v>
      </c>
      <c r="H47" s="593"/>
      <c r="I47" s="593">
        <f t="shared" si="14"/>
        <v>2</v>
      </c>
      <c r="J47" s="575">
        <v>1</v>
      </c>
      <c r="K47" s="575">
        <v>1</v>
      </c>
      <c r="L47" s="591">
        <v>29</v>
      </c>
      <c r="M47" s="591">
        <v>2</v>
      </c>
      <c r="N47" s="250">
        <f t="shared" si="15"/>
        <v>20</v>
      </c>
      <c r="O47" s="238">
        <v>12</v>
      </c>
      <c r="P47" s="238">
        <v>7</v>
      </c>
      <c r="Q47" s="238">
        <v>1</v>
      </c>
      <c r="R47" s="254">
        <v>0</v>
      </c>
      <c r="S47" s="261">
        <f t="shared" si="16"/>
        <v>20</v>
      </c>
      <c r="T47" s="262">
        <v>19</v>
      </c>
      <c r="U47" s="240">
        <v>1</v>
      </c>
      <c r="V47" s="575">
        <v>214.2</v>
      </c>
      <c r="W47" s="575" t="s">
        <v>71</v>
      </c>
      <c r="X47" s="575"/>
      <c r="Y47" s="575"/>
      <c r="Z47" s="575"/>
      <c r="AA47" s="575"/>
      <c r="AB47" s="575"/>
      <c r="AC47" s="575"/>
      <c r="AD47" s="575"/>
      <c r="AE47" s="575"/>
      <c r="AF47" s="575">
        <v>1</v>
      </c>
      <c r="AG47" s="593" t="s">
        <v>19</v>
      </c>
      <c r="AH47" s="132" t="s">
        <v>780</v>
      </c>
      <c r="AI47" s="173"/>
      <c r="AJ47" s="1"/>
    </row>
    <row r="48" spans="1:127" ht="24.95" customHeight="1">
      <c r="A48" s="131">
        <v>10</v>
      </c>
      <c r="B48" s="132" t="s">
        <v>765</v>
      </c>
      <c r="C48" s="80" t="s">
        <v>62</v>
      </c>
      <c r="D48" s="80" t="s">
        <v>39</v>
      </c>
      <c r="E48" s="80" t="s">
        <v>39</v>
      </c>
      <c r="F48" s="169" t="s">
        <v>296</v>
      </c>
      <c r="G48" s="80" t="s">
        <v>781</v>
      </c>
      <c r="H48" s="593"/>
      <c r="I48" s="593">
        <f t="shared" si="14"/>
        <v>3</v>
      </c>
      <c r="J48" s="593">
        <v>2</v>
      </c>
      <c r="K48" s="593">
        <v>1</v>
      </c>
      <c r="L48" s="591">
        <v>40</v>
      </c>
      <c r="M48" s="591">
        <v>3</v>
      </c>
      <c r="N48" s="250">
        <f t="shared" si="15"/>
        <v>37</v>
      </c>
      <c r="O48" s="238">
        <v>37</v>
      </c>
      <c r="P48" s="238">
        <v>0</v>
      </c>
      <c r="Q48" s="238">
        <v>0</v>
      </c>
      <c r="R48" s="594">
        <v>0</v>
      </c>
      <c r="S48" s="261">
        <f t="shared" si="16"/>
        <v>37</v>
      </c>
      <c r="T48" s="262">
        <v>25</v>
      </c>
      <c r="U48" s="262">
        <v>12</v>
      </c>
      <c r="V48" s="593">
        <v>233.92</v>
      </c>
      <c r="W48" s="593" t="s">
        <v>63</v>
      </c>
      <c r="X48" s="593"/>
      <c r="Y48" s="593"/>
      <c r="Z48" s="593"/>
      <c r="AA48" s="593"/>
      <c r="AB48" s="593"/>
      <c r="AC48" s="593"/>
      <c r="AD48" s="593"/>
      <c r="AE48" s="593"/>
      <c r="AF48" s="575">
        <v>1</v>
      </c>
      <c r="AG48" s="593" t="s">
        <v>19</v>
      </c>
      <c r="AH48" s="132" t="s">
        <v>286</v>
      </c>
      <c r="AI48" s="173"/>
      <c r="AJ48" s="1"/>
    </row>
    <row r="49" spans="1:136" ht="24.95" customHeight="1">
      <c r="A49" s="131">
        <v>11</v>
      </c>
      <c r="B49" s="132" t="s">
        <v>765</v>
      </c>
      <c r="C49" s="80" t="s">
        <v>49</v>
      </c>
      <c r="D49" s="80" t="s">
        <v>50</v>
      </c>
      <c r="E49" s="80" t="s">
        <v>50</v>
      </c>
      <c r="F49" s="169" t="s">
        <v>297</v>
      </c>
      <c r="G49" s="80" t="s">
        <v>51</v>
      </c>
      <c r="H49" s="593">
        <v>1</v>
      </c>
      <c r="I49" s="593">
        <f t="shared" si="14"/>
        <v>2</v>
      </c>
      <c r="J49" s="593">
        <v>0</v>
      </c>
      <c r="K49" s="593">
        <v>2</v>
      </c>
      <c r="L49" s="591">
        <v>19</v>
      </c>
      <c r="M49" s="591">
        <v>1</v>
      </c>
      <c r="N49" s="250">
        <f t="shared" si="15"/>
        <v>18</v>
      </c>
      <c r="O49" s="238">
        <v>13</v>
      </c>
      <c r="P49" s="238">
        <v>5</v>
      </c>
      <c r="Q49" s="238">
        <v>0</v>
      </c>
      <c r="R49" s="594">
        <v>0</v>
      </c>
      <c r="S49" s="261">
        <f t="shared" si="16"/>
        <v>18</v>
      </c>
      <c r="T49" s="262">
        <v>17</v>
      </c>
      <c r="U49" s="262">
        <v>1</v>
      </c>
      <c r="V49" s="593">
        <v>190.5</v>
      </c>
      <c r="W49" s="593" t="s">
        <v>52</v>
      </c>
      <c r="X49" s="593"/>
      <c r="Y49" s="593"/>
      <c r="Z49" s="593"/>
      <c r="AA49" s="593"/>
      <c r="AB49" s="593"/>
      <c r="AC49" s="593"/>
      <c r="AD49" s="593"/>
      <c r="AE49" s="593"/>
      <c r="AF49" s="575">
        <v>1</v>
      </c>
      <c r="AG49" s="593" t="s">
        <v>19</v>
      </c>
      <c r="AH49" s="132" t="s">
        <v>289</v>
      </c>
      <c r="AI49" s="173"/>
      <c r="AJ49" s="163"/>
      <c r="AK49" s="163"/>
      <c r="AL49" s="163"/>
      <c r="AM49" s="163"/>
      <c r="AN49" s="163"/>
      <c r="AO49" s="163"/>
      <c r="AP49" s="163"/>
      <c r="AQ49" s="163"/>
      <c r="AR49" s="163"/>
      <c r="AS49" s="163"/>
      <c r="AT49" s="163"/>
      <c r="AU49" s="163"/>
      <c r="AV49" s="163"/>
      <c r="AW49" s="163"/>
      <c r="AX49" s="163"/>
      <c r="AY49" s="163"/>
      <c r="AZ49" s="163"/>
      <c r="BA49" s="163"/>
      <c r="BB49" s="163"/>
      <c r="BC49" s="163"/>
      <c r="BD49" s="163"/>
      <c r="BE49" s="163"/>
      <c r="BF49" s="163"/>
      <c r="BG49" s="163"/>
      <c r="BH49" s="163"/>
      <c r="BI49" s="163"/>
      <c r="BJ49" s="163"/>
      <c r="BK49" s="163"/>
      <c r="BL49" s="163"/>
      <c r="BM49" s="163"/>
      <c r="BN49" s="163"/>
      <c r="BO49" s="163"/>
      <c r="BP49" s="163"/>
      <c r="BQ49" s="163"/>
      <c r="BR49" s="163"/>
      <c r="BS49" s="163"/>
      <c r="BT49" s="163"/>
      <c r="BU49" s="163"/>
      <c r="BV49" s="163"/>
      <c r="BW49" s="163"/>
      <c r="BX49" s="163"/>
      <c r="BY49" s="163"/>
      <c r="BZ49" s="163"/>
      <c r="CA49" s="163"/>
      <c r="CB49" s="163"/>
      <c r="CC49" s="163"/>
      <c r="CD49" s="163"/>
      <c r="CE49" s="163"/>
      <c r="CF49" s="163"/>
      <c r="CG49" s="163"/>
      <c r="CH49" s="163"/>
      <c r="CI49" s="163"/>
      <c r="CJ49" s="163"/>
      <c r="CK49" s="163"/>
      <c r="CL49" s="163"/>
      <c r="CM49" s="163"/>
      <c r="CN49" s="163"/>
      <c r="CO49" s="163"/>
      <c r="CP49" s="163"/>
      <c r="CQ49" s="163"/>
      <c r="CR49" s="163"/>
      <c r="CS49" s="163"/>
      <c r="CT49" s="163"/>
      <c r="CU49" s="163"/>
      <c r="CV49" s="163"/>
      <c r="CW49" s="163"/>
      <c r="CX49" s="163"/>
      <c r="CY49" s="163"/>
      <c r="CZ49" s="163"/>
      <c r="DA49" s="163"/>
      <c r="DB49" s="163"/>
      <c r="DC49" s="163"/>
      <c r="DD49" s="163"/>
      <c r="DE49" s="163"/>
      <c r="DF49" s="163"/>
      <c r="DG49" s="163"/>
      <c r="DH49" s="163"/>
      <c r="DI49" s="163"/>
      <c r="DJ49" s="163"/>
      <c r="DK49" s="163"/>
      <c r="DL49" s="163"/>
      <c r="DM49" s="163"/>
      <c r="DN49" s="163"/>
      <c r="DO49" s="163"/>
      <c r="DP49" s="163"/>
      <c r="DQ49" s="163"/>
      <c r="DR49" s="163"/>
      <c r="DS49" s="163"/>
      <c r="DT49" s="163"/>
      <c r="DU49" s="163"/>
      <c r="DV49" s="163"/>
      <c r="DW49" s="163"/>
    </row>
    <row r="50" spans="1:136" ht="24.95" customHeight="1">
      <c r="A50" s="131">
        <v>12</v>
      </c>
      <c r="B50" s="132" t="s">
        <v>765</v>
      </c>
      <c r="C50" s="80" t="s">
        <v>55</v>
      </c>
      <c r="D50" s="80" t="s">
        <v>56</v>
      </c>
      <c r="E50" s="80" t="s">
        <v>782</v>
      </c>
      <c r="F50" s="169" t="s">
        <v>783</v>
      </c>
      <c r="G50" s="80" t="s">
        <v>861</v>
      </c>
      <c r="H50" s="591"/>
      <c r="I50" s="593">
        <f t="shared" si="14"/>
        <v>2</v>
      </c>
      <c r="J50" s="237">
        <v>1</v>
      </c>
      <c r="K50" s="237">
        <v>1</v>
      </c>
      <c r="L50" s="591">
        <v>29</v>
      </c>
      <c r="M50" s="591">
        <v>2</v>
      </c>
      <c r="N50" s="250">
        <f t="shared" si="15"/>
        <v>27</v>
      </c>
      <c r="O50" s="238">
        <v>17</v>
      </c>
      <c r="P50" s="238">
        <v>10</v>
      </c>
      <c r="Q50" s="238">
        <v>0</v>
      </c>
      <c r="R50" s="594">
        <v>0</v>
      </c>
      <c r="S50" s="261">
        <f t="shared" si="16"/>
        <v>27</v>
      </c>
      <c r="T50" s="262">
        <v>19</v>
      </c>
      <c r="U50" s="262">
        <v>8</v>
      </c>
      <c r="V50" s="593">
        <v>148.35</v>
      </c>
      <c r="W50" s="593" t="s">
        <v>57</v>
      </c>
      <c r="X50" s="593"/>
      <c r="Y50" s="593"/>
      <c r="Z50" s="593"/>
      <c r="AA50" s="593"/>
      <c r="AB50" s="593"/>
      <c r="AC50" s="593"/>
      <c r="AD50" s="593"/>
      <c r="AE50" s="593"/>
      <c r="AF50" s="575">
        <v>1</v>
      </c>
      <c r="AG50" s="593" t="s">
        <v>19</v>
      </c>
      <c r="AH50" s="132" t="s">
        <v>289</v>
      </c>
      <c r="AI50" s="176" t="s">
        <v>458</v>
      </c>
      <c r="AJ50" s="163"/>
      <c r="AK50" s="163"/>
      <c r="AL50" s="163"/>
      <c r="AM50" s="163"/>
      <c r="AN50" s="163"/>
      <c r="AO50" s="163"/>
      <c r="AP50" s="163"/>
      <c r="AQ50" s="163"/>
      <c r="AR50" s="163"/>
      <c r="AS50" s="163"/>
      <c r="AT50" s="163"/>
      <c r="AU50" s="163"/>
      <c r="AV50" s="163"/>
      <c r="AW50" s="163"/>
      <c r="AX50" s="163"/>
      <c r="AY50" s="163"/>
      <c r="AZ50" s="163"/>
      <c r="BA50" s="163"/>
      <c r="BB50" s="163"/>
      <c r="BC50" s="163"/>
      <c r="BD50" s="163"/>
      <c r="BE50" s="163"/>
      <c r="BF50" s="163"/>
      <c r="BG50" s="163"/>
      <c r="BH50" s="163"/>
      <c r="BI50" s="163"/>
      <c r="BJ50" s="163"/>
      <c r="BK50" s="163"/>
      <c r="BL50" s="163"/>
      <c r="BM50" s="163"/>
      <c r="BN50" s="163"/>
      <c r="BO50" s="163"/>
      <c r="BP50" s="163"/>
      <c r="BQ50" s="163"/>
      <c r="BR50" s="163"/>
      <c r="BS50" s="163"/>
      <c r="BT50" s="163"/>
      <c r="BU50" s="163"/>
      <c r="BV50" s="163"/>
      <c r="BW50" s="163"/>
      <c r="BX50" s="163"/>
      <c r="BY50" s="163"/>
      <c r="BZ50" s="163"/>
      <c r="CA50" s="163"/>
      <c r="CB50" s="163"/>
      <c r="CC50" s="163"/>
      <c r="CD50" s="163"/>
      <c r="CE50" s="163"/>
      <c r="CF50" s="163"/>
      <c r="CG50" s="163"/>
      <c r="CH50" s="163"/>
      <c r="CI50" s="163"/>
      <c r="CJ50" s="163"/>
      <c r="CK50" s="163"/>
      <c r="CL50" s="163"/>
      <c r="CM50" s="163"/>
      <c r="CN50" s="163"/>
      <c r="CO50" s="163"/>
      <c r="CP50" s="163"/>
      <c r="CQ50" s="163"/>
      <c r="CR50" s="163"/>
      <c r="CS50" s="163"/>
      <c r="CT50" s="163"/>
      <c r="CU50" s="163"/>
      <c r="CV50" s="163"/>
      <c r="CW50" s="163"/>
      <c r="CX50" s="163"/>
      <c r="CY50" s="163"/>
      <c r="CZ50" s="163"/>
      <c r="DA50" s="163"/>
      <c r="DB50" s="163"/>
      <c r="DC50" s="163"/>
      <c r="DD50" s="163"/>
      <c r="DE50" s="163"/>
      <c r="DF50" s="163"/>
      <c r="DG50" s="163"/>
      <c r="DH50" s="163"/>
      <c r="DI50" s="163"/>
      <c r="DJ50" s="163"/>
      <c r="DK50" s="163"/>
      <c r="DL50" s="163"/>
      <c r="DM50" s="163"/>
      <c r="DN50" s="163"/>
      <c r="DO50" s="163"/>
      <c r="DP50" s="163"/>
      <c r="DQ50" s="163"/>
      <c r="DR50" s="163"/>
      <c r="DS50" s="163"/>
      <c r="DT50" s="163"/>
      <c r="DU50" s="163"/>
      <c r="DV50" s="163"/>
      <c r="DW50" s="163"/>
    </row>
    <row r="51" spans="1:136" ht="24.95" customHeight="1">
      <c r="A51" s="131">
        <v>13</v>
      </c>
      <c r="B51" s="132" t="s">
        <v>765</v>
      </c>
      <c r="C51" s="132" t="s">
        <v>66</v>
      </c>
      <c r="D51" s="132" t="s">
        <v>67</v>
      </c>
      <c r="E51" s="132" t="s">
        <v>907</v>
      </c>
      <c r="F51" s="133" t="s">
        <v>952</v>
      </c>
      <c r="G51" s="80" t="s">
        <v>68</v>
      </c>
      <c r="H51" s="593"/>
      <c r="I51" s="593">
        <f t="shared" si="14"/>
        <v>2</v>
      </c>
      <c r="J51" s="593">
        <v>1</v>
      </c>
      <c r="K51" s="593">
        <v>1</v>
      </c>
      <c r="L51" s="596">
        <v>19</v>
      </c>
      <c r="M51" s="596">
        <v>1</v>
      </c>
      <c r="N51" s="250">
        <f t="shared" si="15"/>
        <v>15</v>
      </c>
      <c r="O51" s="241">
        <v>14</v>
      </c>
      <c r="P51" s="241">
        <v>1</v>
      </c>
      <c r="Q51" s="241">
        <v>0</v>
      </c>
      <c r="R51" s="254">
        <v>0</v>
      </c>
      <c r="S51" s="261">
        <f t="shared" si="16"/>
        <v>15</v>
      </c>
      <c r="T51" s="262">
        <v>13</v>
      </c>
      <c r="U51" s="240">
        <v>2</v>
      </c>
      <c r="V51" s="596">
        <v>99.62</v>
      </c>
      <c r="W51" s="593" t="s">
        <v>65</v>
      </c>
      <c r="X51" s="593"/>
      <c r="Y51" s="593"/>
      <c r="Z51" s="593"/>
      <c r="AA51" s="593"/>
      <c r="AB51" s="593"/>
      <c r="AC51" s="593"/>
      <c r="AD51" s="593"/>
      <c r="AE51" s="593"/>
      <c r="AF51" s="575">
        <v>1</v>
      </c>
      <c r="AG51" s="593" t="s">
        <v>19</v>
      </c>
      <c r="AH51" s="132" t="s">
        <v>287</v>
      </c>
      <c r="AI51" s="173"/>
      <c r="AJ51" s="1"/>
    </row>
    <row r="52" spans="1:136" ht="42.75" customHeight="1">
      <c r="A52" s="131">
        <v>14</v>
      </c>
      <c r="B52" s="111" t="s">
        <v>765</v>
      </c>
      <c r="C52" s="132" t="s">
        <v>64</v>
      </c>
      <c r="D52" s="80" t="s">
        <v>904</v>
      </c>
      <c r="E52" s="132" t="s">
        <v>784</v>
      </c>
      <c r="F52" s="133" t="s">
        <v>298</v>
      </c>
      <c r="G52" s="80" t="s">
        <v>953</v>
      </c>
      <c r="H52" s="593">
        <v>1</v>
      </c>
      <c r="I52" s="593">
        <f>SUM(J52:K52)</f>
        <v>2</v>
      </c>
      <c r="J52" s="593">
        <v>0</v>
      </c>
      <c r="K52" s="593">
        <v>2</v>
      </c>
      <c r="L52" s="591">
        <v>29</v>
      </c>
      <c r="M52" s="591">
        <v>2</v>
      </c>
      <c r="N52" s="250">
        <f t="shared" si="15"/>
        <v>26</v>
      </c>
      <c r="O52" s="238">
        <v>26</v>
      </c>
      <c r="P52" s="238">
        <v>0</v>
      </c>
      <c r="Q52" s="238">
        <v>0</v>
      </c>
      <c r="R52" s="254">
        <v>0</v>
      </c>
      <c r="S52" s="261">
        <f t="shared" si="16"/>
        <v>26</v>
      </c>
      <c r="T52" s="262">
        <v>25</v>
      </c>
      <c r="U52" s="240">
        <v>1</v>
      </c>
      <c r="V52" s="575">
        <v>193</v>
      </c>
      <c r="W52" s="593" t="s">
        <v>920</v>
      </c>
      <c r="X52" s="593"/>
      <c r="Y52" s="593">
        <v>1</v>
      </c>
      <c r="Z52" s="593">
        <v>1</v>
      </c>
      <c r="AA52" s="593"/>
      <c r="AB52" s="593"/>
      <c r="AC52" s="593"/>
      <c r="AD52" s="593"/>
      <c r="AE52" s="593"/>
      <c r="AF52" s="575">
        <v>1</v>
      </c>
      <c r="AG52" s="593" t="s">
        <v>903</v>
      </c>
      <c r="AH52" s="132" t="s">
        <v>286</v>
      </c>
      <c r="AI52" s="173" t="s">
        <v>908</v>
      </c>
      <c r="AJ52" s="1"/>
    </row>
    <row r="53" spans="1:136" ht="24.95" customHeight="1">
      <c r="A53" s="177" t="s">
        <v>841</v>
      </c>
      <c r="B53" s="178" t="s">
        <v>741</v>
      </c>
      <c r="C53" s="179" t="s">
        <v>889</v>
      </c>
      <c r="D53" s="179" t="s">
        <v>890</v>
      </c>
      <c r="E53" s="179" t="s">
        <v>891</v>
      </c>
      <c r="F53" s="180" t="s">
        <v>892</v>
      </c>
      <c r="G53" s="83" t="s">
        <v>893</v>
      </c>
      <c r="H53" s="598"/>
      <c r="I53" s="598">
        <f>SUM(J53:K53)</f>
        <v>2</v>
      </c>
      <c r="J53" s="598">
        <v>1</v>
      </c>
      <c r="K53" s="598">
        <v>1</v>
      </c>
      <c r="L53" s="597">
        <v>17</v>
      </c>
      <c r="M53" s="597">
        <v>1</v>
      </c>
      <c r="N53" s="722">
        <f t="shared" si="15"/>
        <v>17</v>
      </c>
      <c r="O53" s="723">
        <v>14</v>
      </c>
      <c r="P53" s="723">
        <v>3</v>
      </c>
      <c r="Q53" s="723">
        <v>0</v>
      </c>
      <c r="R53" s="599">
        <v>0</v>
      </c>
      <c r="S53" s="725">
        <f>SUM(T53:U53)</f>
        <v>17</v>
      </c>
      <c r="T53" s="724">
        <v>17</v>
      </c>
      <c r="U53" s="724">
        <v>0</v>
      </c>
      <c r="V53" s="600">
        <v>159.30000000000001</v>
      </c>
      <c r="W53" s="598" t="s">
        <v>894</v>
      </c>
      <c r="X53" s="598">
        <v>1</v>
      </c>
      <c r="Y53" s="598"/>
      <c r="Z53" s="598"/>
      <c r="AA53" s="598"/>
      <c r="AB53" s="598"/>
      <c r="AC53" s="598"/>
      <c r="AD53" s="598"/>
      <c r="AE53" s="598"/>
      <c r="AF53" s="600"/>
      <c r="AG53" s="598" t="s">
        <v>882</v>
      </c>
      <c r="AH53" s="179" t="s">
        <v>888</v>
      </c>
      <c r="AI53" s="185" t="s">
        <v>954</v>
      </c>
      <c r="AJ53" s="1"/>
    </row>
    <row r="54" spans="1:136" ht="24.95" customHeight="1" thickBot="1">
      <c r="A54" s="31"/>
      <c r="B54" s="52" t="s">
        <v>283</v>
      </c>
      <c r="C54" s="50">
        <v>14</v>
      </c>
      <c r="D54" s="50"/>
      <c r="E54" s="50"/>
      <c r="F54" s="68"/>
      <c r="G54" s="50"/>
      <c r="H54" s="601">
        <f>SUM(H55:H68)</f>
        <v>14</v>
      </c>
      <c r="I54" s="601">
        <f>SUM(I55:I68)</f>
        <v>35</v>
      </c>
      <c r="J54" s="601">
        <f>SUM(J55:J68)</f>
        <v>24</v>
      </c>
      <c r="K54" s="601">
        <f t="shared" ref="K54:AF54" si="17">SUM(K55:K68)</f>
        <v>11</v>
      </c>
      <c r="L54" s="601">
        <f>SUM(L55:L68)</f>
        <v>414</v>
      </c>
      <c r="M54" s="601"/>
      <c r="N54" s="601">
        <f t="shared" si="17"/>
        <v>397</v>
      </c>
      <c r="O54" s="601">
        <f>SUM(O55:O68)</f>
        <v>356</v>
      </c>
      <c r="P54" s="601">
        <f t="shared" si="17"/>
        <v>38</v>
      </c>
      <c r="Q54" s="601">
        <f t="shared" si="17"/>
        <v>3</v>
      </c>
      <c r="R54" s="601">
        <f t="shared" si="17"/>
        <v>0</v>
      </c>
      <c r="S54" s="601">
        <f t="shared" si="17"/>
        <v>397</v>
      </c>
      <c r="T54" s="601">
        <f t="shared" si="17"/>
        <v>306</v>
      </c>
      <c r="U54" s="601">
        <f t="shared" si="17"/>
        <v>91</v>
      </c>
      <c r="V54" s="601"/>
      <c r="W54" s="601"/>
      <c r="X54" s="601">
        <f t="shared" si="17"/>
        <v>0</v>
      </c>
      <c r="Y54" s="601">
        <f t="shared" si="17"/>
        <v>0</v>
      </c>
      <c r="Z54" s="601">
        <f t="shared" si="17"/>
        <v>0</v>
      </c>
      <c r="AA54" s="601">
        <f t="shared" si="17"/>
        <v>0</v>
      </c>
      <c r="AB54" s="601">
        <f t="shared" si="17"/>
        <v>0</v>
      </c>
      <c r="AC54" s="601">
        <f t="shared" si="17"/>
        <v>0</v>
      </c>
      <c r="AD54" s="601">
        <f t="shared" si="17"/>
        <v>3</v>
      </c>
      <c r="AE54" s="601">
        <f t="shared" si="17"/>
        <v>1</v>
      </c>
      <c r="AF54" s="601">
        <f t="shared" si="17"/>
        <v>14</v>
      </c>
      <c r="AG54" s="601"/>
      <c r="AH54" s="52"/>
      <c r="AI54" s="67"/>
      <c r="AJ54" s="57"/>
    </row>
    <row r="55" spans="1:136" ht="24.95" customHeight="1">
      <c r="A55" s="186">
        <v>1</v>
      </c>
      <c r="B55" s="187" t="s">
        <v>84</v>
      </c>
      <c r="C55" s="187" t="s">
        <v>299</v>
      </c>
      <c r="D55" s="187" t="s">
        <v>89</v>
      </c>
      <c r="E55" s="187" t="s">
        <v>862</v>
      </c>
      <c r="F55" s="188" t="s">
        <v>502</v>
      </c>
      <c r="G55" s="187" t="s">
        <v>90</v>
      </c>
      <c r="H55" s="659">
        <v>2</v>
      </c>
      <c r="I55" s="603">
        <f>SUM(J55:K55)</f>
        <v>3</v>
      </c>
      <c r="J55" s="603">
        <v>3</v>
      </c>
      <c r="K55" s="603">
        <v>0</v>
      </c>
      <c r="L55" s="602">
        <v>32</v>
      </c>
      <c r="M55" s="602">
        <v>3</v>
      </c>
      <c r="N55" s="809">
        <v>31</v>
      </c>
      <c r="O55" s="810">
        <v>24</v>
      </c>
      <c r="P55" s="810">
        <v>7</v>
      </c>
      <c r="Q55" s="446">
        <v>0</v>
      </c>
      <c r="R55" s="447">
        <v>0</v>
      </c>
      <c r="S55" s="811">
        <f>SUM(T55:U55)</f>
        <v>31</v>
      </c>
      <c r="T55" s="811">
        <v>20</v>
      </c>
      <c r="U55" s="812">
        <v>11</v>
      </c>
      <c r="V55" s="603">
        <v>139.52000000000001</v>
      </c>
      <c r="W55" s="604" t="s">
        <v>503</v>
      </c>
      <c r="X55" s="604"/>
      <c r="Y55" s="604"/>
      <c r="Z55" s="604"/>
      <c r="AA55" s="604"/>
      <c r="AB55" s="604"/>
      <c r="AC55" s="604"/>
      <c r="AD55" s="604"/>
      <c r="AE55" s="604"/>
      <c r="AF55" s="603">
        <v>1</v>
      </c>
      <c r="AG55" s="604" t="s">
        <v>19</v>
      </c>
      <c r="AH55" s="187" t="s">
        <v>286</v>
      </c>
      <c r="AI55" s="191" t="s">
        <v>863</v>
      </c>
      <c r="AJ55" s="192"/>
      <c r="AK55" s="192"/>
      <c r="AL55" s="192"/>
      <c r="AM55" s="192"/>
      <c r="AN55" s="192"/>
      <c r="AO55" s="192"/>
      <c r="AP55" s="192"/>
      <c r="AQ55" s="192"/>
      <c r="AR55" s="192"/>
      <c r="AS55" s="192"/>
      <c r="AT55" s="192"/>
      <c r="AU55" s="192"/>
      <c r="AV55" s="192"/>
      <c r="AW55" s="192"/>
      <c r="AX55" s="192"/>
      <c r="AY55" s="192"/>
      <c r="AZ55" s="192"/>
      <c r="BA55" s="192"/>
      <c r="BB55" s="192"/>
      <c r="BC55" s="192"/>
      <c r="BD55" s="192"/>
      <c r="BE55" s="192"/>
      <c r="BF55" s="192"/>
      <c r="BG55" s="192"/>
      <c r="BH55" s="192"/>
      <c r="BI55" s="192"/>
      <c r="BJ55" s="192"/>
      <c r="BK55" s="192"/>
      <c r="BL55" s="192"/>
      <c r="BM55" s="192"/>
      <c r="BN55" s="192"/>
      <c r="BO55" s="192"/>
      <c r="BP55" s="192"/>
      <c r="BQ55" s="192"/>
      <c r="BR55" s="192"/>
      <c r="BS55" s="192"/>
      <c r="BT55" s="192"/>
      <c r="BU55" s="192"/>
      <c r="BV55" s="192"/>
      <c r="BW55" s="192"/>
      <c r="BX55" s="192"/>
      <c r="BY55" s="192"/>
      <c r="BZ55" s="192"/>
      <c r="CA55" s="192"/>
      <c r="CB55" s="192"/>
      <c r="CC55" s="192"/>
      <c r="CD55" s="192"/>
      <c r="CE55" s="192"/>
      <c r="CF55" s="192"/>
      <c r="CG55" s="192"/>
      <c r="CH55" s="192"/>
      <c r="CI55" s="192"/>
      <c r="CJ55" s="192"/>
      <c r="CK55" s="192"/>
      <c r="CL55" s="192"/>
      <c r="CM55" s="192"/>
      <c r="CN55" s="192"/>
      <c r="CO55" s="192"/>
      <c r="CP55" s="192"/>
      <c r="CQ55" s="192"/>
      <c r="CR55" s="192"/>
      <c r="CS55" s="192"/>
      <c r="CT55" s="192"/>
      <c r="CU55" s="192"/>
      <c r="CV55" s="192"/>
      <c r="CW55" s="192"/>
      <c r="CX55" s="192"/>
      <c r="CY55" s="192"/>
      <c r="CZ55" s="192"/>
      <c r="DA55" s="192"/>
      <c r="DB55" s="192"/>
      <c r="DC55" s="192"/>
      <c r="DD55" s="192"/>
      <c r="DE55" s="192"/>
      <c r="DF55" s="192"/>
      <c r="DG55" s="192"/>
      <c r="DH55" s="192"/>
      <c r="DI55" s="192"/>
      <c r="DJ55" s="192"/>
      <c r="DK55" s="192"/>
      <c r="DL55" s="192"/>
      <c r="DM55" s="192"/>
      <c r="DN55" s="192"/>
      <c r="DO55" s="192"/>
      <c r="DP55" s="192"/>
      <c r="DQ55" s="192"/>
      <c r="DR55" s="192"/>
      <c r="DS55" s="192"/>
      <c r="DT55" s="192"/>
      <c r="DU55" s="192"/>
      <c r="DV55" s="192"/>
      <c r="DW55" s="192"/>
      <c r="DX55" s="192"/>
      <c r="DY55" s="192"/>
      <c r="DZ55" s="192"/>
      <c r="EA55" s="192"/>
      <c r="EB55" s="192"/>
      <c r="EC55" s="192"/>
      <c r="ED55" s="192"/>
      <c r="EE55" s="192"/>
      <c r="EF55" s="192"/>
    </row>
    <row r="56" spans="1:136" ht="24.95" customHeight="1">
      <c r="A56" s="186">
        <v>2</v>
      </c>
      <c r="B56" s="193" t="s">
        <v>84</v>
      </c>
      <c r="C56" s="193" t="s">
        <v>103</v>
      </c>
      <c r="D56" s="193" t="s">
        <v>104</v>
      </c>
      <c r="E56" s="193" t="s">
        <v>911</v>
      </c>
      <c r="F56" s="194" t="s">
        <v>504</v>
      </c>
      <c r="G56" s="193" t="s">
        <v>105</v>
      </c>
      <c r="H56" s="560">
        <v>3</v>
      </c>
      <c r="I56" s="444">
        <f t="shared" ref="I56:I67" si="18">SUM(J56:K56)</f>
        <v>2</v>
      </c>
      <c r="J56" s="444">
        <v>1</v>
      </c>
      <c r="K56" s="444">
        <v>1</v>
      </c>
      <c r="L56" s="605">
        <v>29</v>
      </c>
      <c r="M56" s="605">
        <v>2</v>
      </c>
      <c r="N56" s="813">
        <v>26</v>
      </c>
      <c r="O56" s="779">
        <v>25</v>
      </c>
      <c r="P56" s="779">
        <v>1</v>
      </c>
      <c r="Q56" s="449">
        <v>0</v>
      </c>
      <c r="R56" s="453">
        <v>0</v>
      </c>
      <c r="S56" s="780">
        <f t="shared" ref="S56:S68" si="19">SUM(T56:U56)</f>
        <v>26</v>
      </c>
      <c r="T56" s="780">
        <v>26</v>
      </c>
      <c r="U56" s="459">
        <v>0</v>
      </c>
      <c r="V56" s="444">
        <v>99</v>
      </c>
      <c r="W56" s="444" t="s">
        <v>505</v>
      </c>
      <c r="X56" s="444"/>
      <c r="Y56" s="444"/>
      <c r="Z56" s="444"/>
      <c r="AA56" s="444"/>
      <c r="AB56" s="444"/>
      <c r="AC56" s="444"/>
      <c r="AD56" s="444"/>
      <c r="AE56" s="444"/>
      <c r="AF56" s="444">
        <v>1</v>
      </c>
      <c r="AG56" s="607" t="s">
        <v>19</v>
      </c>
      <c r="AH56" s="193" t="s">
        <v>286</v>
      </c>
      <c r="AI56" s="199"/>
      <c r="AJ56" s="192"/>
      <c r="AK56" s="192"/>
      <c r="AL56" s="192"/>
      <c r="AM56" s="192"/>
      <c r="AN56" s="192"/>
      <c r="AO56" s="192"/>
      <c r="AP56" s="192"/>
      <c r="AQ56" s="192"/>
      <c r="AR56" s="192"/>
      <c r="AS56" s="192"/>
      <c r="AT56" s="192"/>
      <c r="AU56" s="192"/>
      <c r="AV56" s="192"/>
      <c r="AW56" s="192"/>
      <c r="AX56" s="192"/>
      <c r="AY56" s="192"/>
      <c r="AZ56" s="192"/>
      <c r="BA56" s="192"/>
      <c r="BB56" s="192"/>
      <c r="BC56" s="192"/>
      <c r="BD56" s="192"/>
      <c r="BE56" s="192"/>
      <c r="BF56" s="192"/>
      <c r="BG56" s="192"/>
      <c r="BH56" s="192"/>
      <c r="BI56" s="192"/>
      <c r="BJ56" s="192"/>
      <c r="BK56" s="192"/>
      <c r="BL56" s="192"/>
      <c r="BM56" s="192"/>
      <c r="BN56" s="192"/>
      <c r="BO56" s="192"/>
      <c r="BP56" s="192"/>
      <c r="BQ56" s="192"/>
      <c r="BR56" s="192"/>
      <c r="BS56" s="192"/>
      <c r="BT56" s="192"/>
      <c r="BU56" s="192"/>
      <c r="BV56" s="192"/>
      <c r="BW56" s="192"/>
      <c r="BX56" s="192"/>
      <c r="BY56" s="192"/>
      <c r="BZ56" s="192"/>
      <c r="CA56" s="192"/>
      <c r="CB56" s="192"/>
      <c r="CC56" s="192"/>
      <c r="CD56" s="192"/>
      <c r="CE56" s="192"/>
      <c r="CF56" s="192"/>
      <c r="CG56" s="192"/>
      <c r="CH56" s="192"/>
      <c r="CI56" s="192"/>
      <c r="CJ56" s="192"/>
      <c r="CK56" s="192"/>
      <c r="CL56" s="192"/>
      <c r="CM56" s="192"/>
      <c r="CN56" s="192"/>
      <c r="CO56" s="192"/>
      <c r="CP56" s="192"/>
      <c r="CQ56" s="192"/>
      <c r="CR56" s="192"/>
      <c r="CS56" s="192"/>
      <c r="CT56" s="192"/>
      <c r="CU56" s="192"/>
      <c r="CV56" s="192"/>
      <c r="CW56" s="192"/>
      <c r="CX56" s="192"/>
      <c r="CY56" s="192"/>
      <c r="CZ56" s="192"/>
      <c r="DA56" s="192"/>
      <c r="DB56" s="192"/>
      <c r="DC56" s="192"/>
      <c r="DD56" s="192"/>
      <c r="DE56" s="192"/>
      <c r="DF56" s="192"/>
      <c r="DG56" s="192"/>
      <c r="DH56" s="192"/>
      <c r="DI56" s="192"/>
      <c r="DJ56" s="192"/>
      <c r="DK56" s="192"/>
      <c r="DL56" s="192"/>
      <c r="DM56" s="192"/>
      <c r="DN56" s="192"/>
      <c r="DO56" s="192"/>
      <c r="DP56" s="192"/>
      <c r="DQ56" s="192"/>
      <c r="DR56" s="192"/>
      <c r="DS56" s="192"/>
      <c r="DT56" s="192"/>
      <c r="DU56" s="192"/>
      <c r="DV56" s="192"/>
      <c r="DW56" s="192"/>
      <c r="DX56" s="192"/>
      <c r="DY56" s="192"/>
      <c r="DZ56" s="192"/>
      <c r="EA56" s="192"/>
      <c r="EB56" s="192"/>
      <c r="EC56" s="192"/>
      <c r="ED56" s="192"/>
      <c r="EE56" s="192"/>
      <c r="EF56" s="192"/>
    </row>
    <row r="57" spans="1:136" ht="24.95" customHeight="1">
      <c r="A57" s="186">
        <v>3</v>
      </c>
      <c r="B57" s="193" t="s">
        <v>84</v>
      </c>
      <c r="C57" s="193" t="s">
        <v>300</v>
      </c>
      <c r="D57" s="193" t="s">
        <v>102</v>
      </c>
      <c r="E57" s="193" t="s">
        <v>102</v>
      </c>
      <c r="F57" s="667" t="s">
        <v>1112</v>
      </c>
      <c r="G57" s="200" t="s">
        <v>301</v>
      </c>
      <c r="H57" s="560">
        <v>0</v>
      </c>
      <c r="I57" s="444">
        <f t="shared" si="18"/>
        <v>3</v>
      </c>
      <c r="J57" s="444">
        <v>2</v>
      </c>
      <c r="K57" s="444">
        <v>1</v>
      </c>
      <c r="L57" s="605">
        <v>35</v>
      </c>
      <c r="M57" s="605">
        <v>3</v>
      </c>
      <c r="N57" s="814">
        <v>29</v>
      </c>
      <c r="O57" s="449">
        <v>22</v>
      </c>
      <c r="P57" s="449">
        <v>5</v>
      </c>
      <c r="Q57" s="449">
        <v>2</v>
      </c>
      <c r="R57" s="450">
        <v>0</v>
      </c>
      <c r="S57" s="453">
        <f t="shared" si="19"/>
        <v>29</v>
      </c>
      <c r="T57" s="453">
        <v>22</v>
      </c>
      <c r="U57" s="459">
        <v>7</v>
      </c>
      <c r="V57" s="444">
        <v>165.97499999999999</v>
      </c>
      <c r="W57" s="607" t="s">
        <v>506</v>
      </c>
      <c r="X57" s="607"/>
      <c r="Y57" s="607"/>
      <c r="Z57" s="607"/>
      <c r="AA57" s="607"/>
      <c r="AB57" s="607"/>
      <c r="AC57" s="607"/>
      <c r="AD57" s="607">
        <v>1</v>
      </c>
      <c r="AE57" s="607"/>
      <c r="AF57" s="444">
        <v>1</v>
      </c>
      <c r="AG57" s="607" t="s">
        <v>19</v>
      </c>
      <c r="AH57" s="193" t="s">
        <v>286</v>
      </c>
      <c r="AI57" s="199"/>
      <c r="AJ57" s="192"/>
      <c r="AK57" s="192"/>
      <c r="AL57" s="192"/>
      <c r="AM57" s="192"/>
      <c r="AN57" s="192"/>
      <c r="AO57" s="192"/>
      <c r="AP57" s="192"/>
      <c r="AQ57" s="192"/>
      <c r="AR57" s="192"/>
      <c r="AS57" s="192"/>
      <c r="AT57" s="192"/>
      <c r="AU57" s="192"/>
      <c r="AV57" s="192"/>
      <c r="AW57" s="192"/>
      <c r="AX57" s="192"/>
      <c r="AY57" s="192"/>
      <c r="AZ57" s="192"/>
      <c r="BA57" s="192"/>
      <c r="BB57" s="192"/>
      <c r="BC57" s="192"/>
      <c r="BD57" s="192"/>
      <c r="BE57" s="192"/>
      <c r="BF57" s="192"/>
      <c r="BG57" s="192"/>
      <c r="BH57" s="192"/>
      <c r="BI57" s="192"/>
      <c r="BJ57" s="192"/>
      <c r="BK57" s="192"/>
      <c r="BL57" s="192"/>
      <c r="BM57" s="192"/>
      <c r="BN57" s="192"/>
      <c r="BO57" s="192"/>
      <c r="BP57" s="192"/>
      <c r="BQ57" s="192"/>
      <c r="BR57" s="192"/>
      <c r="BS57" s="192"/>
      <c r="BT57" s="192"/>
      <c r="BU57" s="192"/>
      <c r="BV57" s="192"/>
      <c r="BW57" s="192"/>
      <c r="BX57" s="192"/>
      <c r="BY57" s="192"/>
      <c r="BZ57" s="192"/>
      <c r="CA57" s="192"/>
      <c r="CB57" s="192"/>
      <c r="CC57" s="192"/>
      <c r="CD57" s="192"/>
      <c r="CE57" s="192"/>
      <c r="CF57" s="192"/>
      <c r="CG57" s="192"/>
      <c r="CH57" s="192"/>
      <c r="CI57" s="192"/>
      <c r="CJ57" s="192"/>
      <c r="CK57" s="192"/>
      <c r="CL57" s="192"/>
      <c r="CM57" s="192"/>
      <c r="CN57" s="192"/>
      <c r="CO57" s="192"/>
      <c r="CP57" s="192"/>
      <c r="CQ57" s="192"/>
      <c r="CR57" s="192"/>
      <c r="CS57" s="192"/>
      <c r="CT57" s="192"/>
      <c r="CU57" s="192"/>
      <c r="CV57" s="192"/>
      <c r="CW57" s="192"/>
      <c r="CX57" s="192"/>
      <c r="CY57" s="192"/>
      <c r="CZ57" s="192"/>
      <c r="DA57" s="192"/>
      <c r="DB57" s="192"/>
      <c r="DC57" s="192"/>
      <c r="DD57" s="192"/>
      <c r="DE57" s="192"/>
      <c r="DF57" s="192"/>
      <c r="DG57" s="192"/>
      <c r="DH57" s="192"/>
      <c r="DI57" s="192"/>
      <c r="DJ57" s="192"/>
      <c r="DK57" s="192"/>
      <c r="DL57" s="192"/>
      <c r="DM57" s="192"/>
      <c r="DN57" s="192"/>
      <c r="DO57" s="192"/>
      <c r="DP57" s="192"/>
      <c r="DQ57" s="192"/>
      <c r="DR57" s="192"/>
      <c r="DS57" s="192"/>
      <c r="DT57" s="192"/>
      <c r="DU57" s="192"/>
      <c r="DV57" s="192"/>
      <c r="DW57" s="192"/>
      <c r="DX57" s="192"/>
      <c r="DY57" s="192"/>
      <c r="DZ57" s="192"/>
      <c r="EA57" s="192"/>
      <c r="EB57" s="192"/>
      <c r="EC57" s="192"/>
      <c r="ED57" s="192"/>
      <c r="EE57" s="192"/>
      <c r="EF57" s="192"/>
    </row>
    <row r="58" spans="1:136" ht="24.95" customHeight="1">
      <c r="A58" s="186">
        <v>4</v>
      </c>
      <c r="B58" s="193" t="s">
        <v>84</v>
      </c>
      <c r="C58" s="193" t="s">
        <v>302</v>
      </c>
      <c r="D58" s="193" t="s">
        <v>507</v>
      </c>
      <c r="E58" s="193" t="s">
        <v>508</v>
      </c>
      <c r="F58" s="194" t="s">
        <v>509</v>
      </c>
      <c r="G58" s="193" t="s">
        <v>96</v>
      </c>
      <c r="H58" s="560">
        <v>1</v>
      </c>
      <c r="I58" s="444">
        <f t="shared" si="18"/>
        <v>2</v>
      </c>
      <c r="J58" s="444">
        <v>2</v>
      </c>
      <c r="K58" s="444">
        <v>0</v>
      </c>
      <c r="L58" s="605">
        <v>29</v>
      </c>
      <c r="M58" s="605">
        <v>2</v>
      </c>
      <c r="N58" s="814">
        <v>29</v>
      </c>
      <c r="O58" s="449">
        <v>26</v>
      </c>
      <c r="P58" s="449">
        <v>2</v>
      </c>
      <c r="Q58" s="449">
        <v>1</v>
      </c>
      <c r="R58" s="450">
        <v>0</v>
      </c>
      <c r="S58" s="453">
        <f t="shared" si="19"/>
        <v>29</v>
      </c>
      <c r="T58" s="453">
        <v>25</v>
      </c>
      <c r="U58" s="459">
        <v>4</v>
      </c>
      <c r="V58" s="444">
        <v>127.68</v>
      </c>
      <c r="W58" s="607" t="s">
        <v>510</v>
      </c>
      <c r="X58" s="607"/>
      <c r="Y58" s="607"/>
      <c r="Z58" s="607"/>
      <c r="AA58" s="607"/>
      <c r="AB58" s="607"/>
      <c r="AC58" s="607"/>
      <c r="AD58" s="607"/>
      <c r="AE58" s="607"/>
      <c r="AF58" s="444">
        <v>1</v>
      </c>
      <c r="AG58" s="607" t="s">
        <v>19</v>
      </c>
      <c r="AH58" s="193" t="s">
        <v>286</v>
      </c>
      <c r="AI58" s="201" t="s">
        <v>511</v>
      </c>
      <c r="AJ58" s="192"/>
      <c r="AK58" s="192"/>
      <c r="AL58" s="192"/>
      <c r="AM58" s="192"/>
      <c r="AN58" s="192"/>
      <c r="AO58" s="192"/>
      <c r="AP58" s="192"/>
      <c r="AQ58" s="192"/>
      <c r="AR58" s="192"/>
      <c r="AS58" s="192"/>
      <c r="AT58" s="192"/>
      <c r="AU58" s="192"/>
      <c r="AV58" s="192"/>
      <c r="AW58" s="192"/>
      <c r="AX58" s="192"/>
      <c r="AY58" s="192"/>
      <c r="AZ58" s="192"/>
      <c r="BA58" s="192"/>
      <c r="BB58" s="192"/>
      <c r="BC58" s="192"/>
      <c r="BD58" s="192"/>
      <c r="BE58" s="192"/>
      <c r="BF58" s="192"/>
      <c r="BG58" s="192"/>
      <c r="BH58" s="192"/>
      <c r="BI58" s="192"/>
      <c r="BJ58" s="192"/>
      <c r="BK58" s="192"/>
      <c r="BL58" s="192"/>
      <c r="BM58" s="192"/>
      <c r="BN58" s="192"/>
      <c r="BO58" s="192"/>
      <c r="BP58" s="192"/>
      <c r="BQ58" s="192"/>
      <c r="BR58" s="192"/>
      <c r="BS58" s="192"/>
      <c r="BT58" s="192"/>
      <c r="BU58" s="192"/>
      <c r="BV58" s="192"/>
      <c r="BW58" s="192"/>
      <c r="BX58" s="192"/>
      <c r="BY58" s="192"/>
      <c r="BZ58" s="192"/>
      <c r="CA58" s="192"/>
      <c r="CB58" s="192"/>
      <c r="CC58" s="192"/>
      <c r="CD58" s="192"/>
      <c r="CE58" s="192"/>
      <c r="CF58" s="192"/>
      <c r="CG58" s="192"/>
      <c r="CH58" s="192"/>
      <c r="CI58" s="192"/>
      <c r="CJ58" s="192"/>
      <c r="CK58" s="192"/>
      <c r="CL58" s="192"/>
      <c r="CM58" s="192"/>
      <c r="CN58" s="192"/>
      <c r="CO58" s="192"/>
      <c r="CP58" s="192"/>
      <c r="CQ58" s="192"/>
      <c r="CR58" s="192"/>
      <c r="CS58" s="192"/>
      <c r="CT58" s="192"/>
      <c r="CU58" s="192"/>
      <c r="CV58" s="192"/>
      <c r="CW58" s="192"/>
      <c r="CX58" s="192"/>
      <c r="CY58" s="192"/>
      <c r="CZ58" s="192"/>
      <c r="DA58" s="192"/>
      <c r="DB58" s="192"/>
      <c r="DC58" s="192"/>
      <c r="DD58" s="192"/>
      <c r="DE58" s="192"/>
      <c r="DF58" s="192"/>
      <c r="DG58" s="192"/>
      <c r="DH58" s="192"/>
      <c r="DI58" s="192"/>
      <c r="DJ58" s="192"/>
      <c r="DK58" s="192"/>
      <c r="DL58" s="192"/>
      <c r="DM58" s="192"/>
      <c r="DN58" s="192"/>
      <c r="DO58" s="192"/>
      <c r="DP58" s="192"/>
      <c r="DQ58" s="192"/>
      <c r="DR58" s="192"/>
      <c r="DS58" s="192"/>
      <c r="DT58" s="192"/>
      <c r="DU58" s="192"/>
      <c r="DV58" s="192"/>
      <c r="DW58" s="192"/>
      <c r="DX58" s="192"/>
      <c r="DY58" s="192"/>
      <c r="DZ58" s="192"/>
      <c r="EA58" s="192"/>
      <c r="EB58" s="192"/>
      <c r="EC58" s="192"/>
      <c r="ED58" s="192"/>
      <c r="EE58" s="192"/>
      <c r="EF58" s="192"/>
    </row>
    <row r="59" spans="1:136" ht="24.95" customHeight="1">
      <c r="A59" s="186">
        <v>5</v>
      </c>
      <c r="B59" s="193" t="s">
        <v>84</v>
      </c>
      <c r="C59" s="193" t="s">
        <v>91</v>
      </c>
      <c r="D59" s="193" t="s">
        <v>303</v>
      </c>
      <c r="E59" s="193" t="s">
        <v>446</v>
      </c>
      <c r="F59" s="194" t="s">
        <v>512</v>
      </c>
      <c r="G59" s="193" t="s">
        <v>92</v>
      </c>
      <c r="H59" s="560">
        <v>0</v>
      </c>
      <c r="I59" s="444">
        <f t="shared" si="18"/>
        <v>3</v>
      </c>
      <c r="J59" s="444">
        <v>1</v>
      </c>
      <c r="K59" s="444">
        <v>2</v>
      </c>
      <c r="L59" s="605">
        <v>32</v>
      </c>
      <c r="M59" s="608">
        <v>3</v>
      </c>
      <c r="N59" s="813">
        <v>32</v>
      </c>
      <c r="O59" s="779">
        <v>30</v>
      </c>
      <c r="P59" s="779">
        <v>2</v>
      </c>
      <c r="Q59" s="449">
        <v>0</v>
      </c>
      <c r="R59" s="453">
        <v>0</v>
      </c>
      <c r="S59" s="780">
        <f t="shared" si="19"/>
        <v>32</v>
      </c>
      <c r="T59" s="780">
        <v>27</v>
      </c>
      <c r="U59" s="815">
        <v>5</v>
      </c>
      <c r="V59" s="444">
        <v>112.75</v>
      </c>
      <c r="W59" s="607" t="s">
        <v>447</v>
      </c>
      <c r="X59" s="607"/>
      <c r="Y59" s="607"/>
      <c r="Z59" s="607"/>
      <c r="AA59" s="607"/>
      <c r="AB59" s="607"/>
      <c r="AC59" s="607"/>
      <c r="AD59" s="607"/>
      <c r="AE59" s="607"/>
      <c r="AF59" s="444">
        <v>1</v>
      </c>
      <c r="AG59" s="607" t="s">
        <v>19</v>
      </c>
      <c r="AH59" s="193" t="s">
        <v>286</v>
      </c>
      <c r="AI59" s="201" t="s">
        <v>863</v>
      </c>
      <c r="AJ59" s="192"/>
      <c r="AK59" s="192"/>
      <c r="AL59" s="192"/>
      <c r="AM59" s="192"/>
      <c r="AN59" s="192"/>
      <c r="AO59" s="192"/>
      <c r="AP59" s="192"/>
      <c r="AQ59" s="192"/>
      <c r="AR59" s="192"/>
      <c r="AS59" s="192"/>
      <c r="AT59" s="192"/>
      <c r="AU59" s="192"/>
      <c r="AV59" s="192"/>
      <c r="AW59" s="192"/>
      <c r="AX59" s="192"/>
      <c r="AY59" s="192"/>
      <c r="AZ59" s="192"/>
      <c r="BA59" s="192"/>
      <c r="BB59" s="192"/>
      <c r="BC59" s="192"/>
      <c r="BD59" s="192"/>
      <c r="BE59" s="192"/>
      <c r="BF59" s="192"/>
      <c r="BG59" s="192"/>
      <c r="BH59" s="192"/>
      <c r="BI59" s="192"/>
      <c r="BJ59" s="192"/>
      <c r="BK59" s="192"/>
      <c r="BL59" s="192"/>
      <c r="BM59" s="192"/>
      <c r="BN59" s="192"/>
      <c r="BO59" s="192"/>
      <c r="BP59" s="192"/>
      <c r="BQ59" s="192"/>
      <c r="BR59" s="192"/>
      <c r="BS59" s="192"/>
      <c r="BT59" s="192"/>
      <c r="BU59" s="192"/>
      <c r="BV59" s="192"/>
      <c r="BW59" s="192"/>
      <c r="BX59" s="192"/>
      <c r="BY59" s="192"/>
      <c r="BZ59" s="192"/>
      <c r="CA59" s="192"/>
      <c r="CB59" s="192"/>
      <c r="CC59" s="192"/>
      <c r="CD59" s="192"/>
      <c r="CE59" s="192"/>
      <c r="CF59" s="192"/>
      <c r="CG59" s="192"/>
      <c r="CH59" s="192"/>
      <c r="CI59" s="192"/>
      <c r="CJ59" s="192"/>
      <c r="CK59" s="192"/>
      <c r="CL59" s="192"/>
      <c r="CM59" s="192"/>
      <c r="CN59" s="192"/>
      <c r="CO59" s="192"/>
      <c r="CP59" s="192"/>
      <c r="CQ59" s="192"/>
      <c r="CR59" s="192"/>
      <c r="CS59" s="192"/>
      <c r="CT59" s="192"/>
      <c r="CU59" s="192"/>
      <c r="CV59" s="192"/>
      <c r="CW59" s="192"/>
      <c r="CX59" s="192"/>
      <c r="CY59" s="192"/>
      <c r="CZ59" s="192"/>
      <c r="DA59" s="192"/>
      <c r="DB59" s="192"/>
      <c r="DC59" s="192"/>
      <c r="DD59" s="192"/>
      <c r="DE59" s="192"/>
      <c r="DF59" s="192"/>
      <c r="DG59" s="192"/>
      <c r="DH59" s="192"/>
      <c r="DI59" s="192"/>
      <c r="DJ59" s="192"/>
      <c r="DK59" s="192"/>
      <c r="DL59" s="192"/>
      <c r="DM59" s="192"/>
      <c r="DN59" s="192"/>
      <c r="DO59" s="192"/>
      <c r="DP59" s="192"/>
      <c r="DQ59" s="192"/>
      <c r="DR59" s="192"/>
      <c r="DS59" s="192"/>
      <c r="DT59" s="192"/>
      <c r="DU59" s="192"/>
      <c r="DV59" s="192"/>
      <c r="DW59" s="192"/>
      <c r="DX59" s="192"/>
      <c r="DY59" s="192"/>
      <c r="DZ59" s="192"/>
      <c r="EA59" s="192"/>
      <c r="EB59" s="192"/>
      <c r="EC59" s="192"/>
      <c r="ED59" s="192"/>
      <c r="EE59" s="192"/>
      <c r="EF59" s="192"/>
    </row>
    <row r="60" spans="1:136" ht="24.95" customHeight="1">
      <c r="A60" s="186">
        <v>6</v>
      </c>
      <c r="B60" s="193" t="s">
        <v>84</v>
      </c>
      <c r="C60" s="193" t="s">
        <v>93</v>
      </c>
      <c r="D60" s="193" t="s">
        <v>94</v>
      </c>
      <c r="E60" s="193" t="s">
        <v>912</v>
      </c>
      <c r="F60" s="194" t="s">
        <v>513</v>
      </c>
      <c r="G60" s="193" t="s">
        <v>95</v>
      </c>
      <c r="H60" s="560">
        <v>1</v>
      </c>
      <c r="I60" s="444">
        <f t="shared" si="18"/>
        <v>2</v>
      </c>
      <c r="J60" s="444">
        <v>1</v>
      </c>
      <c r="K60" s="444">
        <v>1</v>
      </c>
      <c r="L60" s="605">
        <v>29</v>
      </c>
      <c r="M60" s="605">
        <v>2</v>
      </c>
      <c r="N60" s="814">
        <v>28</v>
      </c>
      <c r="O60" s="316">
        <v>28</v>
      </c>
      <c r="P60" s="316">
        <v>0</v>
      </c>
      <c r="Q60" s="316">
        <v>0</v>
      </c>
      <c r="R60" s="328">
        <v>0</v>
      </c>
      <c r="S60" s="453">
        <f t="shared" si="19"/>
        <v>28</v>
      </c>
      <c r="T60" s="320">
        <v>19</v>
      </c>
      <c r="U60" s="816">
        <v>9</v>
      </c>
      <c r="V60" s="444">
        <v>111.66</v>
      </c>
      <c r="W60" s="607" t="s">
        <v>514</v>
      </c>
      <c r="X60" s="607"/>
      <c r="Y60" s="607"/>
      <c r="Z60" s="607"/>
      <c r="AA60" s="607"/>
      <c r="AB60" s="607"/>
      <c r="AC60" s="607"/>
      <c r="AD60" s="607"/>
      <c r="AE60" s="607"/>
      <c r="AF60" s="444">
        <v>1</v>
      </c>
      <c r="AG60" s="607" t="s">
        <v>19</v>
      </c>
      <c r="AH60" s="193" t="s">
        <v>286</v>
      </c>
      <c r="AI60" s="201" t="s">
        <v>909</v>
      </c>
      <c r="AJ60" s="192"/>
      <c r="AK60" s="192"/>
      <c r="AL60" s="192"/>
      <c r="AM60" s="192"/>
      <c r="AN60" s="192"/>
      <c r="AO60" s="192"/>
      <c r="AP60" s="192"/>
      <c r="AQ60" s="192"/>
      <c r="AR60" s="192"/>
      <c r="AS60" s="192"/>
      <c r="AT60" s="192"/>
      <c r="AU60" s="192"/>
      <c r="AV60" s="192"/>
      <c r="AW60" s="192"/>
      <c r="AX60" s="192"/>
      <c r="AY60" s="192"/>
      <c r="AZ60" s="192"/>
      <c r="BA60" s="192"/>
      <c r="BB60" s="192"/>
      <c r="BC60" s="192"/>
      <c r="BD60" s="192"/>
      <c r="BE60" s="192"/>
      <c r="BF60" s="192"/>
      <c r="BG60" s="192"/>
      <c r="BH60" s="192"/>
      <c r="BI60" s="192"/>
      <c r="BJ60" s="192"/>
      <c r="BK60" s="192"/>
      <c r="BL60" s="192"/>
      <c r="BM60" s="192"/>
      <c r="BN60" s="192"/>
      <c r="BO60" s="192"/>
      <c r="BP60" s="192"/>
      <c r="BQ60" s="192"/>
      <c r="BR60" s="192"/>
      <c r="BS60" s="192"/>
      <c r="BT60" s="192"/>
      <c r="BU60" s="192"/>
      <c r="BV60" s="192"/>
      <c r="BW60" s="192"/>
      <c r="BX60" s="192"/>
      <c r="BY60" s="192"/>
      <c r="BZ60" s="192"/>
      <c r="CA60" s="192"/>
      <c r="CB60" s="192"/>
      <c r="CC60" s="192"/>
      <c r="CD60" s="192"/>
      <c r="CE60" s="192"/>
      <c r="CF60" s="192"/>
      <c r="CG60" s="192"/>
      <c r="CH60" s="192"/>
      <c r="CI60" s="192"/>
      <c r="CJ60" s="192"/>
      <c r="CK60" s="192"/>
      <c r="CL60" s="192"/>
      <c r="CM60" s="192"/>
      <c r="CN60" s="192"/>
      <c r="CO60" s="192"/>
      <c r="CP60" s="192"/>
      <c r="CQ60" s="192"/>
      <c r="CR60" s="192"/>
      <c r="CS60" s="192"/>
      <c r="CT60" s="192"/>
      <c r="CU60" s="192"/>
      <c r="CV60" s="192"/>
      <c r="CW60" s="192"/>
      <c r="CX60" s="192"/>
      <c r="CY60" s="192"/>
      <c r="CZ60" s="192"/>
      <c r="DA60" s="192"/>
      <c r="DB60" s="192"/>
      <c r="DC60" s="192"/>
      <c r="DD60" s="192"/>
      <c r="DE60" s="192"/>
      <c r="DF60" s="192"/>
      <c r="DG60" s="192"/>
      <c r="DH60" s="192"/>
      <c r="DI60" s="192"/>
      <c r="DJ60" s="192"/>
      <c r="DK60" s="192"/>
      <c r="DL60" s="192"/>
      <c r="DM60" s="192"/>
      <c r="DN60" s="192"/>
      <c r="DO60" s="192"/>
      <c r="DP60" s="192"/>
      <c r="DQ60" s="192"/>
      <c r="DR60" s="192"/>
      <c r="DS60" s="192"/>
      <c r="DT60" s="192"/>
      <c r="DU60" s="192"/>
      <c r="DV60" s="192"/>
      <c r="DW60" s="192"/>
      <c r="DX60" s="192"/>
      <c r="DY60" s="192"/>
      <c r="DZ60" s="192"/>
      <c r="EA60" s="192"/>
      <c r="EB60" s="192"/>
      <c r="EC60" s="192"/>
      <c r="ED60" s="192"/>
      <c r="EE60" s="192"/>
      <c r="EF60" s="192"/>
    </row>
    <row r="61" spans="1:136" ht="24.95" customHeight="1">
      <c r="A61" s="186">
        <v>7</v>
      </c>
      <c r="B61" s="193" t="s">
        <v>84</v>
      </c>
      <c r="C61" s="193" t="s">
        <v>109</v>
      </c>
      <c r="D61" s="193" t="s">
        <v>110</v>
      </c>
      <c r="E61" s="193" t="s">
        <v>515</v>
      </c>
      <c r="F61" s="194" t="s">
        <v>978</v>
      </c>
      <c r="G61" s="193" t="s">
        <v>111</v>
      </c>
      <c r="H61" s="560">
        <v>0</v>
      </c>
      <c r="I61" s="444">
        <f t="shared" si="18"/>
        <v>2</v>
      </c>
      <c r="J61" s="444">
        <v>1</v>
      </c>
      <c r="K61" s="444">
        <v>1</v>
      </c>
      <c r="L61" s="608">
        <v>29</v>
      </c>
      <c r="M61" s="608">
        <v>2</v>
      </c>
      <c r="N61" s="814">
        <f t="shared" ref="N61:N67" si="20">SUM(O61:R61)</f>
        <v>29</v>
      </c>
      <c r="O61" s="449">
        <v>27</v>
      </c>
      <c r="P61" s="449">
        <v>2</v>
      </c>
      <c r="Q61" s="449">
        <v>0</v>
      </c>
      <c r="R61" s="453">
        <v>0</v>
      </c>
      <c r="S61" s="453">
        <f t="shared" si="19"/>
        <v>29</v>
      </c>
      <c r="T61" s="453">
        <v>20</v>
      </c>
      <c r="U61" s="459">
        <v>9</v>
      </c>
      <c r="V61" s="444">
        <v>205</v>
      </c>
      <c r="W61" s="444" t="s">
        <v>516</v>
      </c>
      <c r="X61" s="444"/>
      <c r="Y61" s="444"/>
      <c r="Z61" s="444"/>
      <c r="AA61" s="444"/>
      <c r="AB61" s="444"/>
      <c r="AC61" s="444"/>
      <c r="AD61" s="444"/>
      <c r="AE61" s="444"/>
      <c r="AF61" s="444">
        <v>1</v>
      </c>
      <c r="AG61" s="607" t="s">
        <v>19</v>
      </c>
      <c r="AH61" s="193" t="s">
        <v>286</v>
      </c>
      <c r="AI61" s="199"/>
      <c r="AJ61" s="192"/>
      <c r="AK61" s="192"/>
      <c r="AL61" s="192"/>
      <c r="AM61" s="192"/>
      <c r="AN61" s="192"/>
      <c r="AO61" s="192"/>
      <c r="AP61" s="192"/>
      <c r="AQ61" s="192"/>
      <c r="AR61" s="192"/>
      <c r="AS61" s="192"/>
      <c r="AT61" s="192"/>
      <c r="AU61" s="192"/>
      <c r="AV61" s="192"/>
      <c r="AW61" s="192"/>
      <c r="AX61" s="192"/>
      <c r="AY61" s="192"/>
      <c r="AZ61" s="192"/>
      <c r="BA61" s="192"/>
      <c r="BB61" s="192"/>
      <c r="BC61" s="192"/>
      <c r="BD61" s="192"/>
      <c r="BE61" s="192"/>
      <c r="BF61" s="192"/>
      <c r="BG61" s="192"/>
      <c r="BH61" s="192"/>
      <c r="BI61" s="192"/>
      <c r="BJ61" s="192"/>
      <c r="BK61" s="192"/>
      <c r="BL61" s="192"/>
      <c r="BM61" s="192"/>
      <c r="BN61" s="192"/>
      <c r="BO61" s="192"/>
      <c r="BP61" s="192"/>
      <c r="BQ61" s="192"/>
      <c r="BR61" s="192"/>
      <c r="BS61" s="192"/>
      <c r="BT61" s="192"/>
      <c r="BU61" s="192"/>
      <c r="BV61" s="192"/>
      <c r="BW61" s="192"/>
      <c r="BX61" s="192"/>
      <c r="BY61" s="192"/>
      <c r="BZ61" s="192"/>
      <c r="CA61" s="192"/>
      <c r="CB61" s="192"/>
      <c r="CC61" s="192"/>
      <c r="CD61" s="192"/>
      <c r="CE61" s="192"/>
      <c r="CF61" s="192"/>
      <c r="CG61" s="192"/>
      <c r="CH61" s="192"/>
      <c r="CI61" s="192"/>
      <c r="CJ61" s="192"/>
      <c r="CK61" s="192"/>
      <c r="CL61" s="192"/>
      <c r="CM61" s="192"/>
      <c r="CN61" s="192"/>
      <c r="CO61" s="192"/>
      <c r="CP61" s="192"/>
      <c r="CQ61" s="192"/>
      <c r="CR61" s="192"/>
      <c r="CS61" s="192"/>
      <c r="CT61" s="192"/>
      <c r="CU61" s="192"/>
      <c r="CV61" s="192"/>
      <c r="CW61" s="192"/>
      <c r="CX61" s="192"/>
      <c r="CY61" s="192"/>
      <c r="CZ61" s="192"/>
      <c r="DA61" s="192"/>
      <c r="DB61" s="192"/>
      <c r="DC61" s="192"/>
      <c r="DD61" s="192"/>
      <c r="DE61" s="192"/>
      <c r="DF61" s="192"/>
      <c r="DG61" s="192"/>
      <c r="DH61" s="192"/>
      <c r="DI61" s="192"/>
      <c r="DJ61" s="192"/>
      <c r="DK61" s="192"/>
      <c r="DL61" s="192"/>
      <c r="DM61" s="192"/>
      <c r="DN61" s="192"/>
      <c r="DO61" s="192"/>
      <c r="DP61" s="192"/>
      <c r="DQ61" s="192"/>
      <c r="DR61" s="192"/>
      <c r="DS61" s="192"/>
      <c r="DT61" s="192"/>
      <c r="DU61" s="192"/>
      <c r="DV61" s="192"/>
      <c r="DW61" s="192"/>
      <c r="DX61" s="192"/>
      <c r="DY61" s="192"/>
      <c r="DZ61" s="192"/>
      <c r="EA61" s="192"/>
      <c r="EB61" s="192"/>
      <c r="EC61" s="192"/>
      <c r="ED61" s="192"/>
      <c r="EE61" s="192"/>
      <c r="EF61" s="192"/>
    </row>
    <row r="62" spans="1:136" ht="24.95" customHeight="1">
      <c r="A62" s="186">
        <v>8</v>
      </c>
      <c r="B62" s="193" t="s">
        <v>84</v>
      </c>
      <c r="C62" s="193" t="s">
        <v>97</v>
      </c>
      <c r="D62" s="193" t="s">
        <v>42</v>
      </c>
      <c r="E62" s="193" t="s">
        <v>304</v>
      </c>
      <c r="F62" s="194" t="s">
        <v>517</v>
      </c>
      <c r="G62" s="193" t="s">
        <v>98</v>
      </c>
      <c r="H62" s="560">
        <v>2</v>
      </c>
      <c r="I62" s="444">
        <f t="shared" si="18"/>
        <v>3</v>
      </c>
      <c r="J62" s="444">
        <v>2</v>
      </c>
      <c r="K62" s="444">
        <v>1</v>
      </c>
      <c r="L62" s="605">
        <v>32</v>
      </c>
      <c r="M62" s="605">
        <v>3</v>
      </c>
      <c r="N62" s="813">
        <v>32</v>
      </c>
      <c r="O62" s="779">
        <v>29</v>
      </c>
      <c r="P62" s="779">
        <v>3</v>
      </c>
      <c r="Q62" s="779">
        <v>0</v>
      </c>
      <c r="R62" s="453">
        <v>0</v>
      </c>
      <c r="S62" s="780">
        <v>32</v>
      </c>
      <c r="T62" s="780">
        <v>24</v>
      </c>
      <c r="U62" s="815">
        <v>8</v>
      </c>
      <c r="V62" s="444">
        <v>193.97</v>
      </c>
      <c r="W62" s="444" t="s">
        <v>518</v>
      </c>
      <c r="X62" s="444"/>
      <c r="Y62" s="444"/>
      <c r="Z62" s="444"/>
      <c r="AA62" s="444"/>
      <c r="AB62" s="444"/>
      <c r="AC62" s="444"/>
      <c r="AD62" s="444">
        <v>1</v>
      </c>
      <c r="AE62" s="444"/>
      <c r="AF62" s="444">
        <v>1</v>
      </c>
      <c r="AG62" s="607" t="s">
        <v>19</v>
      </c>
      <c r="AH62" s="193" t="s">
        <v>287</v>
      </c>
      <c r="AI62" s="201" t="s">
        <v>910</v>
      </c>
      <c r="AJ62" s="192"/>
      <c r="AK62" s="192"/>
      <c r="AL62" s="192"/>
      <c r="AM62" s="192"/>
      <c r="AN62" s="192"/>
      <c r="AO62" s="192"/>
      <c r="AP62" s="192"/>
      <c r="AQ62" s="192"/>
      <c r="AR62" s="192"/>
      <c r="AS62" s="192"/>
      <c r="AT62" s="192"/>
      <c r="AU62" s="192"/>
      <c r="AV62" s="192"/>
      <c r="AW62" s="192"/>
      <c r="AX62" s="192"/>
      <c r="AY62" s="192"/>
      <c r="AZ62" s="192"/>
      <c r="BA62" s="192"/>
      <c r="BB62" s="192"/>
      <c r="BC62" s="192"/>
      <c r="BD62" s="192"/>
      <c r="BE62" s="192"/>
      <c r="BF62" s="192"/>
      <c r="BG62" s="192"/>
      <c r="BH62" s="192"/>
      <c r="BI62" s="192"/>
      <c r="BJ62" s="192"/>
      <c r="BK62" s="192"/>
      <c r="BL62" s="192"/>
      <c r="BM62" s="192"/>
      <c r="BN62" s="192"/>
      <c r="BO62" s="192"/>
      <c r="BP62" s="192"/>
      <c r="BQ62" s="192"/>
      <c r="BR62" s="192"/>
      <c r="BS62" s="192"/>
      <c r="BT62" s="192"/>
      <c r="BU62" s="192"/>
      <c r="BV62" s="192"/>
      <c r="BW62" s="192"/>
      <c r="BX62" s="192"/>
      <c r="BY62" s="192"/>
      <c r="BZ62" s="192"/>
      <c r="CA62" s="192"/>
      <c r="CB62" s="192"/>
      <c r="CC62" s="192"/>
      <c r="CD62" s="192"/>
      <c r="CE62" s="192"/>
      <c r="CF62" s="192"/>
      <c r="CG62" s="192"/>
      <c r="CH62" s="192"/>
      <c r="CI62" s="192"/>
      <c r="CJ62" s="192"/>
      <c r="CK62" s="192"/>
      <c r="CL62" s="192"/>
      <c r="CM62" s="192"/>
      <c r="CN62" s="192"/>
      <c r="CO62" s="192"/>
      <c r="CP62" s="192"/>
      <c r="CQ62" s="192"/>
      <c r="CR62" s="192"/>
      <c r="CS62" s="192"/>
      <c r="CT62" s="192"/>
      <c r="CU62" s="192"/>
      <c r="CV62" s="192"/>
      <c r="CW62" s="192"/>
      <c r="CX62" s="192"/>
      <c r="CY62" s="192"/>
      <c r="CZ62" s="192"/>
      <c r="DA62" s="192"/>
      <c r="DB62" s="192"/>
      <c r="DC62" s="192"/>
      <c r="DD62" s="192"/>
      <c r="DE62" s="192"/>
      <c r="DF62" s="192"/>
      <c r="DG62" s="192"/>
      <c r="DH62" s="192"/>
      <c r="DI62" s="192"/>
      <c r="DJ62" s="192"/>
      <c r="DK62" s="192"/>
      <c r="DL62" s="192"/>
      <c r="DM62" s="192"/>
      <c r="DN62" s="192"/>
      <c r="DO62" s="192"/>
      <c r="DP62" s="192"/>
      <c r="DQ62" s="192"/>
      <c r="DR62" s="192"/>
      <c r="DS62" s="192"/>
      <c r="DT62" s="192"/>
      <c r="DU62" s="192"/>
      <c r="DV62" s="192"/>
      <c r="DW62" s="192"/>
      <c r="DX62" s="192"/>
      <c r="DY62" s="192"/>
      <c r="DZ62" s="192"/>
      <c r="EA62" s="192"/>
      <c r="EB62" s="192"/>
      <c r="EC62" s="192"/>
      <c r="ED62" s="192"/>
      <c r="EE62" s="192"/>
      <c r="EF62" s="192"/>
    </row>
    <row r="63" spans="1:136" ht="24.95" customHeight="1">
      <c r="A63" s="186">
        <v>9</v>
      </c>
      <c r="B63" s="193" t="s">
        <v>84</v>
      </c>
      <c r="C63" s="193" t="s">
        <v>99</v>
      </c>
      <c r="D63" s="193" t="s">
        <v>43</v>
      </c>
      <c r="E63" s="193" t="s">
        <v>43</v>
      </c>
      <c r="F63" s="194" t="s">
        <v>519</v>
      </c>
      <c r="G63" s="193" t="s">
        <v>100</v>
      </c>
      <c r="H63" s="560">
        <v>1</v>
      </c>
      <c r="I63" s="444">
        <f t="shared" si="18"/>
        <v>2</v>
      </c>
      <c r="J63" s="444">
        <v>1</v>
      </c>
      <c r="K63" s="444">
        <v>1</v>
      </c>
      <c r="L63" s="605">
        <v>25</v>
      </c>
      <c r="M63" s="605">
        <v>2</v>
      </c>
      <c r="N63" s="814">
        <f t="shared" si="20"/>
        <v>23</v>
      </c>
      <c r="O63" s="449">
        <v>22</v>
      </c>
      <c r="P63" s="449">
        <v>1</v>
      </c>
      <c r="Q63" s="449">
        <v>0</v>
      </c>
      <c r="R63" s="450">
        <v>0</v>
      </c>
      <c r="S63" s="453">
        <f t="shared" si="19"/>
        <v>23</v>
      </c>
      <c r="T63" s="453">
        <v>18</v>
      </c>
      <c r="U63" s="459">
        <v>5</v>
      </c>
      <c r="V63" s="444">
        <v>83.4</v>
      </c>
      <c r="W63" s="444" t="s">
        <v>520</v>
      </c>
      <c r="X63" s="444"/>
      <c r="Y63" s="444"/>
      <c r="Z63" s="444"/>
      <c r="AA63" s="444"/>
      <c r="AB63" s="444"/>
      <c r="AC63" s="444"/>
      <c r="AD63" s="444"/>
      <c r="AE63" s="444"/>
      <c r="AF63" s="444">
        <v>1</v>
      </c>
      <c r="AG63" s="607" t="s">
        <v>19</v>
      </c>
      <c r="AH63" s="193" t="s">
        <v>285</v>
      </c>
      <c r="AI63" s="199"/>
      <c r="AJ63" s="192"/>
      <c r="AK63" s="192"/>
      <c r="AL63" s="192"/>
      <c r="AM63" s="192"/>
      <c r="AN63" s="192"/>
      <c r="AO63" s="192"/>
      <c r="AP63" s="192"/>
      <c r="AQ63" s="192"/>
      <c r="AR63" s="192"/>
      <c r="AS63" s="192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92"/>
      <c r="BE63" s="192"/>
      <c r="BF63" s="192"/>
      <c r="BG63" s="192"/>
      <c r="BH63" s="192"/>
      <c r="BI63" s="192"/>
      <c r="BJ63" s="192"/>
      <c r="BK63" s="192"/>
      <c r="BL63" s="192"/>
      <c r="BM63" s="192"/>
      <c r="BN63" s="192"/>
      <c r="BO63" s="192"/>
      <c r="BP63" s="192"/>
      <c r="BQ63" s="192"/>
      <c r="BR63" s="192"/>
      <c r="BS63" s="192"/>
      <c r="BT63" s="192"/>
      <c r="BU63" s="192"/>
      <c r="BV63" s="192"/>
      <c r="BW63" s="192"/>
      <c r="BX63" s="192"/>
      <c r="BY63" s="192"/>
      <c r="BZ63" s="192"/>
      <c r="CA63" s="192"/>
      <c r="CB63" s="192"/>
      <c r="CC63" s="192"/>
      <c r="CD63" s="192"/>
      <c r="CE63" s="192"/>
      <c r="CF63" s="192"/>
      <c r="CG63" s="192"/>
      <c r="CH63" s="192"/>
      <c r="CI63" s="192"/>
      <c r="CJ63" s="192"/>
      <c r="CK63" s="192"/>
      <c r="CL63" s="192"/>
      <c r="CM63" s="192"/>
      <c r="CN63" s="192"/>
      <c r="CO63" s="192"/>
      <c r="CP63" s="192"/>
      <c r="CQ63" s="192"/>
      <c r="CR63" s="192"/>
      <c r="CS63" s="192"/>
      <c r="CT63" s="192"/>
      <c r="CU63" s="192"/>
      <c r="CV63" s="192"/>
      <c r="CW63" s="192"/>
      <c r="CX63" s="192"/>
      <c r="CY63" s="192"/>
      <c r="CZ63" s="192"/>
      <c r="DA63" s="192"/>
      <c r="DB63" s="192"/>
      <c r="DC63" s="192"/>
      <c r="DD63" s="192"/>
      <c r="DE63" s="192"/>
      <c r="DF63" s="192"/>
      <c r="DG63" s="192"/>
      <c r="DH63" s="192"/>
      <c r="DI63" s="192"/>
      <c r="DJ63" s="192"/>
      <c r="DK63" s="192"/>
      <c r="DL63" s="192"/>
      <c r="DM63" s="192"/>
      <c r="DN63" s="192"/>
      <c r="DO63" s="192"/>
      <c r="DP63" s="192"/>
      <c r="DQ63" s="192"/>
      <c r="DR63" s="192"/>
      <c r="DS63" s="192"/>
      <c r="DT63" s="192"/>
      <c r="DU63" s="192"/>
      <c r="DV63" s="192"/>
      <c r="DW63" s="192"/>
      <c r="DX63" s="192"/>
      <c r="DY63" s="192"/>
      <c r="DZ63" s="192"/>
      <c r="EA63" s="192"/>
      <c r="EB63" s="192"/>
      <c r="EC63" s="192"/>
      <c r="ED63" s="192"/>
      <c r="EE63" s="192"/>
      <c r="EF63" s="192"/>
    </row>
    <row r="64" spans="1:136" ht="24.95" customHeight="1">
      <c r="A64" s="186">
        <v>10</v>
      </c>
      <c r="B64" s="193" t="s">
        <v>84</v>
      </c>
      <c r="C64" s="193" t="s">
        <v>305</v>
      </c>
      <c r="D64" s="193" t="s">
        <v>106</v>
      </c>
      <c r="E64" s="193" t="s">
        <v>107</v>
      </c>
      <c r="F64" s="194" t="s">
        <v>521</v>
      </c>
      <c r="G64" s="193" t="s">
        <v>108</v>
      </c>
      <c r="H64" s="560">
        <v>0</v>
      </c>
      <c r="I64" s="444">
        <f t="shared" si="18"/>
        <v>2</v>
      </c>
      <c r="J64" s="444">
        <v>0</v>
      </c>
      <c r="K64" s="444">
        <v>2</v>
      </c>
      <c r="L64" s="605">
        <v>19</v>
      </c>
      <c r="M64" s="605">
        <v>1</v>
      </c>
      <c r="N64" s="813">
        <f t="shared" si="20"/>
        <v>18</v>
      </c>
      <c r="O64" s="779">
        <v>17</v>
      </c>
      <c r="P64" s="449">
        <v>1</v>
      </c>
      <c r="Q64" s="449">
        <v>0</v>
      </c>
      <c r="R64" s="453">
        <v>0</v>
      </c>
      <c r="S64" s="780">
        <f t="shared" si="19"/>
        <v>18</v>
      </c>
      <c r="T64" s="780">
        <v>17</v>
      </c>
      <c r="U64" s="459">
        <v>1</v>
      </c>
      <c r="V64" s="444">
        <v>144.38999999999999</v>
      </c>
      <c r="W64" s="444" t="s">
        <v>522</v>
      </c>
      <c r="X64" s="444"/>
      <c r="Y64" s="444"/>
      <c r="Z64" s="444"/>
      <c r="AA64" s="444"/>
      <c r="AB64" s="444"/>
      <c r="AC64" s="444"/>
      <c r="AD64" s="444"/>
      <c r="AE64" s="444"/>
      <c r="AF64" s="444">
        <v>1</v>
      </c>
      <c r="AG64" s="607" t="s">
        <v>19</v>
      </c>
      <c r="AH64" s="193" t="s">
        <v>286</v>
      </c>
      <c r="AI64" s="199"/>
      <c r="AJ64" s="192"/>
      <c r="AK64" s="192"/>
      <c r="AL64" s="192"/>
      <c r="AM64" s="192"/>
      <c r="AN64" s="192"/>
      <c r="AO64" s="192"/>
      <c r="AP64" s="192"/>
      <c r="AQ64" s="192"/>
      <c r="AR64" s="192"/>
      <c r="AS64" s="192"/>
      <c r="AT64" s="192"/>
      <c r="AU64" s="192"/>
      <c r="AV64" s="192"/>
      <c r="AW64" s="192"/>
      <c r="AX64" s="192"/>
      <c r="AY64" s="192"/>
      <c r="AZ64" s="192"/>
      <c r="BA64" s="192"/>
      <c r="BB64" s="192"/>
      <c r="BC64" s="192"/>
      <c r="BD64" s="192"/>
      <c r="BE64" s="192"/>
      <c r="BF64" s="192"/>
      <c r="BG64" s="192"/>
      <c r="BH64" s="192"/>
      <c r="BI64" s="192"/>
      <c r="BJ64" s="192"/>
      <c r="BK64" s="192"/>
      <c r="BL64" s="192"/>
      <c r="BM64" s="192"/>
      <c r="BN64" s="192"/>
      <c r="BO64" s="192"/>
      <c r="BP64" s="192"/>
      <c r="BQ64" s="192"/>
      <c r="BR64" s="192"/>
      <c r="BS64" s="192"/>
      <c r="BT64" s="192"/>
      <c r="BU64" s="192"/>
      <c r="BV64" s="192"/>
      <c r="BW64" s="192"/>
      <c r="BX64" s="192"/>
      <c r="BY64" s="192"/>
      <c r="BZ64" s="192"/>
      <c r="CA64" s="192"/>
      <c r="CB64" s="192"/>
      <c r="CC64" s="192"/>
      <c r="CD64" s="192"/>
      <c r="CE64" s="192"/>
      <c r="CF64" s="192"/>
      <c r="CG64" s="192"/>
      <c r="CH64" s="192"/>
      <c r="CI64" s="192"/>
      <c r="CJ64" s="192"/>
      <c r="CK64" s="192"/>
      <c r="CL64" s="192"/>
      <c r="CM64" s="192"/>
      <c r="CN64" s="192"/>
      <c r="CO64" s="192"/>
      <c r="CP64" s="192"/>
      <c r="CQ64" s="192"/>
      <c r="CR64" s="192"/>
      <c r="CS64" s="192"/>
      <c r="CT64" s="192"/>
      <c r="CU64" s="192"/>
      <c r="CV64" s="192"/>
      <c r="CW64" s="192"/>
      <c r="CX64" s="192"/>
      <c r="CY64" s="192"/>
      <c r="CZ64" s="192"/>
      <c r="DA64" s="192"/>
      <c r="DB64" s="192"/>
      <c r="DC64" s="192"/>
      <c r="DD64" s="192"/>
      <c r="DE64" s="192"/>
      <c r="DF64" s="192"/>
      <c r="DG64" s="192"/>
      <c r="DH64" s="192"/>
      <c r="DI64" s="192"/>
      <c r="DJ64" s="192"/>
      <c r="DK64" s="192"/>
      <c r="DL64" s="192"/>
      <c r="DM64" s="192"/>
      <c r="DN64" s="192"/>
      <c r="DO64" s="192"/>
      <c r="DP64" s="192"/>
      <c r="DQ64" s="192"/>
      <c r="DR64" s="192"/>
      <c r="DS64" s="192"/>
      <c r="DT64" s="192"/>
      <c r="DU64" s="192"/>
      <c r="DV64" s="192"/>
      <c r="DW64" s="192"/>
      <c r="DX64" s="192"/>
      <c r="DY64" s="192"/>
      <c r="DZ64" s="192"/>
      <c r="EA64" s="192"/>
      <c r="EB64" s="192"/>
      <c r="EC64" s="192"/>
      <c r="ED64" s="192"/>
      <c r="EE64" s="192"/>
      <c r="EF64" s="192"/>
    </row>
    <row r="65" spans="1:136" ht="24.95" customHeight="1">
      <c r="A65" s="186">
        <v>11</v>
      </c>
      <c r="B65" s="193" t="s">
        <v>84</v>
      </c>
      <c r="C65" s="193" t="s">
        <v>101</v>
      </c>
      <c r="D65" s="193" t="s">
        <v>257</v>
      </c>
      <c r="E65" s="193" t="s">
        <v>523</v>
      </c>
      <c r="F65" s="194" t="s">
        <v>524</v>
      </c>
      <c r="G65" s="193" t="s">
        <v>525</v>
      </c>
      <c r="H65" s="560">
        <v>0</v>
      </c>
      <c r="I65" s="444">
        <f t="shared" si="18"/>
        <v>3</v>
      </c>
      <c r="J65" s="444">
        <v>3</v>
      </c>
      <c r="K65" s="444">
        <v>0</v>
      </c>
      <c r="L65" s="605">
        <v>36</v>
      </c>
      <c r="M65" s="605">
        <v>3</v>
      </c>
      <c r="N65" s="813">
        <v>34</v>
      </c>
      <c r="O65" s="779">
        <v>26</v>
      </c>
      <c r="P65" s="449">
        <v>8</v>
      </c>
      <c r="Q65" s="449">
        <v>0</v>
      </c>
      <c r="R65" s="453">
        <v>0</v>
      </c>
      <c r="S65" s="780">
        <f t="shared" si="19"/>
        <v>34</v>
      </c>
      <c r="T65" s="453">
        <v>18</v>
      </c>
      <c r="U65" s="815">
        <v>16</v>
      </c>
      <c r="V65" s="444">
        <v>150.37</v>
      </c>
      <c r="W65" s="607" t="s">
        <v>526</v>
      </c>
      <c r="X65" s="607"/>
      <c r="Y65" s="607"/>
      <c r="Z65" s="607"/>
      <c r="AA65" s="607"/>
      <c r="AB65" s="607"/>
      <c r="AC65" s="607"/>
      <c r="AD65" s="607">
        <v>1</v>
      </c>
      <c r="AE65" s="607">
        <v>1</v>
      </c>
      <c r="AF65" s="444">
        <v>1</v>
      </c>
      <c r="AG65" s="607" t="s">
        <v>19</v>
      </c>
      <c r="AH65" s="193" t="s">
        <v>286</v>
      </c>
      <c r="AI65" s="199"/>
      <c r="AJ65" s="192"/>
      <c r="AK65" s="192"/>
      <c r="AL65" s="192"/>
      <c r="AM65" s="192"/>
      <c r="AN65" s="192"/>
      <c r="AO65" s="192"/>
      <c r="AP65" s="192"/>
      <c r="AQ65" s="192"/>
      <c r="AR65" s="192"/>
      <c r="AS65" s="192"/>
      <c r="AT65" s="192"/>
      <c r="AU65" s="192"/>
      <c r="AV65" s="192"/>
      <c r="AW65" s="192"/>
      <c r="AX65" s="192"/>
      <c r="AY65" s="192"/>
      <c r="AZ65" s="192"/>
      <c r="BA65" s="192"/>
      <c r="BB65" s="192"/>
      <c r="BC65" s="192"/>
      <c r="BD65" s="192"/>
      <c r="BE65" s="192"/>
      <c r="BF65" s="192"/>
      <c r="BG65" s="192"/>
      <c r="BH65" s="192"/>
      <c r="BI65" s="192"/>
      <c r="BJ65" s="192"/>
      <c r="BK65" s="192"/>
      <c r="BL65" s="192"/>
      <c r="BM65" s="192"/>
      <c r="BN65" s="192"/>
      <c r="BO65" s="192"/>
      <c r="BP65" s="192"/>
      <c r="BQ65" s="192"/>
      <c r="BR65" s="192"/>
      <c r="BS65" s="192"/>
      <c r="BT65" s="192"/>
      <c r="BU65" s="192"/>
      <c r="BV65" s="192"/>
      <c r="BW65" s="192"/>
      <c r="BX65" s="192"/>
      <c r="BY65" s="192"/>
      <c r="BZ65" s="192"/>
      <c r="CA65" s="192"/>
      <c r="CB65" s="192"/>
      <c r="CC65" s="192"/>
      <c r="CD65" s="192"/>
      <c r="CE65" s="192"/>
      <c r="CF65" s="192"/>
      <c r="CG65" s="192"/>
      <c r="CH65" s="192"/>
      <c r="CI65" s="192"/>
      <c r="CJ65" s="192"/>
      <c r="CK65" s="192"/>
      <c r="CL65" s="192"/>
      <c r="CM65" s="192"/>
      <c r="CN65" s="192"/>
      <c r="CO65" s="192"/>
      <c r="CP65" s="192"/>
      <c r="CQ65" s="192"/>
      <c r="CR65" s="192"/>
      <c r="CS65" s="192"/>
      <c r="CT65" s="192"/>
      <c r="CU65" s="192"/>
      <c r="CV65" s="192"/>
      <c r="CW65" s="192"/>
      <c r="CX65" s="192"/>
      <c r="CY65" s="192"/>
      <c r="CZ65" s="192"/>
      <c r="DA65" s="192"/>
      <c r="DB65" s="192"/>
      <c r="DC65" s="192"/>
      <c r="DD65" s="192"/>
      <c r="DE65" s="192"/>
      <c r="DF65" s="192"/>
      <c r="DG65" s="192"/>
      <c r="DH65" s="192"/>
      <c r="DI65" s="192"/>
      <c r="DJ65" s="192"/>
      <c r="DK65" s="192"/>
      <c r="DL65" s="192"/>
      <c r="DM65" s="192"/>
      <c r="DN65" s="192"/>
      <c r="DO65" s="192"/>
      <c r="DP65" s="192"/>
      <c r="DQ65" s="192"/>
      <c r="DR65" s="192"/>
      <c r="DS65" s="192"/>
      <c r="DT65" s="192"/>
      <c r="DU65" s="192"/>
      <c r="DV65" s="192"/>
      <c r="DW65" s="192"/>
      <c r="DX65" s="192"/>
      <c r="DY65" s="192"/>
      <c r="DZ65" s="192"/>
      <c r="EA65" s="192"/>
      <c r="EB65" s="192"/>
      <c r="EC65" s="192"/>
      <c r="ED65" s="192"/>
      <c r="EE65" s="192"/>
      <c r="EF65" s="192"/>
    </row>
    <row r="66" spans="1:136" ht="24.95" customHeight="1">
      <c r="A66" s="186">
        <v>12</v>
      </c>
      <c r="B66" s="193" t="s">
        <v>84</v>
      </c>
      <c r="C66" s="193" t="s">
        <v>87</v>
      </c>
      <c r="D66" s="193" t="s">
        <v>88</v>
      </c>
      <c r="E66" s="193" t="s">
        <v>492</v>
      </c>
      <c r="F66" s="194" t="s">
        <v>493</v>
      </c>
      <c r="G66" s="193" t="s">
        <v>306</v>
      </c>
      <c r="H66" s="444">
        <v>2</v>
      </c>
      <c r="I66" s="444">
        <f t="shared" si="18"/>
        <v>3</v>
      </c>
      <c r="J66" s="444">
        <v>3</v>
      </c>
      <c r="K66" s="444">
        <v>0</v>
      </c>
      <c r="L66" s="605">
        <v>33</v>
      </c>
      <c r="M66" s="605">
        <v>3</v>
      </c>
      <c r="N66" s="814">
        <f t="shared" si="20"/>
        <v>33</v>
      </c>
      <c r="O66" s="449">
        <v>29</v>
      </c>
      <c r="P66" s="449">
        <v>4</v>
      </c>
      <c r="Q66" s="449">
        <v>0</v>
      </c>
      <c r="R66" s="453">
        <v>0</v>
      </c>
      <c r="S66" s="453">
        <f t="shared" si="19"/>
        <v>33</v>
      </c>
      <c r="T66" s="453">
        <v>23</v>
      </c>
      <c r="U66" s="459">
        <v>10</v>
      </c>
      <c r="V66" s="444">
        <v>166.5</v>
      </c>
      <c r="W66" s="444" t="s">
        <v>494</v>
      </c>
      <c r="X66" s="444"/>
      <c r="Y66" s="444"/>
      <c r="Z66" s="444"/>
      <c r="AA66" s="444"/>
      <c r="AB66" s="444"/>
      <c r="AC66" s="444"/>
      <c r="AD66" s="444"/>
      <c r="AE66" s="444"/>
      <c r="AF66" s="444">
        <v>1</v>
      </c>
      <c r="AG66" s="607" t="s">
        <v>19</v>
      </c>
      <c r="AH66" s="193" t="s">
        <v>287</v>
      </c>
      <c r="AI66" s="199"/>
      <c r="AJ66" s="192"/>
      <c r="AK66" s="192"/>
      <c r="AL66" s="192"/>
      <c r="AM66" s="192"/>
      <c r="AN66" s="192"/>
      <c r="AO66" s="192"/>
      <c r="AP66" s="192"/>
      <c r="AQ66" s="192"/>
      <c r="AR66" s="192"/>
      <c r="AS66" s="192"/>
      <c r="AT66" s="192"/>
      <c r="AU66" s="192"/>
      <c r="AV66" s="192"/>
      <c r="AW66" s="192"/>
      <c r="AX66" s="192"/>
      <c r="AY66" s="192"/>
      <c r="AZ66" s="192"/>
      <c r="BA66" s="192"/>
      <c r="BB66" s="192"/>
      <c r="BC66" s="192"/>
      <c r="BD66" s="192"/>
      <c r="BE66" s="192"/>
      <c r="BF66" s="192"/>
      <c r="BG66" s="192"/>
      <c r="BH66" s="192"/>
      <c r="BI66" s="192"/>
      <c r="BJ66" s="192"/>
      <c r="BK66" s="192"/>
      <c r="BL66" s="192"/>
      <c r="BM66" s="192"/>
      <c r="BN66" s="192"/>
      <c r="BO66" s="192"/>
      <c r="BP66" s="192"/>
      <c r="BQ66" s="192"/>
      <c r="BR66" s="192"/>
      <c r="BS66" s="192"/>
      <c r="BT66" s="192"/>
      <c r="BU66" s="192"/>
      <c r="BV66" s="192"/>
      <c r="BW66" s="192"/>
      <c r="BX66" s="192"/>
      <c r="BY66" s="192"/>
      <c r="BZ66" s="192"/>
      <c r="CA66" s="192"/>
      <c r="CB66" s="192"/>
      <c r="CC66" s="192"/>
      <c r="CD66" s="192"/>
      <c r="CE66" s="192"/>
      <c r="CF66" s="192"/>
      <c r="CG66" s="192"/>
      <c r="CH66" s="192"/>
      <c r="CI66" s="192"/>
      <c r="CJ66" s="192"/>
      <c r="CK66" s="192"/>
      <c r="CL66" s="192"/>
      <c r="CM66" s="192"/>
      <c r="CN66" s="192"/>
      <c r="CO66" s="192"/>
      <c r="CP66" s="192"/>
      <c r="CQ66" s="192"/>
      <c r="CR66" s="192"/>
      <c r="CS66" s="192"/>
      <c r="CT66" s="192"/>
      <c r="CU66" s="192"/>
      <c r="CV66" s="192"/>
      <c r="CW66" s="192"/>
      <c r="CX66" s="192"/>
      <c r="CY66" s="192"/>
      <c r="CZ66" s="192"/>
      <c r="DA66" s="192"/>
      <c r="DB66" s="192"/>
      <c r="DC66" s="192"/>
      <c r="DD66" s="192"/>
      <c r="DE66" s="192"/>
      <c r="DF66" s="192"/>
      <c r="DG66" s="192"/>
      <c r="DH66" s="192"/>
      <c r="DI66" s="192"/>
      <c r="DJ66" s="192"/>
      <c r="DK66" s="192"/>
      <c r="DL66" s="192"/>
      <c r="DM66" s="192"/>
      <c r="DN66" s="192"/>
      <c r="DO66" s="192"/>
      <c r="DP66" s="192"/>
      <c r="DQ66" s="192"/>
      <c r="DR66" s="192"/>
      <c r="DS66" s="192"/>
      <c r="DT66" s="192"/>
      <c r="DU66" s="192"/>
      <c r="DV66" s="192"/>
      <c r="DW66" s="192"/>
      <c r="DX66" s="192"/>
      <c r="DY66" s="192"/>
      <c r="DZ66" s="192"/>
      <c r="EA66" s="192"/>
      <c r="EB66" s="192"/>
      <c r="EC66" s="192"/>
      <c r="ED66" s="192"/>
      <c r="EE66" s="192"/>
      <c r="EF66" s="192"/>
    </row>
    <row r="67" spans="1:136" ht="24.95" customHeight="1">
      <c r="A67" s="186">
        <v>13</v>
      </c>
      <c r="B67" s="193" t="s">
        <v>84</v>
      </c>
      <c r="C67" s="193" t="s">
        <v>85</v>
      </c>
      <c r="D67" s="193" t="s">
        <v>41</v>
      </c>
      <c r="E67" s="193" t="s">
        <v>527</v>
      </c>
      <c r="F67" s="194" t="s">
        <v>528</v>
      </c>
      <c r="G67" s="193" t="s">
        <v>86</v>
      </c>
      <c r="H67" s="444">
        <v>1</v>
      </c>
      <c r="I67" s="444">
        <f t="shared" si="18"/>
        <v>3</v>
      </c>
      <c r="J67" s="444">
        <v>2</v>
      </c>
      <c r="K67" s="444">
        <v>1</v>
      </c>
      <c r="L67" s="605">
        <v>35</v>
      </c>
      <c r="M67" s="605">
        <v>3</v>
      </c>
      <c r="N67" s="814">
        <f t="shared" si="20"/>
        <v>34</v>
      </c>
      <c r="O67" s="449">
        <v>32</v>
      </c>
      <c r="P67" s="449">
        <v>2</v>
      </c>
      <c r="Q67" s="449">
        <v>0</v>
      </c>
      <c r="R67" s="453">
        <v>0</v>
      </c>
      <c r="S67" s="612">
        <f t="shared" si="19"/>
        <v>34</v>
      </c>
      <c r="T67" s="612">
        <v>28</v>
      </c>
      <c r="U67" s="652">
        <v>6</v>
      </c>
      <c r="V67" s="444">
        <v>154.97999999999999</v>
      </c>
      <c r="W67" s="444" t="s">
        <v>529</v>
      </c>
      <c r="X67" s="444"/>
      <c r="Y67" s="444"/>
      <c r="Z67" s="444"/>
      <c r="AA67" s="444"/>
      <c r="AB67" s="444"/>
      <c r="AC67" s="444"/>
      <c r="AD67" s="444"/>
      <c r="AE67" s="444"/>
      <c r="AF67" s="444">
        <v>1</v>
      </c>
      <c r="AG67" s="607" t="s">
        <v>19</v>
      </c>
      <c r="AH67" s="193" t="s">
        <v>287</v>
      </c>
      <c r="AI67" s="199"/>
      <c r="AJ67" s="192"/>
      <c r="AK67" s="192"/>
      <c r="AL67" s="192"/>
      <c r="AM67" s="192"/>
      <c r="AN67" s="192"/>
      <c r="AO67" s="192"/>
      <c r="AP67" s="192"/>
      <c r="AQ67" s="192"/>
      <c r="AR67" s="192"/>
      <c r="AS67" s="192"/>
      <c r="AT67" s="192"/>
      <c r="AU67" s="192"/>
      <c r="AV67" s="192"/>
      <c r="AW67" s="192"/>
      <c r="AX67" s="192"/>
      <c r="AY67" s="192"/>
      <c r="AZ67" s="192"/>
      <c r="BA67" s="192"/>
      <c r="BB67" s="192"/>
      <c r="BC67" s="192"/>
      <c r="BD67" s="192"/>
      <c r="BE67" s="192"/>
      <c r="BF67" s="192"/>
      <c r="BG67" s="192"/>
      <c r="BH67" s="192"/>
      <c r="BI67" s="192"/>
      <c r="BJ67" s="192"/>
      <c r="BK67" s="192"/>
      <c r="BL67" s="192"/>
      <c r="BM67" s="192"/>
      <c r="BN67" s="192"/>
      <c r="BO67" s="192"/>
      <c r="BP67" s="192"/>
      <c r="BQ67" s="192"/>
      <c r="BR67" s="192"/>
      <c r="BS67" s="192"/>
      <c r="BT67" s="192"/>
      <c r="BU67" s="192"/>
      <c r="BV67" s="192"/>
      <c r="BW67" s="192"/>
      <c r="BX67" s="192"/>
      <c r="BY67" s="192"/>
      <c r="BZ67" s="192"/>
      <c r="CA67" s="192"/>
      <c r="CB67" s="192"/>
      <c r="CC67" s="192"/>
      <c r="CD67" s="192"/>
      <c r="CE67" s="192"/>
      <c r="CF67" s="192"/>
      <c r="CG67" s="192"/>
      <c r="CH67" s="192"/>
      <c r="CI67" s="192"/>
      <c r="CJ67" s="192"/>
      <c r="CK67" s="192"/>
      <c r="CL67" s="192"/>
      <c r="CM67" s="192"/>
      <c r="CN67" s="192"/>
      <c r="CO67" s="192"/>
      <c r="CP67" s="192"/>
      <c r="CQ67" s="192"/>
      <c r="CR67" s="192"/>
      <c r="CS67" s="192"/>
      <c r="CT67" s="192"/>
      <c r="CU67" s="192"/>
      <c r="CV67" s="192"/>
      <c r="CW67" s="192"/>
      <c r="CX67" s="192"/>
      <c r="CY67" s="192"/>
      <c r="CZ67" s="192"/>
      <c r="DA67" s="192"/>
      <c r="DB67" s="192"/>
      <c r="DC67" s="192"/>
      <c r="DD67" s="192"/>
      <c r="DE67" s="192"/>
      <c r="DF67" s="192"/>
      <c r="DG67" s="192"/>
      <c r="DH67" s="192"/>
      <c r="DI67" s="192"/>
      <c r="DJ67" s="192"/>
      <c r="DK67" s="192"/>
      <c r="DL67" s="192"/>
      <c r="DM67" s="192"/>
      <c r="DN67" s="192"/>
      <c r="DO67" s="192"/>
      <c r="DP67" s="192"/>
      <c r="DQ67" s="192"/>
      <c r="DR67" s="192"/>
      <c r="DS67" s="192"/>
      <c r="DT67" s="192"/>
      <c r="DU67" s="192"/>
      <c r="DV67" s="192"/>
      <c r="DW67" s="192"/>
      <c r="DX67" s="192"/>
      <c r="DY67" s="192"/>
      <c r="DZ67" s="192"/>
      <c r="EA67" s="192"/>
      <c r="EB67" s="192"/>
      <c r="EC67" s="192"/>
      <c r="ED67" s="192"/>
      <c r="EE67" s="192"/>
      <c r="EF67" s="192"/>
    </row>
    <row r="68" spans="1:136" ht="24.95" customHeight="1">
      <c r="A68" s="525">
        <v>14</v>
      </c>
      <c r="B68" s="521" t="s">
        <v>84</v>
      </c>
      <c r="C68" s="521" t="s">
        <v>864</v>
      </c>
      <c r="D68" s="521" t="s">
        <v>865</v>
      </c>
      <c r="E68" s="521" t="s">
        <v>865</v>
      </c>
      <c r="F68" s="526" t="s">
        <v>866</v>
      </c>
      <c r="G68" s="521" t="s">
        <v>979</v>
      </c>
      <c r="H68" s="611">
        <v>1</v>
      </c>
      <c r="I68" s="611">
        <v>2</v>
      </c>
      <c r="J68" s="611">
        <v>2</v>
      </c>
      <c r="K68" s="611">
        <v>0</v>
      </c>
      <c r="L68" s="610">
        <v>19</v>
      </c>
      <c r="M68" s="610">
        <v>1</v>
      </c>
      <c r="N68" s="814">
        <v>19</v>
      </c>
      <c r="O68" s="817">
        <v>19</v>
      </c>
      <c r="P68" s="817">
        <v>0</v>
      </c>
      <c r="Q68" s="817">
        <v>0</v>
      </c>
      <c r="R68" s="818">
        <v>0</v>
      </c>
      <c r="S68" s="453">
        <f t="shared" si="19"/>
        <v>19</v>
      </c>
      <c r="T68" s="818">
        <v>19</v>
      </c>
      <c r="U68" s="818">
        <v>0</v>
      </c>
      <c r="V68" s="611">
        <v>144</v>
      </c>
      <c r="W68" s="611" t="s">
        <v>867</v>
      </c>
      <c r="X68" s="611"/>
      <c r="Y68" s="611"/>
      <c r="Z68" s="611"/>
      <c r="AA68" s="611"/>
      <c r="AB68" s="611"/>
      <c r="AC68" s="611"/>
      <c r="AD68" s="611"/>
      <c r="AE68" s="611"/>
      <c r="AF68" s="611">
        <v>1</v>
      </c>
      <c r="AG68" s="687" t="s">
        <v>19</v>
      </c>
      <c r="AH68" s="521" t="s">
        <v>286</v>
      </c>
      <c r="AI68" s="524" t="s">
        <v>921</v>
      </c>
      <c r="AJ68" s="192"/>
      <c r="AK68" s="192"/>
      <c r="AL68" s="192"/>
      <c r="AM68" s="192"/>
      <c r="AN68" s="192"/>
      <c r="AO68" s="192"/>
      <c r="AP68" s="192"/>
      <c r="AQ68" s="192"/>
      <c r="AR68" s="192"/>
      <c r="AS68" s="192"/>
      <c r="AT68" s="192"/>
      <c r="AU68" s="192"/>
      <c r="AV68" s="192"/>
      <c r="AW68" s="192"/>
      <c r="AX68" s="192"/>
      <c r="AY68" s="192"/>
      <c r="AZ68" s="192"/>
      <c r="BA68" s="192"/>
      <c r="BB68" s="192"/>
      <c r="BC68" s="192"/>
      <c r="BD68" s="192"/>
      <c r="BE68" s="192"/>
      <c r="BF68" s="192"/>
      <c r="BG68" s="192"/>
      <c r="BH68" s="192"/>
      <c r="BI68" s="192"/>
      <c r="BJ68" s="192"/>
      <c r="BK68" s="192"/>
      <c r="BL68" s="192"/>
      <c r="BM68" s="192"/>
      <c r="BN68" s="192"/>
      <c r="BO68" s="192"/>
      <c r="BP68" s="192"/>
      <c r="BQ68" s="192"/>
      <c r="BR68" s="192"/>
      <c r="BS68" s="192"/>
      <c r="BT68" s="192"/>
      <c r="BU68" s="192"/>
      <c r="BV68" s="192"/>
      <c r="BW68" s="192"/>
      <c r="BX68" s="192"/>
      <c r="BY68" s="192"/>
      <c r="BZ68" s="192"/>
      <c r="CA68" s="192"/>
      <c r="CB68" s="192"/>
      <c r="CC68" s="192"/>
      <c r="CD68" s="192"/>
      <c r="CE68" s="192"/>
      <c r="CF68" s="192"/>
      <c r="CG68" s="192"/>
      <c r="CH68" s="192"/>
      <c r="CI68" s="192"/>
      <c r="CJ68" s="192"/>
      <c r="CK68" s="192"/>
      <c r="CL68" s="192"/>
      <c r="CM68" s="192"/>
      <c r="CN68" s="192"/>
      <c r="CO68" s="192"/>
      <c r="CP68" s="192"/>
      <c r="CQ68" s="192"/>
      <c r="CR68" s="192"/>
      <c r="CS68" s="192"/>
      <c r="CT68" s="192"/>
      <c r="CU68" s="192"/>
      <c r="CV68" s="192"/>
      <c r="CW68" s="192"/>
      <c r="CX68" s="192"/>
      <c r="CY68" s="192"/>
      <c r="CZ68" s="192"/>
      <c r="DA68" s="192"/>
      <c r="DB68" s="192"/>
      <c r="DC68" s="192"/>
      <c r="DD68" s="192"/>
      <c r="DE68" s="192"/>
      <c r="DF68" s="192"/>
      <c r="DG68" s="192"/>
      <c r="DH68" s="192"/>
      <c r="DI68" s="192"/>
      <c r="DJ68" s="192"/>
      <c r="DK68" s="192"/>
      <c r="DL68" s="192"/>
      <c r="DM68" s="192"/>
      <c r="DN68" s="192"/>
      <c r="DO68" s="192"/>
      <c r="DP68" s="192"/>
      <c r="DQ68" s="192"/>
      <c r="DR68" s="192"/>
      <c r="DS68" s="192"/>
      <c r="DT68" s="192"/>
      <c r="DU68" s="192"/>
      <c r="DV68" s="192"/>
      <c r="DW68" s="192"/>
      <c r="DX68" s="192"/>
      <c r="DY68" s="192"/>
      <c r="DZ68" s="192"/>
      <c r="EA68" s="192"/>
      <c r="EB68" s="192"/>
      <c r="EC68" s="192"/>
      <c r="ED68" s="192"/>
      <c r="EE68" s="192"/>
      <c r="EF68" s="192"/>
    </row>
    <row r="69" spans="1:136" s="13" customFormat="1" ht="24.95" customHeight="1">
      <c r="A69" s="21"/>
      <c r="B69" s="69" t="s">
        <v>283</v>
      </c>
      <c r="C69" s="70">
        <v>40</v>
      </c>
      <c r="D69" s="53"/>
      <c r="E69" s="53"/>
      <c r="F69" s="71" t="s">
        <v>436</v>
      </c>
      <c r="G69" s="69"/>
      <c r="H69" s="613">
        <f>SUM(H70:H111)</f>
        <v>30</v>
      </c>
      <c r="I69" s="613">
        <f t="shared" ref="I69:U69" si="21">SUM(I70:I111)</f>
        <v>98</v>
      </c>
      <c r="J69" s="613">
        <f t="shared" si="21"/>
        <v>49</v>
      </c>
      <c r="K69" s="613">
        <f t="shared" si="21"/>
        <v>49</v>
      </c>
      <c r="L69" s="613">
        <f t="shared" si="21"/>
        <v>1131</v>
      </c>
      <c r="M69" s="613">
        <f t="shared" si="21"/>
        <v>84</v>
      </c>
      <c r="N69" s="613">
        <f t="shared" si="21"/>
        <v>1068</v>
      </c>
      <c r="O69" s="613">
        <f t="shared" si="21"/>
        <v>774</v>
      </c>
      <c r="P69" s="613">
        <f t="shared" si="21"/>
        <v>228</v>
      </c>
      <c r="Q69" s="613">
        <f t="shared" si="21"/>
        <v>59</v>
      </c>
      <c r="R69" s="613">
        <f t="shared" si="21"/>
        <v>7</v>
      </c>
      <c r="S69" s="613">
        <f t="shared" si="21"/>
        <v>1068</v>
      </c>
      <c r="T69" s="613">
        <f t="shared" si="21"/>
        <v>967</v>
      </c>
      <c r="U69" s="613">
        <f t="shared" si="21"/>
        <v>101</v>
      </c>
      <c r="V69" s="613"/>
      <c r="W69" s="613"/>
      <c r="X69" s="613">
        <f>SUM(X70:X111)</f>
        <v>2</v>
      </c>
      <c r="Y69" s="613">
        <f t="shared" ref="Y69" si="22">SUM(Y70:Y109)</f>
        <v>5</v>
      </c>
      <c r="Z69" s="613">
        <f>SUM(Z70:Z109)</f>
        <v>8</v>
      </c>
      <c r="AA69" s="613">
        <f t="shared" ref="AA69:AF69" si="23">SUM(AA70:AA109)</f>
        <v>1</v>
      </c>
      <c r="AB69" s="613">
        <f t="shared" si="23"/>
        <v>2</v>
      </c>
      <c r="AC69" s="613">
        <f t="shared" si="23"/>
        <v>3</v>
      </c>
      <c r="AD69" s="613">
        <f t="shared" si="23"/>
        <v>1</v>
      </c>
      <c r="AE69" s="613">
        <f t="shared" si="23"/>
        <v>5</v>
      </c>
      <c r="AF69" s="613">
        <f t="shared" si="23"/>
        <v>40</v>
      </c>
      <c r="AG69" s="613"/>
      <c r="AH69" s="51"/>
      <c r="AI69" s="51"/>
      <c r="AJ69" s="58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</row>
    <row r="70" spans="1:136" s="77" customFormat="1" ht="24.95" customHeight="1">
      <c r="A70" s="297">
        <v>1</v>
      </c>
      <c r="B70" s="298" t="s">
        <v>229</v>
      </c>
      <c r="C70" s="298" t="s">
        <v>230</v>
      </c>
      <c r="D70" s="299" t="s">
        <v>231</v>
      </c>
      <c r="E70" s="300" t="s">
        <v>1053</v>
      </c>
      <c r="F70" s="301" t="s">
        <v>1054</v>
      </c>
      <c r="G70" s="302" t="s">
        <v>560</v>
      </c>
      <c r="H70" s="302">
        <v>1</v>
      </c>
      <c r="I70" s="303">
        <f>SUM(J70:K70)</f>
        <v>2</v>
      </c>
      <c r="J70" s="303">
        <v>0</v>
      </c>
      <c r="K70" s="303">
        <v>2</v>
      </c>
      <c r="L70" s="304">
        <v>19</v>
      </c>
      <c r="M70" s="304">
        <v>1</v>
      </c>
      <c r="N70" s="305">
        <f>O70+P70+Q70+R70</f>
        <v>19</v>
      </c>
      <c r="O70" s="377">
        <v>9</v>
      </c>
      <c r="P70" s="377">
        <v>7</v>
      </c>
      <c r="Q70" s="377">
        <v>3</v>
      </c>
      <c r="R70" s="306">
        <v>0</v>
      </c>
      <c r="S70" s="307">
        <f>T70+U70</f>
        <v>19</v>
      </c>
      <c r="T70" s="306">
        <v>17</v>
      </c>
      <c r="U70" s="306">
        <v>2</v>
      </c>
      <c r="V70" s="303">
        <v>60.8</v>
      </c>
      <c r="W70" s="308" t="s">
        <v>561</v>
      </c>
      <c r="X70" s="309"/>
      <c r="Y70" s="309"/>
      <c r="Z70" s="309"/>
      <c r="AA70" s="309"/>
      <c r="AB70" s="309"/>
      <c r="AC70" s="309"/>
      <c r="AD70" s="309"/>
      <c r="AE70" s="309"/>
      <c r="AF70" s="309">
        <v>1</v>
      </c>
      <c r="AG70" s="298" t="s">
        <v>19</v>
      </c>
      <c r="AH70" s="310" t="s">
        <v>285</v>
      </c>
      <c r="AI70" s="311"/>
    </row>
    <row r="71" spans="1:136" s="15" customFormat="1" ht="24.95" customHeight="1">
      <c r="A71" s="312">
        <v>2</v>
      </c>
      <c r="B71" s="313" t="s">
        <v>229</v>
      </c>
      <c r="C71" s="313" t="s">
        <v>232</v>
      </c>
      <c r="D71" s="299" t="s">
        <v>233</v>
      </c>
      <c r="E71" s="299" t="s">
        <v>233</v>
      </c>
      <c r="F71" s="314" t="s">
        <v>562</v>
      </c>
      <c r="G71" s="315" t="s">
        <v>563</v>
      </c>
      <c r="H71" s="302">
        <v>1</v>
      </c>
      <c r="I71" s="316">
        <f t="shared" ref="I71:I74" si="24">SUM(J71:K71)</f>
        <v>3</v>
      </c>
      <c r="J71" s="303">
        <v>1</v>
      </c>
      <c r="K71" s="303">
        <v>2</v>
      </c>
      <c r="L71" s="317">
        <v>35</v>
      </c>
      <c r="M71" s="605">
        <v>3</v>
      </c>
      <c r="N71" s="615">
        <f>O71+P71+Q71+R71</f>
        <v>31</v>
      </c>
      <c r="O71" s="319">
        <v>26</v>
      </c>
      <c r="P71" s="319">
        <v>4</v>
      </c>
      <c r="Q71" s="319">
        <v>1</v>
      </c>
      <c r="R71" s="583">
        <v>0</v>
      </c>
      <c r="S71" s="618">
        <f t="shared" ref="S71:S109" si="25">T71+U71</f>
        <v>31</v>
      </c>
      <c r="T71" s="735">
        <v>27</v>
      </c>
      <c r="U71" s="736">
        <v>4</v>
      </c>
      <c r="V71" s="582">
        <v>153.31</v>
      </c>
      <c r="W71" s="619" t="s">
        <v>564</v>
      </c>
      <c r="X71" s="689"/>
      <c r="Y71" s="689"/>
      <c r="Z71" s="689"/>
      <c r="AA71" s="689"/>
      <c r="AB71" s="689"/>
      <c r="AC71" s="689">
        <v>1</v>
      </c>
      <c r="AD71" s="689"/>
      <c r="AE71" s="689"/>
      <c r="AF71" s="578">
        <v>1</v>
      </c>
      <c r="AG71" s="690" t="s">
        <v>19</v>
      </c>
      <c r="AH71" s="737" t="s">
        <v>286</v>
      </c>
      <c r="AI71" s="738"/>
    </row>
    <row r="72" spans="1:136" s="15" customFormat="1" ht="24.95" customHeight="1">
      <c r="A72" s="312">
        <v>3</v>
      </c>
      <c r="B72" s="313" t="s">
        <v>229</v>
      </c>
      <c r="C72" s="313" t="s">
        <v>234</v>
      </c>
      <c r="D72" s="299" t="s">
        <v>235</v>
      </c>
      <c r="E72" s="299" t="s">
        <v>235</v>
      </c>
      <c r="F72" s="314" t="s">
        <v>565</v>
      </c>
      <c r="G72" s="315" t="s">
        <v>566</v>
      </c>
      <c r="H72" s="302"/>
      <c r="I72" s="316">
        <f t="shared" si="24"/>
        <v>2</v>
      </c>
      <c r="J72" s="303">
        <v>0</v>
      </c>
      <c r="K72" s="303">
        <v>2</v>
      </c>
      <c r="L72" s="317">
        <v>25</v>
      </c>
      <c r="M72" s="605">
        <v>2</v>
      </c>
      <c r="N72" s="615">
        <f t="shared" ref="N72:N109" si="26">O72+P72+Q72+R72</f>
        <v>25</v>
      </c>
      <c r="O72" s="319">
        <v>21</v>
      </c>
      <c r="P72" s="319">
        <v>4</v>
      </c>
      <c r="Q72" s="582">
        <v>0</v>
      </c>
      <c r="R72" s="609">
        <v>0</v>
      </c>
      <c r="S72" s="618">
        <f t="shared" si="25"/>
        <v>25</v>
      </c>
      <c r="T72" s="583">
        <v>19</v>
      </c>
      <c r="U72" s="617">
        <v>6</v>
      </c>
      <c r="V72" s="582">
        <v>108.95</v>
      </c>
      <c r="W72" s="620" t="s">
        <v>567</v>
      </c>
      <c r="X72" s="690"/>
      <c r="Y72" s="690"/>
      <c r="Z72" s="690"/>
      <c r="AA72" s="690"/>
      <c r="AB72" s="690"/>
      <c r="AC72" s="690"/>
      <c r="AD72" s="690"/>
      <c r="AE72" s="690"/>
      <c r="AF72" s="578">
        <v>1</v>
      </c>
      <c r="AG72" s="690" t="s">
        <v>19</v>
      </c>
      <c r="AH72" s="739" t="s">
        <v>289</v>
      </c>
      <c r="AI72" s="740" t="s">
        <v>568</v>
      </c>
    </row>
    <row r="73" spans="1:136" s="15" customFormat="1" ht="24.95" customHeight="1">
      <c r="A73" s="312">
        <v>4</v>
      </c>
      <c r="B73" s="313" t="s">
        <v>229</v>
      </c>
      <c r="C73" s="313" t="s">
        <v>929</v>
      </c>
      <c r="D73" s="299" t="s">
        <v>237</v>
      </c>
      <c r="E73" s="299" t="s">
        <v>237</v>
      </c>
      <c r="F73" s="314" t="s">
        <v>572</v>
      </c>
      <c r="G73" s="315" t="s">
        <v>573</v>
      </c>
      <c r="H73" s="302">
        <v>1</v>
      </c>
      <c r="I73" s="316">
        <f t="shared" si="24"/>
        <v>2</v>
      </c>
      <c r="J73" s="303">
        <v>1</v>
      </c>
      <c r="K73" s="303">
        <v>1</v>
      </c>
      <c r="L73" s="317">
        <v>19</v>
      </c>
      <c r="M73" s="605">
        <v>1</v>
      </c>
      <c r="N73" s="615">
        <f t="shared" si="26"/>
        <v>18</v>
      </c>
      <c r="O73" s="319">
        <v>8</v>
      </c>
      <c r="P73" s="319">
        <v>6</v>
      </c>
      <c r="Q73" s="319">
        <v>4</v>
      </c>
      <c r="R73" s="583">
        <v>0</v>
      </c>
      <c r="S73" s="618">
        <f t="shared" si="25"/>
        <v>18</v>
      </c>
      <c r="T73" s="583">
        <v>17</v>
      </c>
      <c r="U73" s="617">
        <v>1</v>
      </c>
      <c r="V73" s="582">
        <v>135.5</v>
      </c>
      <c r="W73" s="621" t="s">
        <v>574</v>
      </c>
      <c r="X73" s="578"/>
      <c r="Y73" s="578"/>
      <c r="Z73" s="578"/>
      <c r="AA73" s="578"/>
      <c r="AB73" s="578"/>
      <c r="AC73" s="578"/>
      <c r="AD73" s="578"/>
      <c r="AE73" s="578">
        <v>1</v>
      </c>
      <c r="AF73" s="578">
        <v>1</v>
      </c>
      <c r="AG73" s="690" t="s">
        <v>19</v>
      </c>
      <c r="AH73" s="741" t="s">
        <v>286</v>
      </c>
      <c r="AI73" s="738"/>
      <c r="AJ73" s="44"/>
    </row>
    <row r="74" spans="1:136" s="15" customFormat="1" ht="24.95" customHeight="1">
      <c r="A74" s="312">
        <v>5</v>
      </c>
      <c r="B74" s="313" t="s">
        <v>229</v>
      </c>
      <c r="C74" s="313" t="s">
        <v>238</v>
      </c>
      <c r="D74" s="299" t="s">
        <v>239</v>
      </c>
      <c r="E74" s="299" t="s">
        <v>575</v>
      </c>
      <c r="F74" s="314" t="s">
        <v>576</v>
      </c>
      <c r="G74" s="315" t="s">
        <v>577</v>
      </c>
      <c r="H74" s="302">
        <v>1</v>
      </c>
      <c r="I74" s="316">
        <f t="shared" si="24"/>
        <v>3</v>
      </c>
      <c r="J74" s="303">
        <v>3</v>
      </c>
      <c r="K74" s="303">
        <v>0</v>
      </c>
      <c r="L74" s="317">
        <v>35</v>
      </c>
      <c r="M74" s="605">
        <v>3</v>
      </c>
      <c r="N74" s="615">
        <f t="shared" si="26"/>
        <v>32</v>
      </c>
      <c r="O74" s="319">
        <v>19</v>
      </c>
      <c r="P74" s="319">
        <v>11</v>
      </c>
      <c r="Q74" s="319">
        <v>2</v>
      </c>
      <c r="R74" s="583">
        <v>0</v>
      </c>
      <c r="S74" s="618">
        <f t="shared" si="25"/>
        <v>32</v>
      </c>
      <c r="T74" s="583">
        <v>30</v>
      </c>
      <c r="U74" s="617">
        <v>2</v>
      </c>
      <c r="V74" s="582">
        <v>202</v>
      </c>
      <c r="W74" s="621" t="s">
        <v>578</v>
      </c>
      <c r="X74" s="578"/>
      <c r="Y74" s="578"/>
      <c r="Z74" s="578"/>
      <c r="AA74" s="578"/>
      <c r="AB74" s="578"/>
      <c r="AC74" s="578"/>
      <c r="AD74" s="578"/>
      <c r="AE74" s="578"/>
      <c r="AF74" s="578">
        <v>1</v>
      </c>
      <c r="AG74" s="690" t="s">
        <v>19</v>
      </c>
      <c r="AH74" s="742" t="s">
        <v>451</v>
      </c>
      <c r="AI74" s="743" t="s">
        <v>1055</v>
      </c>
    </row>
    <row r="75" spans="1:136" s="15" customFormat="1" ht="24.95" customHeight="1">
      <c r="A75" s="312">
        <v>6</v>
      </c>
      <c r="B75" s="313" t="s">
        <v>229</v>
      </c>
      <c r="C75" s="313" t="s">
        <v>242</v>
      </c>
      <c r="D75" s="337" t="s">
        <v>308</v>
      </c>
      <c r="E75" s="299" t="s">
        <v>308</v>
      </c>
      <c r="F75" s="314" t="s">
        <v>585</v>
      </c>
      <c r="G75" s="315" t="s">
        <v>1056</v>
      </c>
      <c r="H75" s="660"/>
      <c r="I75" s="582">
        <f t="shared" ref="I75:I95" si="27">SUM(J75:K75)</f>
        <v>2</v>
      </c>
      <c r="J75" s="616">
        <v>1</v>
      </c>
      <c r="K75" s="616">
        <v>1</v>
      </c>
      <c r="L75" s="605">
        <v>19</v>
      </c>
      <c r="M75" s="605">
        <v>1</v>
      </c>
      <c r="N75" s="615">
        <f t="shared" si="26"/>
        <v>15</v>
      </c>
      <c r="O75" s="319">
        <v>4</v>
      </c>
      <c r="P75" s="319">
        <v>3</v>
      </c>
      <c r="Q75" s="319">
        <v>8</v>
      </c>
      <c r="R75" s="609">
        <v>0</v>
      </c>
      <c r="S75" s="618">
        <f t="shared" si="25"/>
        <v>15</v>
      </c>
      <c r="T75" s="583">
        <v>15</v>
      </c>
      <c r="U75" s="617">
        <v>0</v>
      </c>
      <c r="V75" s="582">
        <v>178.99</v>
      </c>
      <c r="W75" s="621" t="s">
        <v>586</v>
      </c>
      <c r="X75" s="578"/>
      <c r="Y75" s="578"/>
      <c r="Z75" s="578"/>
      <c r="AA75" s="578">
        <v>1</v>
      </c>
      <c r="AB75" s="578"/>
      <c r="AC75" s="578"/>
      <c r="AD75" s="578"/>
      <c r="AE75" s="578"/>
      <c r="AF75" s="578">
        <v>1</v>
      </c>
      <c r="AG75" s="690" t="s">
        <v>19</v>
      </c>
      <c r="AH75" s="745" t="s">
        <v>286</v>
      </c>
      <c r="AI75" s="738" t="s">
        <v>1057</v>
      </c>
      <c r="AJ75" s="59"/>
    </row>
    <row r="76" spans="1:136" s="15" customFormat="1" ht="24.95" customHeight="1">
      <c r="A76" s="312">
        <v>7</v>
      </c>
      <c r="B76" s="313" t="s">
        <v>229</v>
      </c>
      <c r="C76" s="313" t="s">
        <v>240</v>
      </c>
      <c r="D76" s="299" t="s">
        <v>241</v>
      </c>
      <c r="E76" s="299" t="s">
        <v>241</v>
      </c>
      <c r="F76" s="314" t="s">
        <v>582</v>
      </c>
      <c r="G76" s="315" t="s">
        <v>583</v>
      </c>
      <c r="H76" s="660">
        <v>1</v>
      </c>
      <c r="I76" s="582">
        <f t="shared" si="27"/>
        <v>2</v>
      </c>
      <c r="J76" s="616">
        <v>1</v>
      </c>
      <c r="K76" s="616">
        <v>1</v>
      </c>
      <c r="L76" s="605">
        <v>29</v>
      </c>
      <c r="M76" s="605">
        <v>2</v>
      </c>
      <c r="N76" s="615">
        <f t="shared" si="26"/>
        <v>27</v>
      </c>
      <c r="O76" s="319">
        <v>19</v>
      </c>
      <c r="P76" s="319">
        <v>6</v>
      </c>
      <c r="Q76" s="319">
        <v>2</v>
      </c>
      <c r="R76" s="609">
        <v>0</v>
      </c>
      <c r="S76" s="618">
        <f t="shared" si="25"/>
        <v>27</v>
      </c>
      <c r="T76" s="583">
        <v>25</v>
      </c>
      <c r="U76" s="617">
        <v>2</v>
      </c>
      <c r="V76" s="582">
        <v>110.88</v>
      </c>
      <c r="W76" s="621" t="s">
        <v>584</v>
      </c>
      <c r="X76" s="578"/>
      <c r="Y76" s="578"/>
      <c r="Z76" s="578"/>
      <c r="AA76" s="578"/>
      <c r="AB76" s="578"/>
      <c r="AC76" s="578">
        <v>1</v>
      </c>
      <c r="AD76" s="578"/>
      <c r="AE76" s="578"/>
      <c r="AF76" s="578">
        <v>1</v>
      </c>
      <c r="AG76" s="690" t="s">
        <v>19</v>
      </c>
      <c r="AH76" s="737" t="s">
        <v>286</v>
      </c>
      <c r="AI76" s="738"/>
    </row>
    <row r="77" spans="1:136" s="15" customFormat="1" ht="24.95" customHeight="1">
      <c r="A77" s="312">
        <v>8</v>
      </c>
      <c r="B77" s="313" t="s">
        <v>229</v>
      </c>
      <c r="C77" s="313" t="s">
        <v>72</v>
      </c>
      <c r="D77" s="299" t="s">
        <v>1058</v>
      </c>
      <c r="E77" s="299" t="s">
        <v>1059</v>
      </c>
      <c r="F77" s="314" t="s">
        <v>587</v>
      </c>
      <c r="G77" s="315" t="s">
        <v>588</v>
      </c>
      <c r="H77" s="660">
        <v>1</v>
      </c>
      <c r="I77" s="582">
        <f t="shared" si="27"/>
        <v>2</v>
      </c>
      <c r="J77" s="616">
        <v>2</v>
      </c>
      <c r="K77" s="616">
        <v>0</v>
      </c>
      <c r="L77" s="605">
        <v>29</v>
      </c>
      <c r="M77" s="605">
        <v>2</v>
      </c>
      <c r="N77" s="615">
        <f t="shared" si="26"/>
        <v>29</v>
      </c>
      <c r="O77" s="319">
        <v>18</v>
      </c>
      <c r="P77" s="319">
        <v>11</v>
      </c>
      <c r="Q77" s="582">
        <v>0</v>
      </c>
      <c r="R77" s="583">
        <v>0</v>
      </c>
      <c r="S77" s="618">
        <f t="shared" si="25"/>
        <v>29</v>
      </c>
      <c r="T77" s="321">
        <v>28</v>
      </c>
      <c r="U77" s="322">
        <v>1</v>
      </c>
      <c r="V77" s="582">
        <v>99.44</v>
      </c>
      <c r="W77" s="619" t="s">
        <v>1060</v>
      </c>
      <c r="X77" s="689"/>
      <c r="Y77" s="689">
        <v>1</v>
      </c>
      <c r="Z77" s="689"/>
      <c r="AA77" s="689"/>
      <c r="AB77" s="689"/>
      <c r="AC77" s="689"/>
      <c r="AD77" s="689"/>
      <c r="AE77" s="578"/>
      <c r="AF77" s="578">
        <v>1</v>
      </c>
      <c r="AG77" s="669" t="s">
        <v>501</v>
      </c>
      <c r="AH77" s="746" t="s">
        <v>286</v>
      </c>
      <c r="AI77" s="738" t="s">
        <v>1061</v>
      </c>
    </row>
    <row r="78" spans="1:136" s="15" customFormat="1" ht="24.95" customHeight="1">
      <c r="A78" s="312">
        <v>9</v>
      </c>
      <c r="B78" s="313" t="s">
        <v>229</v>
      </c>
      <c r="C78" s="313" t="s">
        <v>243</v>
      </c>
      <c r="D78" s="299" t="s">
        <v>244</v>
      </c>
      <c r="E78" s="299" t="s">
        <v>589</v>
      </c>
      <c r="F78" s="314" t="s">
        <v>590</v>
      </c>
      <c r="G78" s="315" t="s">
        <v>591</v>
      </c>
      <c r="H78" s="660"/>
      <c r="I78" s="582">
        <f t="shared" si="27"/>
        <v>3</v>
      </c>
      <c r="J78" s="616">
        <v>1</v>
      </c>
      <c r="K78" s="616">
        <v>2</v>
      </c>
      <c r="L78" s="605">
        <v>35</v>
      </c>
      <c r="M78" s="605">
        <v>3</v>
      </c>
      <c r="N78" s="615">
        <f t="shared" si="26"/>
        <v>31</v>
      </c>
      <c r="O78" s="319">
        <v>19</v>
      </c>
      <c r="P78" s="319">
        <v>9</v>
      </c>
      <c r="Q78" s="319">
        <v>3</v>
      </c>
      <c r="R78" s="609">
        <v>0</v>
      </c>
      <c r="S78" s="618">
        <f t="shared" si="25"/>
        <v>31</v>
      </c>
      <c r="T78" s="583">
        <v>25</v>
      </c>
      <c r="U78" s="617">
        <v>6</v>
      </c>
      <c r="V78" s="582">
        <v>144.56</v>
      </c>
      <c r="W78" s="621" t="s">
        <v>592</v>
      </c>
      <c r="X78" s="578"/>
      <c r="Y78" s="578"/>
      <c r="Z78" s="578"/>
      <c r="AA78" s="578"/>
      <c r="AB78" s="578"/>
      <c r="AC78" s="578"/>
      <c r="AD78" s="578"/>
      <c r="AE78" s="578"/>
      <c r="AF78" s="578">
        <v>1</v>
      </c>
      <c r="AG78" s="690" t="s">
        <v>19</v>
      </c>
      <c r="AH78" s="746" t="s">
        <v>286</v>
      </c>
      <c r="AI78" s="738"/>
      <c r="AJ78" s="44"/>
    </row>
    <row r="79" spans="1:136" s="15" customFormat="1" ht="24.95" customHeight="1">
      <c r="A79" s="312">
        <v>10</v>
      </c>
      <c r="B79" s="313" t="s">
        <v>229</v>
      </c>
      <c r="C79" s="313" t="s">
        <v>245</v>
      </c>
      <c r="D79" s="299" t="s">
        <v>1062</v>
      </c>
      <c r="E79" s="299" t="s">
        <v>309</v>
      </c>
      <c r="F79" s="314" t="s">
        <v>593</v>
      </c>
      <c r="G79" s="315" t="s">
        <v>594</v>
      </c>
      <c r="H79" s="660">
        <v>1</v>
      </c>
      <c r="I79" s="582">
        <f t="shared" si="27"/>
        <v>2</v>
      </c>
      <c r="J79" s="616">
        <v>1</v>
      </c>
      <c r="K79" s="616">
        <v>1</v>
      </c>
      <c r="L79" s="605">
        <v>19</v>
      </c>
      <c r="M79" s="605">
        <v>1</v>
      </c>
      <c r="N79" s="615">
        <f t="shared" si="26"/>
        <v>19</v>
      </c>
      <c r="O79" s="582">
        <v>16</v>
      </c>
      <c r="P79" s="582">
        <v>3</v>
      </c>
      <c r="Q79" s="582">
        <v>0</v>
      </c>
      <c r="R79" s="609">
        <v>0</v>
      </c>
      <c r="S79" s="618">
        <f t="shared" si="25"/>
        <v>19</v>
      </c>
      <c r="T79" s="583">
        <v>15</v>
      </c>
      <c r="U79" s="617">
        <v>4</v>
      </c>
      <c r="V79" s="582">
        <v>106.2</v>
      </c>
      <c r="W79" s="619" t="s">
        <v>595</v>
      </c>
      <c r="X79" s="689"/>
      <c r="Y79" s="689"/>
      <c r="Z79" s="689">
        <v>1</v>
      </c>
      <c r="AA79" s="689"/>
      <c r="AB79" s="689"/>
      <c r="AC79" s="689"/>
      <c r="AD79" s="689"/>
      <c r="AE79" s="689"/>
      <c r="AF79" s="578">
        <v>1</v>
      </c>
      <c r="AG79" s="690" t="s">
        <v>501</v>
      </c>
      <c r="AH79" s="747" t="s">
        <v>286</v>
      </c>
      <c r="AI79" s="748" t="s">
        <v>1063</v>
      </c>
    </row>
    <row r="80" spans="1:136" s="15" customFormat="1" ht="24.95" customHeight="1">
      <c r="A80" s="312">
        <v>11</v>
      </c>
      <c r="B80" s="313" t="s">
        <v>229</v>
      </c>
      <c r="C80" s="313" t="s">
        <v>931</v>
      </c>
      <c r="D80" s="299" t="s">
        <v>241</v>
      </c>
      <c r="E80" s="299" t="s">
        <v>246</v>
      </c>
      <c r="F80" s="314" t="s">
        <v>596</v>
      </c>
      <c r="G80" s="315" t="s">
        <v>597</v>
      </c>
      <c r="H80" s="660">
        <v>1</v>
      </c>
      <c r="I80" s="582">
        <f t="shared" si="27"/>
        <v>2</v>
      </c>
      <c r="J80" s="616">
        <v>1</v>
      </c>
      <c r="K80" s="616">
        <v>1</v>
      </c>
      <c r="L80" s="605">
        <v>19</v>
      </c>
      <c r="M80" s="605">
        <v>1</v>
      </c>
      <c r="N80" s="615">
        <f t="shared" si="26"/>
        <v>17</v>
      </c>
      <c r="O80" s="319">
        <v>17</v>
      </c>
      <c r="P80" s="582">
        <v>0</v>
      </c>
      <c r="Q80" s="582">
        <v>0</v>
      </c>
      <c r="R80" s="583">
        <v>0</v>
      </c>
      <c r="S80" s="618">
        <f t="shared" si="25"/>
        <v>17</v>
      </c>
      <c r="T80" s="321">
        <v>15</v>
      </c>
      <c r="U80" s="322">
        <v>2</v>
      </c>
      <c r="V80" s="582">
        <v>131</v>
      </c>
      <c r="W80" s="621" t="s">
        <v>57</v>
      </c>
      <c r="X80" s="578"/>
      <c r="Y80" s="578"/>
      <c r="Z80" s="578"/>
      <c r="AA80" s="578"/>
      <c r="AB80" s="578"/>
      <c r="AC80" s="578"/>
      <c r="AD80" s="578"/>
      <c r="AE80" s="578"/>
      <c r="AF80" s="578">
        <v>1</v>
      </c>
      <c r="AG80" s="690" t="s">
        <v>19</v>
      </c>
      <c r="AH80" s="749" t="s">
        <v>286</v>
      </c>
      <c r="AI80" s="738"/>
    </row>
    <row r="81" spans="1:136" s="15" customFormat="1" ht="24.95" customHeight="1">
      <c r="A81" s="312">
        <v>12</v>
      </c>
      <c r="B81" s="313" t="s">
        <v>229</v>
      </c>
      <c r="C81" s="313" t="s">
        <v>247</v>
      </c>
      <c r="D81" s="299" t="s">
        <v>39</v>
      </c>
      <c r="E81" s="299" t="s">
        <v>274</v>
      </c>
      <c r="F81" s="343" t="s">
        <v>1120</v>
      </c>
      <c r="G81" s="315" t="s">
        <v>598</v>
      </c>
      <c r="H81" s="660">
        <v>1</v>
      </c>
      <c r="I81" s="582">
        <f t="shared" si="27"/>
        <v>2</v>
      </c>
      <c r="J81" s="616">
        <v>1</v>
      </c>
      <c r="K81" s="616">
        <v>1</v>
      </c>
      <c r="L81" s="605">
        <v>25</v>
      </c>
      <c r="M81" s="605">
        <v>2</v>
      </c>
      <c r="N81" s="615">
        <f t="shared" si="26"/>
        <v>24</v>
      </c>
      <c r="O81" s="319">
        <v>18</v>
      </c>
      <c r="P81" s="319">
        <v>6</v>
      </c>
      <c r="Q81" s="582">
        <v>0</v>
      </c>
      <c r="R81" s="609">
        <v>0</v>
      </c>
      <c r="S81" s="618">
        <f t="shared" si="25"/>
        <v>24</v>
      </c>
      <c r="T81" s="321">
        <v>24</v>
      </c>
      <c r="U81" s="322">
        <v>0</v>
      </c>
      <c r="V81" s="582">
        <v>110.86</v>
      </c>
      <c r="W81" s="619" t="s">
        <v>599</v>
      </c>
      <c r="X81" s="689"/>
      <c r="Y81" s="689"/>
      <c r="Z81" s="689"/>
      <c r="AA81" s="689"/>
      <c r="AB81" s="689"/>
      <c r="AC81" s="689"/>
      <c r="AD81" s="689"/>
      <c r="AE81" s="689"/>
      <c r="AF81" s="578">
        <v>1</v>
      </c>
      <c r="AG81" s="690" t="s">
        <v>19</v>
      </c>
      <c r="AH81" s="750" t="s">
        <v>286</v>
      </c>
      <c r="AI81" s="738"/>
    </row>
    <row r="82" spans="1:136" s="15" customFormat="1" ht="24.95" customHeight="1">
      <c r="A82" s="312">
        <v>13</v>
      </c>
      <c r="B82" s="313" t="s">
        <v>229</v>
      </c>
      <c r="C82" s="313" t="s">
        <v>248</v>
      </c>
      <c r="D82" s="299" t="s">
        <v>310</v>
      </c>
      <c r="E82" s="299" t="s">
        <v>249</v>
      </c>
      <c r="F82" s="314" t="s">
        <v>600</v>
      </c>
      <c r="G82" s="315" t="s">
        <v>601</v>
      </c>
      <c r="H82" s="660">
        <v>1</v>
      </c>
      <c r="I82" s="582">
        <f t="shared" si="27"/>
        <v>3</v>
      </c>
      <c r="J82" s="616">
        <v>2</v>
      </c>
      <c r="K82" s="616">
        <v>1</v>
      </c>
      <c r="L82" s="605">
        <v>35</v>
      </c>
      <c r="M82" s="605">
        <v>3</v>
      </c>
      <c r="N82" s="615">
        <f t="shared" si="26"/>
        <v>34</v>
      </c>
      <c r="O82" s="319">
        <v>26</v>
      </c>
      <c r="P82" s="319">
        <v>8</v>
      </c>
      <c r="Q82" s="582">
        <v>0</v>
      </c>
      <c r="R82" s="583">
        <v>0</v>
      </c>
      <c r="S82" s="618">
        <f t="shared" si="25"/>
        <v>34</v>
      </c>
      <c r="T82" s="321">
        <v>31</v>
      </c>
      <c r="U82" s="322">
        <v>3</v>
      </c>
      <c r="V82" s="582">
        <v>118</v>
      </c>
      <c r="W82" s="619" t="s">
        <v>599</v>
      </c>
      <c r="X82" s="689"/>
      <c r="Y82" s="689"/>
      <c r="Z82" s="689"/>
      <c r="AA82" s="689"/>
      <c r="AB82" s="689"/>
      <c r="AC82" s="689"/>
      <c r="AD82" s="689"/>
      <c r="AE82" s="689"/>
      <c r="AF82" s="578">
        <v>1</v>
      </c>
      <c r="AG82" s="690" t="s">
        <v>19</v>
      </c>
      <c r="AH82" s="750" t="s">
        <v>286</v>
      </c>
      <c r="AI82" s="738"/>
    </row>
    <row r="83" spans="1:136" s="15" customFormat="1" ht="24.95" customHeight="1">
      <c r="A83" s="312">
        <v>14</v>
      </c>
      <c r="B83" s="313" t="s">
        <v>229</v>
      </c>
      <c r="C83" s="313" t="s">
        <v>250</v>
      </c>
      <c r="D83" s="299" t="s">
        <v>311</v>
      </c>
      <c r="E83" s="299" t="s">
        <v>312</v>
      </c>
      <c r="F83" s="301" t="s">
        <v>1064</v>
      </c>
      <c r="G83" s="315" t="s">
        <v>980</v>
      </c>
      <c r="H83" s="660"/>
      <c r="I83" s="582">
        <f t="shared" si="27"/>
        <v>3</v>
      </c>
      <c r="J83" s="616">
        <v>2</v>
      </c>
      <c r="K83" s="616">
        <v>1</v>
      </c>
      <c r="L83" s="605">
        <v>35</v>
      </c>
      <c r="M83" s="605">
        <v>3</v>
      </c>
      <c r="N83" s="615">
        <f t="shared" si="26"/>
        <v>32</v>
      </c>
      <c r="O83" s="319">
        <v>30</v>
      </c>
      <c r="P83" s="319">
        <v>2</v>
      </c>
      <c r="Q83" s="582">
        <v>0</v>
      </c>
      <c r="R83" s="609">
        <v>0</v>
      </c>
      <c r="S83" s="618">
        <f t="shared" si="25"/>
        <v>32</v>
      </c>
      <c r="T83" s="321">
        <v>31</v>
      </c>
      <c r="U83" s="617">
        <v>1</v>
      </c>
      <c r="V83" s="582">
        <v>207.69</v>
      </c>
      <c r="W83" s="621" t="s">
        <v>602</v>
      </c>
      <c r="X83" s="578"/>
      <c r="Y83" s="578"/>
      <c r="Z83" s="578">
        <v>1</v>
      </c>
      <c r="AA83" s="578"/>
      <c r="AB83" s="578"/>
      <c r="AC83" s="578"/>
      <c r="AD83" s="578"/>
      <c r="AE83" s="578"/>
      <c r="AF83" s="578">
        <v>1</v>
      </c>
      <c r="AG83" s="690" t="s">
        <v>501</v>
      </c>
      <c r="AH83" s="746" t="s">
        <v>287</v>
      </c>
      <c r="AI83" s="748" t="s">
        <v>1063</v>
      </c>
    </row>
    <row r="84" spans="1:136" s="15" customFormat="1" ht="24.95" customHeight="1">
      <c r="A84" s="312">
        <v>15</v>
      </c>
      <c r="B84" s="313" t="s">
        <v>229</v>
      </c>
      <c r="C84" s="313" t="s">
        <v>251</v>
      </c>
      <c r="D84" s="299" t="s">
        <v>252</v>
      </c>
      <c r="E84" s="299" t="s">
        <v>252</v>
      </c>
      <c r="F84" s="314" t="s">
        <v>603</v>
      </c>
      <c r="G84" s="315" t="s">
        <v>604</v>
      </c>
      <c r="H84" s="660">
        <v>1</v>
      </c>
      <c r="I84" s="582">
        <f t="shared" si="27"/>
        <v>2</v>
      </c>
      <c r="J84" s="616">
        <v>0</v>
      </c>
      <c r="K84" s="616">
        <v>2</v>
      </c>
      <c r="L84" s="605">
        <v>29</v>
      </c>
      <c r="M84" s="605">
        <v>2</v>
      </c>
      <c r="N84" s="615">
        <f t="shared" si="26"/>
        <v>29</v>
      </c>
      <c r="O84" s="319">
        <v>24</v>
      </c>
      <c r="P84" s="319">
        <v>4</v>
      </c>
      <c r="Q84" s="319">
        <v>1</v>
      </c>
      <c r="R84" s="583">
        <v>0</v>
      </c>
      <c r="S84" s="618">
        <f t="shared" si="25"/>
        <v>29</v>
      </c>
      <c r="T84" s="583">
        <v>27</v>
      </c>
      <c r="U84" s="617">
        <v>2</v>
      </c>
      <c r="V84" s="582">
        <v>128.42500000000001</v>
      </c>
      <c r="W84" s="621" t="s">
        <v>605</v>
      </c>
      <c r="X84" s="578"/>
      <c r="Y84" s="578"/>
      <c r="Z84" s="578"/>
      <c r="AA84" s="578"/>
      <c r="AB84" s="578"/>
      <c r="AC84" s="578"/>
      <c r="AD84" s="578"/>
      <c r="AE84" s="578"/>
      <c r="AF84" s="578">
        <v>1</v>
      </c>
      <c r="AG84" s="690" t="s">
        <v>19</v>
      </c>
      <c r="AH84" s="751" t="s">
        <v>286</v>
      </c>
      <c r="AI84" s="748" t="s">
        <v>1063</v>
      </c>
      <c r="AJ84" s="44"/>
    </row>
    <row r="85" spans="1:136" s="15" customFormat="1" ht="24.95" customHeight="1">
      <c r="A85" s="312">
        <v>16</v>
      </c>
      <c r="B85" s="313" t="s">
        <v>229</v>
      </c>
      <c r="C85" s="313" t="s">
        <v>932</v>
      </c>
      <c r="D85" s="299" t="s">
        <v>253</v>
      </c>
      <c r="E85" s="299" t="s">
        <v>253</v>
      </c>
      <c r="F85" s="314" t="s">
        <v>606</v>
      </c>
      <c r="G85" s="315" t="s">
        <v>607</v>
      </c>
      <c r="H85" s="660">
        <v>1</v>
      </c>
      <c r="I85" s="582">
        <f t="shared" si="27"/>
        <v>2</v>
      </c>
      <c r="J85" s="616">
        <v>0</v>
      </c>
      <c r="K85" s="616">
        <v>2</v>
      </c>
      <c r="L85" s="605">
        <v>29</v>
      </c>
      <c r="M85" s="605">
        <v>2</v>
      </c>
      <c r="N85" s="615">
        <f t="shared" si="26"/>
        <v>27</v>
      </c>
      <c r="O85" s="319">
        <v>16</v>
      </c>
      <c r="P85" s="319">
        <v>8</v>
      </c>
      <c r="Q85" s="319">
        <v>3</v>
      </c>
      <c r="R85" s="609">
        <v>0</v>
      </c>
      <c r="S85" s="618">
        <f t="shared" si="25"/>
        <v>27</v>
      </c>
      <c r="T85" s="583">
        <v>27</v>
      </c>
      <c r="U85" s="617">
        <v>0</v>
      </c>
      <c r="V85" s="582">
        <v>100.8</v>
      </c>
      <c r="W85" s="621" t="s">
        <v>608</v>
      </c>
      <c r="X85" s="578"/>
      <c r="Y85" s="578"/>
      <c r="Z85" s="578"/>
      <c r="AA85" s="578"/>
      <c r="AB85" s="578"/>
      <c r="AC85" s="578"/>
      <c r="AD85" s="578"/>
      <c r="AE85" s="578">
        <v>1</v>
      </c>
      <c r="AF85" s="578">
        <v>1</v>
      </c>
      <c r="AG85" s="690" t="s">
        <v>19</v>
      </c>
      <c r="AH85" s="749" t="s">
        <v>286</v>
      </c>
      <c r="AI85" s="738"/>
    </row>
    <row r="86" spans="1:136" s="15" customFormat="1" ht="24.95" customHeight="1">
      <c r="A86" s="312">
        <v>17</v>
      </c>
      <c r="B86" s="313" t="s">
        <v>229</v>
      </c>
      <c r="C86" s="313" t="s">
        <v>254</v>
      </c>
      <c r="D86" s="299" t="s">
        <v>255</v>
      </c>
      <c r="E86" s="299" t="s">
        <v>255</v>
      </c>
      <c r="F86" s="314" t="s">
        <v>609</v>
      </c>
      <c r="G86" s="315" t="s">
        <v>610</v>
      </c>
      <c r="H86" s="660">
        <v>1</v>
      </c>
      <c r="I86" s="582">
        <f t="shared" si="27"/>
        <v>2</v>
      </c>
      <c r="J86" s="616">
        <v>1</v>
      </c>
      <c r="K86" s="616">
        <v>1</v>
      </c>
      <c r="L86" s="605">
        <v>19</v>
      </c>
      <c r="M86" s="605">
        <v>1</v>
      </c>
      <c r="N86" s="615">
        <f t="shared" si="26"/>
        <v>18</v>
      </c>
      <c r="O86" s="319">
        <v>12</v>
      </c>
      <c r="P86" s="319">
        <v>5</v>
      </c>
      <c r="Q86" s="319">
        <v>1</v>
      </c>
      <c r="R86" s="583">
        <v>0</v>
      </c>
      <c r="S86" s="618">
        <f t="shared" si="25"/>
        <v>18</v>
      </c>
      <c r="T86" s="321">
        <v>17</v>
      </c>
      <c r="U86" s="617">
        <v>1</v>
      </c>
      <c r="V86" s="582">
        <v>106.5</v>
      </c>
      <c r="W86" s="621" t="s">
        <v>611</v>
      </c>
      <c r="X86" s="578"/>
      <c r="Y86" s="578"/>
      <c r="Z86" s="578"/>
      <c r="AA86" s="578"/>
      <c r="AB86" s="578"/>
      <c r="AC86" s="578"/>
      <c r="AD86" s="578"/>
      <c r="AE86" s="578"/>
      <c r="AF86" s="578">
        <v>1</v>
      </c>
      <c r="AG86" s="690" t="s">
        <v>19</v>
      </c>
      <c r="AH86" s="749" t="s">
        <v>286</v>
      </c>
      <c r="AI86" s="738"/>
    </row>
    <row r="87" spans="1:136" s="15" customFormat="1" ht="24.95" customHeight="1">
      <c r="A87" s="312">
        <v>18</v>
      </c>
      <c r="B87" s="313" t="s">
        <v>229</v>
      </c>
      <c r="C87" s="462" t="s">
        <v>1065</v>
      </c>
      <c r="D87" s="325" t="s">
        <v>1066</v>
      </c>
      <c r="E87" s="325" t="s">
        <v>260</v>
      </c>
      <c r="F87" s="348" t="s">
        <v>1067</v>
      </c>
      <c r="G87" s="324" t="s">
        <v>1068</v>
      </c>
      <c r="H87" s="660">
        <v>1</v>
      </c>
      <c r="I87" s="582">
        <f t="shared" si="27"/>
        <v>2</v>
      </c>
      <c r="J87" s="616">
        <v>1</v>
      </c>
      <c r="K87" s="616">
        <v>1</v>
      </c>
      <c r="L87" s="622">
        <v>25</v>
      </c>
      <c r="M87" s="622">
        <v>2</v>
      </c>
      <c r="N87" s="615">
        <f t="shared" si="26"/>
        <v>25</v>
      </c>
      <c r="O87" s="347">
        <v>20</v>
      </c>
      <c r="P87" s="319">
        <v>5</v>
      </c>
      <c r="Q87" s="347">
        <v>0</v>
      </c>
      <c r="R87" s="579">
        <v>0</v>
      </c>
      <c r="S87" s="618">
        <f t="shared" si="25"/>
        <v>25</v>
      </c>
      <c r="T87" s="752">
        <v>22</v>
      </c>
      <c r="U87" s="322">
        <v>3</v>
      </c>
      <c r="V87" s="582">
        <v>110</v>
      </c>
      <c r="W87" s="619" t="s">
        <v>1069</v>
      </c>
      <c r="X87" s="689"/>
      <c r="Y87" s="689"/>
      <c r="Z87" s="689">
        <v>1</v>
      </c>
      <c r="AA87" s="689"/>
      <c r="AB87" s="689"/>
      <c r="AC87" s="689"/>
      <c r="AD87" s="689"/>
      <c r="AE87" s="689"/>
      <c r="AF87" s="578">
        <v>1</v>
      </c>
      <c r="AG87" s="690" t="s">
        <v>501</v>
      </c>
      <c r="AH87" s="753" t="s">
        <v>286</v>
      </c>
      <c r="AI87" s="738" t="s">
        <v>1061</v>
      </c>
      <c r="AJ87" s="44"/>
    </row>
    <row r="88" spans="1:136" s="15" customFormat="1" ht="24.95" customHeight="1">
      <c r="A88" s="312">
        <v>19</v>
      </c>
      <c r="B88" s="313" t="s">
        <v>229</v>
      </c>
      <c r="C88" s="313" t="s">
        <v>256</v>
      </c>
      <c r="D88" s="299" t="s">
        <v>257</v>
      </c>
      <c r="E88" s="299" t="s">
        <v>612</v>
      </c>
      <c r="F88" s="314" t="s">
        <v>613</v>
      </c>
      <c r="G88" s="315" t="s">
        <v>614</v>
      </c>
      <c r="H88" s="660">
        <v>1</v>
      </c>
      <c r="I88" s="582">
        <f t="shared" si="27"/>
        <v>2</v>
      </c>
      <c r="J88" s="616">
        <v>0</v>
      </c>
      <c r="K88" s="616">
        <v>2</v>
      </c>
      <c r="L88" s="605">
        <v>19</v>
      </c>
      <c r="M88" s="605">
        <v>1</v>
      </c>
      <c r="N88" s="615">
        <f t="shared" si="26"/>
        <v>18</v>
      </c>
      <c r="O88" s="582">
        <v>18</v>
      </c>
      <c r="P88" s="582">
        <v>0</v>
      </c>
      <c r="Q88" s="582">
        <v>0</v>
      </c>
      <c r="R88" s="609">
        <v>0</v>
      </c>
      <c r="S88" s="618">
        <f t="shared" si="25"/>
        <v>18</v>
      </c>
      <c r="T88" s="321">
        <v>12</v>
      </c>
      <c r="U88" s="322">
        <v>6</v>
      </c>
      <c r="V88" s="582">
        <v>151.19999999999999</v>
      </c>
      <c r="W88" s="621" t="s">
        <v>615</v>
      </c>
      <c r="X88" s="578"/>
      <c r="Y88" s="578"/>
      <c r="Z88" s="578"/>
      <c r="AA88" s="578"/>
      <c r="AB88" s="578"/>
      <c r="AC88" s="578"/>
      <c r="AD88" s="578"/>
      <c r="AE88" s="578"/>
      <c r="AF88" s="578">
        <v>1</v>
      </c>
      <c r="AG88" s="690" t="s">
        <v>19</v>
      </c>
      <c r="AH88" s="750" t="s">
        <v>286</v>
      </c>
      <c r="AI88" s="738"/>
    </row>
    <row r="89" spans="1:136" s="15" customFormat="1" ht="24.95" customHeight="1">
      <c r="A89" s="312">
        <v>20</v>
      </c>
      <c r="B89" s="325" t="s">
        <v>229</v>
      </c>
      <c r="C89" s="464" t="s">
        <v>1070</v>
      </c>
      <c r="D89" s="325" t="s">
        <v>437</v>
      </c>
      <c r="E89" s="325" t="s">
        <v>1071</v>
      </c>
      <c r="F89" s="348" t="s">
        <v>659</v>
      </c>
      <c r="G89" s="352" t="s">
        <v>981</v>
      </c>
      <c r="H89" s="660">
        <v>1</v>
      </c>
      <c r="I89" s="631">
        <f t="shared" si="27"/>
        <v>2</v>
      </c>
      <c r="J89" s="616">
        <v>1</v>
      </c>
      <c r="K89" s="616">
        <v>1</v>
      </c>
      <c r="L89" s="623">
        <v>19</v>
      </c>
      <c r="M89" s="623">
        <v>1</v>
      </c>
      <c r="N89" s="615">
        <f t="shared" si="26"/>
        <v>19</v>
      </c>
      <c r="O89" s="355">
        <v>17</v>
      </c>
      <c r="P89" s="355">
        <v>2</v>
      </c>
      <c r="Q89" s="582">
        <v>0</v>
      </c>
      <c r="R89" s="625">
        <v>0</v>
      </c>
      <c r="S89" s="618">
        <f t="shared" si="25"/>
        <v>19</v>
      </c>
      <c r="T89" s="321">
        <v>19</v>
      </c>
      <c r="U89" s="617">
        <v>0</v>
      </c>
      <c r="V89" s="624">
        <v>82.65</v>
      </c>
      <c r="W89" s="626" t="s">
        <v>660</v>
      </c>
      <c r="X89" s="624"/>
      <c r="Y89" s="624"/>
      <c r="Z89" s="624"/>
      <c r="AA89" s="624"/>
      <c r="AB89" s="624"/>
      <c r="AC89" s="624"/>
      <c r="AD89" s="624"/>
      <c r="AE89" s="578">
        <v>1</v>
      </c>
      <c r="AF89" s="624">
        <v>1</v>
      </c>
      <c r="AG89" s="691" t="s">
        <v>19</v>
      </c>
      <c r="AH89" s="624" t="s">
        <v>438</v>
      </c>
      <c r="AI89" s="754"/>
    </row>
    <row r="90" spans="1:136" s="15" customFormat="1" ht="24.95" customHeight="1">
      <c r="A90" s="312">
        <v>21</v>
      </c>
      <c r="B90" s="361" t="s">
        <v>229</v>
      </c>
      <c r="C90" s="361" t="s">
        <v>258</v>
      </c>
      <c r="D90" s="362" t="s">
        <v>259</v>
      </c>
      <c r="E90" s="362" t="s">
        <v>259</v>
      </c>
      <c r="F90" s="363" t="s">
        <v>616</v>
      </c>
      <c r="G90" s="364" t="s">
        <v>617</v>
      </c>
      <c r="H90" s="744">
        <v>1</v>
      </c>
      <c r="I90" s="582">
        <f t="shared" si="27"/>
        <v>2</v>
      </c>
      <c r="J90" s="582">
        <v>1</v>
      </c>
      <c r="K90" s="582">
        <v>1</v>
      </c>
      <c r="L90" s="605">
        <v>23</v>
      </c>
      <c r="M90" s="605">
        <v>2</v>
      </c>
      <c r="N90" s="755">
        <f t="shared" si="26"/>
        <v>20</v>
      </c>
      <c r="O90" s="319">
        <v>15</v>
      </c>
      <c r="P90" s="319">
        <v>4</v>
      </c>
      <c r="Q90" s="582">
        <v>0</v>
      </c>
      <c r="R90" s="321">
        <v>1</v>
      </c>
      <c r="S90" s="579">
        <f t="shared" si="25"/>
        <v>20</v>
      </c>
      <c r="T90" s="583">
        <v>20</v>
      </c>
      <c r="U90" s="583">
        <v>0</v>
      </c>
      <c r="V90" s="582">
        <v>116.7</v>
      </c>
      <c r="W90" s="621" t="s">
        <v>618</v>
      </c>
      <c r="X90" s="578"/>
      <c r="Y90" s="578"/>
      <c r="Z90" s="578"/>
      <c r="AA90" s="578"/>
      <c r="AB90" s="578"/>
      <c r="AC90" s="578"/>
      <c r="AD90" s="578"/>
      <c r="AE90" s="578"/>
      <c r="AF90" s="578">
        <v>1</v>
      </c>
      <c r="AG90" s="690" t="s">
        <v>19</v>
      </c>
      <c r="AH90" s="756" t="s">
        <v>286</v>
      </c>
      <c r="AI90" s="738" t="s">
        <v>1063</v>
      </c>
    </row>
    <row r="91" spans="1:136" s="15" customFormat="1" ht="24.95" customHeight="1">
      <c r="A91" s="312">
        <v>22</v>
      </c>
      <c r="B91" s="361" t="s">
        <v>229</v>
      </c>
      <c r="C91" s="361" t="s">
        <v>261</v>
      </c>
      <c r="D91" s="362" t="s">
        <v>262</v>
      </c>
      <c r="E91" s="362" t="s">
        <v>262</v>
      </c>
      <c r="F91" s="363" t="s">
        <v>1072</v>
      </c>
      <c r="G91" s="364" t="s">
        <v>619</v>
      </c>
      <c r="H91" s="744">
        <v>1</v>
      </c>
      <c r="I91" s="582">
        <f t="shared" si="27"/>
        <v>2</v>
      </c>
      <c r="J91" s="582">
        <v>0</v>
      </c>
      <c r="K91" s="582">
        <v>2</v>
      </c>
      <c r="L91" s="605">
        <v>29</v>
      </c>
      <c r="M91" s="605">
        <v>2</v>
      </c>
      <c r="N91" s="755">
        <f t="shared" si="26"/>
        <v>27</v>
      </c>
      <c r="O91" s="319">
        <v>18</v>
      </c>
      <c r="P91" s="319">
        <v>5</v>
      </c>
      <c r="Q91" s="319">
        <v>2</v>
      </c>
      <c r="R91" s="321">
        <v>2</v>
      </c>
      <c r="S91" s="579">
        <f t="shared" si="25"/>
        <v>27</v>
      </c>
      <c r="T91" s="321">
        <v>24</v>
      </c>
      <c r="U91" s="321">
        <v>3</v>
      </c>
      <c r="V91" s="582">
        <v>91.9</v>
      </c>
      <c r="W91" s="621" t="s">
        <v>620</v>
      </c>
      <c r="X91" s="578"/>
      <c r="Y91" s="578"/>
      <c r="Z91" s="578"/>
      <c r="AA91" s="578"/>
      <c r="AB91" s="578"/>
      <c r="AC91" s="578"/>
      <c r="AD91" s="578"/>
      <c r="AE91" s="578"/>
      <c r="AF91" s="578">
        <v>1</v>
      </c>
      <c r="AG91" s="690" t="s">
        <v>19</v>
      </c>
      <c r="AH91" s="757" t="s">
        <v>286</v>
      </c>
      <c r="AI91" s="738" t="s">
        <v>1073</v>
      </c>
    </row>
    <row r="92" spans="1:136" s="78" customFormat="1" ht="24.95" customHeight="1">
      <c r="A92" s="312">
        <v>23</v>
      </c>
      <c r="B92" s="298" t="s">
        <v>229</v>
      </c>
      <c r="C92" s="298" t="s">
        <v>167</v>
      </c>
      <c r="D92" s="299" t="s">
        <v>1074</v>
      </c>
      <c r="E92" s="299" t="s">
        <v>263</v>
      </c>
      <c r="F92" s="314" t="s">
        <v>1075</v>
      </c>
      <c r="G92" s="302" t="s">
        <v>621</v>
      </c>
      <c r="H92" s="660">
        <v>1</v>
      </c>
      <c r="I92" s="616">
        <f t="shared" si="27"/>
        <v>3</v>
      </c>
      <c r="J92" s="616">
        <v>2</v>
      </c>
      <c r="K92" s="616">
        <v>1</v>
      </c>
      <c r="L92" s="614">
        <v>32</v>
      </c>
      <c r="M92" s="614">
        <v>3</v>
      </c>
      <c r="N92" s="615">
        <f t="shared" si="26"/>
        <v>33</v>
      </c>
      <c r="O92" s="758">
        <v>18</v>
      </c>
      <c r="P92" s="758">
        <v>11</v>
      </c>
      <c r="Q92" s="758">
        <v>4</v>
      </c>
      <c r="R92" s="627">
        <v>0</v>
      </c>
      <c r="S92" s="618">
        <f t="shared" si="25"/>
        <v>33</v>
      </c>
      <c r="T92" s="736">
        <v>29</v>
      </c>
      <c r="U92" s="736">
        <v>4</v>
      </c>
      <c r="V92" s="616">
        <v>215.08</v>
      </c>
      <c r="W92" s="628" t="s">
        <v>1060</v>
      </c>
      <c r="X92" s="692"/>
      <c r="Y92" s="692">
        <v>1</v>
      </c>
      <c r="Z92" s="692">
        <v>1</v>
      </c>
      <c r="AA92" s="692"/>
      <c r="AB92" s="692"/>
      <c r="AC92" s="692"/>
      <c r="AD92" s="692"/>
      <c r="AE92" s="692"/>
      <c r="AF92" s="688">
        <v>1</v>
      </c>
      <c r="AG92" s="669" t="s">
        <v>501</v>
      </c>
      <c r="AH92" s="759" t="s">
        <v>286</v>
      </c>
      <c r="AI92" s="760" t="s">
        <v>1076</v>
      </c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  <c r="AY92" s="77"/>
      <c r="AZ92" s="77"/>
      <c r="BA92" s="77"/>
      <c r="BB92" s="77"/>
      <c r="BC92" s="77"/>
      <c r="BD92" s="77"/>
      <c r="BE92" s="77"/>
      <c r="BF92" s="77"/>
      <c r="BG92" s="77"/>
      <c r="BH92" s="77"/>
      <c r="BI92" s="77"/>
      <c r="BJ92" s="77"/>
      <c r="BK92" s="77"/>
      <c r="BL92" s="77"/>
      <c r="BM92" s="77"/>
      <c r="BN92" s="77"/>
      <c r="BO92" s="77"/>
      <c r="BP92" s="77"/>
      <c r="BQ92" s="77"/>
      <c r="BR92" s="77"/>
      <c r="BS92" s="77"/>
      <c r="BT92" s="77"/>
      <c r="BU92" s="77"/>
      <c r="BV92" s="77"/>
      <c r="BW92" s="77"/>
      <c r="BX92" s="77"/>
      <c r="BY92" s="77"/>
      <c r="BZ92" s="77"/>
      <c r="CA92" s="77"/>
      <c r="CB92" s="77"/>
      <c r="CC92" s="77"/>
      <c r="CD92" s="77"/>
      <c r="CE92" s="77"/>
      <c r="CF92" s="77"/>
      <c r="CG92" s="77"/>
      <c r="CH92" s="77"/>
      <c r="CI92" s="77"/>
      <c r="CJ92" s="77"/>
      <c r="CK92" s="77"/>
      <c r="CL92" s="77"/>
      <c r="CM92" s="77"/>
      <c r="CN92" s="77"/>
      <c r="CO92" s="77"/>
      <c r="CP92" s="77"/>
      <c r="CQ92" s="77"/>
      <c r="CR92" s="77"/>
      <c r="CS92" s="77"/>
      <c r="CT92" s="77"/>
      <c r="CU92" s="77"/>
      <c r="CV92" s="77"/>
      <c r="CW92" s="77"/>
      <c r="CX92" s="77"/>
      <c r="CY92" s="77"/>
      <c r="CZ92" s="77"/>
      <c r="DA92" s="77"/>
      <c r="DB92" s="77"/>
      <c r="DC92" s="77"/>
      <c r="DD92" s="77"/>
      <c r="DE92" s="77"/>
      <c r="DF92" s="77"/>
      <c r="DG92" s="77"/>
      <c r="DH92" s="77"/>
      <c r="DI92" s="77"/>
      <c r="DJ92" s="77"/>
      <c r="DK92" s="77"/>
      <c r="DL92" s="77"/>
      <c r="DM92" s="77"/>
      <c r="DN92" s="77"/>
      <c r="DO92" s="77"/>
      <c r="DP92" s="77"/>
      <c r="DQ92" s="77"/>
      <c r="DR92" s="77"/>
      <c r="DS92" s="77"/>
      <c r="DT92" s="77"/>
      <c r="DU92" s="77"/>
      <c r="DV92" s="77"/>
      <c r="DW92" s="77"/>
      <c r="DX92" s="77"/>
      <c r="DY92" s="77"/>
      <c r="DZ92" s="77"/>
      <c r="EA92" s="77"/>
      <c r="EB92" s="77"/>
      <c r="EC92" s="77"/>
      <c r="ED92" s="77"/>
      <c r="EE92" s="77"/>
      <c r="EF92" s="77"/>
    </row>
    <row r="93" spans="1:136" s="15" customFormat="1" ht="24.95" customHeight="1">
      <c r="A93" s="312">
        <v>24</v>
      </c>
      <c r="B93" s="361" t="s">
        <v>229</v>
      </c>
      <c r="C93" s="361" t="s">
        <v>933</v>
      </c>
      <c r="D93" s="670" t="s">
        <v>1077</v>
      </c>
      <c r="E93" s="299" t="s">
        <v>779</v>
      </c>
      <c r="F93" s="384" t="s">
        <v>1113</v>
      </c>
      <c r="G93" s="364" t="s">
        <v>622</v>
      </c>
      <c r="H93" s="660">
        <v>1</v>
      </c>
      <c r="I93" s="582">
        <f t="shared" si="27"/>
        <v>2</v>
      </c>
      <c r="J93" s="616">
        <v>0</v>
      </c>
      <c r="K93" s="616">
        <v>2</v>
      </c>
      <c r="L93" s="605">
        <v>19</v>
      </c>
      <c r="M93" s="605">
        <v>1</v>
      </c>
      <c r="N93" s="615">
        <f t="shared" si="26"/>
        <v>17</v>
      </c>
      <c r="O93" s="761">
        <v>9</v>
      </c>
      <c r="P93" s="761">
        <v>5</v>
      </c>
      <c r="Q93" s="761">
        <v>2</v>
      </c>
      <c r="R93" s="762">
        <v>1</v>
      </c>
      <c r="S93" s="618">
        <f t="shared" si="25"/>
        <v>17</v>
      </c>
      <c r="T93" s="735">
        <v>17</v>
      </c>
      <c r="U93" s="617">
        <v>0</v>
      </c>
      <c r="V93" s="582">
        <v>172.9</v>
      </c>
      <c r="W93" s="763" t="s">
        <v>623</v>
      </c>
      <c r="X93" s="764"/>
      <c r="Y93" s="764"/>
      <c r="Z93" s="764"/>
      <c r="AA93" s="764"/>
      <c r="AB93" s="764"/>
      <c r="AC93" s="764"/>
      <c r="AD93" s="764"/>
      <c r="AE93" s="764"/>
      <c r="AF93" s="578">
        <v>1</v>
      </c>
      <c r="AG93" s="690" t="s">
        <v>19</v>
      </c>
      <c r="AH93" s="765" t="s">
        <v>286</v>
      </c>
      <c r="AI93" s="738"/>
    </row>
    <row r="94" spans="1:136" s="15" customFormat="1" ht="24.95" customHeight="1">
      <c r="A94" s="312">
        <v>25</v>
      </c>
      <c r="B94" s="361" t="s">
        <v>229</v>
      </c>
      <c r="C94" s="361" t="s">
        <v>934</v>
      </c>
      <c r="D94" s="299" t="s">
        <v>264</v>
      </c>
      <c r="E94" s="299" t="s">
        <v>264</v>
      </c>
      <c r="F94" s="301" t="s">
        <v>1078</v>
      </c>
      <c r="G94" s="364" t="s">
        <v>624</v>
      </c>
      <c r="H94" s="660">
        <v>1</v>
      </c>
      <c r="I94" s="582">
        <f t="shared" si="27"/>
        <v>2</v>
      </c>
      <c r="J94" s="616">
        <v>0</v>
      </c>
      <c r="K94" s="616">
        <v>2</v>
      </c>
      <c r="L94" s="605">
        <v>19</v>
      </c>
      <c r="M94" s="605">
        <v>1</v>
      </c>
      <c r="N94" s="615">
        <f t="shared" si="26"/>
        <v>19</v>
      </c>
      <c r="O94" s="761">
        <v>16</v>
      </c>
      <c r="P94" s="761">
        <v>3</v>
      </c>
      <c r="Q94" s="582">
        <v>0</v>
      </c>
      <c r="R94" s="583">
        <v>0</v>
      </c>
      <c r="S94" s="618">
        <f t="shared" si="25"/>
        <v>19</v>
      </c>
      <c r="T94" s="735">
        <v>18</v>
      </c>
      <c r="U94" s="736">
        <v>1</v>
      </c>
      <c r="V94" s="582">
        <v>78.680000000000007</v>
      </c>
      <c r="W94" s="621" t="s">
        <v>625</v>
      </c>
      <c r="X94" s="578"/>
      <c r="Y94" s="578"/>
      <c r="Z94" s="578"/>
      <c r="AA94" s="578"/>
      <c r="AB94" s="578"/>
      <c r="AC94" s="578"/>
      <c r="AD94" s="578"/>
      <c r="AE94" s="578"/>
      <c r="AF94" s="578">
        <v>1</v>
      </c>
      <c r="AG94" s="690" t="s">
        <v>19</v>
      </c>
      <c r="AH94" s="746" t="s">
        <v>285</v>
      </c>
      <c r="AI94" s="738"/>
    </row>
    <row r="95" spans="1:136" s="15" customFormat="1" ht="24.95" customHeight="1">
      <c r="A95" s="312">
        <v>26</v>
      </c>
      <c r="B95" s="361" t="s">
        <v>229</v>
      </c>
      <c r="C95" s="361" t="s">
        <v>265</v>
      </c>
      <c r="D95" s="299" t="s">
        <v>266</v>
      </c>
      <c r="E95" s="299" t="s">
        <v>1079</v>
      </c>
      <c r="F95" s="301" t="s">
        <v>1080</v>
      </c>
      <c r="G95" s="364" t="s">
        <v>626</v>
      </c>
      <c r="H95" s="660">
        <v>1</v>
      </c>
      <c r="I95" s="582">
        <f t="shared" si="27"/>
        <v>3</v>
      </c>
      <c r="J95" s="616">
        <v>2</v>
      </c>
      <c r="K95" s="616">
        <v>1</v>
      </c>
      <c r="L95" s="605">
        <v>34</v>
      </c>
      <c r="M95" s="605">
        <v>3</v>
      </c>
      <c r="N95" s="615">
        <f t="shared" si="26"/>
        <v>34</v>
      </c>
      <c r="O95" s="761">
        <v>23</v>
      </c>
      <c r="P95" s="761">
        <v>10</v>
      </c>
      <c r="Q95" s="582">
        <v>0</v>
      </c>
      <c r="R95" s="735">
        <v>1</v>
      </c>
      <c r="S95" s="618">
        <f t="shared" si="25"/>
        <v>34</v>
      </c>
      <c r="T95" s="583">
        <v>29</v>
      </c>
      <c r="U95" s="617">
        <v>5</v>
      </c>
      <c r="V95" s="582">
        <v>119.83</v>
      </c>
      <c r="W95" s="621" t="s">
        <v>627</v>
      </c>
      <c r="X95" s="578"/>
      <c r="Y95" s="578"/>
      <c r="Z95" s="578"/>
      <c r="AA95" s="578"/>
      <c r="AB95" s="578">
        <v>1</v>
      </c>
      <c r="AC95" s="578"/>
      <c r="AD95" s="578"/>
      <c r="AE95" s="578"/>
      <c r="AF95" s="578">
        <v>1</v>
      </c>
      <c r="AG95" s="690" t="s">
        <v>19</v>
      </c>
      <c r="AH95" s="746" t="s">
        <v>287</v>
      </c>
      <c r="AI95" s="738"/>
    </row>
    <row r="96" spans="1:136" s="15" customFormat="1" ht="24.95" customHeight="1">
      <c r="A96" s="312">
        <v>27</v>
      </c>
      <c r="B96" s="361" t="s">
        <v>229</v>
      </c>
      <c r="C96" s="298" t="s">
        <v>629</v>
      </c>
      <c r="D96" s="299" t="s">
        <v>268</v>
      </c>
      <c r="E96" s="299" t="s">
        <v>1081</v>
      </c>
      <c r="F96" s="301" t="s">
        <v>630</v>
      </c>
      <c r="G96" s="302" t="s">
        <v>631</v>
      </c>
      <c r="H96" s="660"/>
      <c r="I96" s="582">
        <f>SUM(J96:K96)</f>
        <v>2</v>
      </c>
      <c r="J96" s="616">
        <v>2</v>
      </c>
      <c r="K96" s="616">
        <v>0</v>
      </c>
      <c r="L96" s="605">
        <v>25</v>
      </c>
      <c r="M96" s="605">
        <v>2</v>
      </c>
      <c r="N96" s="615">
        <f t="shared" si="26"/>
        <v>24</v>
      </c>
      <c r="O96" s="761">
        <v>17</v>
      </c>
      <c r="P96" s="761">
        <v>7</v>
      </c>
      <c r="Q96" s="582">
        <v>0</v>
      </c>
      <c r="R96" s="609">
        <v>0</v>
      </c>
      <c r="S96" s="618">
        <f t="shared" si="25"/>
        <v>24</v>
      </c>
      <c r="T96" s="735">
        <v>18</v>
      </c>
      <c r="U96" s="736">
        <v>6</v>
      </c>
      <c r="V96" s="582">
        <v>148.74</v>
      </c>
      <c r="W96" s="621" t="s">
        <v>1104</v>
      </c>
      <c r="X96" s="578"/>
      <c r="Y96" s="578"/>
      <c r="Z96" s="578"/>
      <c r="AA96" s="578"/>
      <c r="AB96" s="578"/>
      <c r="AC96" s="578"/>
      <c r="AD96" s="578"/>
      <c r="AE96" s="578"/>
      <c r="AF96" s="578">
        <v>1</v>
      </c>
      <c r="AG96" s="690" t="s">
        <v>19</v>
      </c>
      <c r="AH96" s="757" t="s">
        <v>286</v>
      </c>
      <c r="AI96" s="748" t="s">
        <v>1063</v>
      </c>
    </row>
    <row r="97" spans="1:36" s="15" customFormat="1" ht="24.95" customHeight="1">
      <c r="A97" s="312">
        <v>28</v>
      </c>
      <c r="B97" s="361" t="s">
        <v>229</v>
      </c>
      <c r="C97" s="361" t="s">
        <v>269</v>
      </c>
      <c r="D97" s="299" t="s">
        <v>270</v>
      </c>
      <c r="E97" s="299" t="s">
        <v>270</v>
      </c>
      <c r="F97" s="301" t="s">
        <v>633</v>
      </c>
      <c r="G97" s="364" t="s">
        <v>634</v>
      </c>
      <c r="H97" s="689"/>
      <c r="I97" s="582">
        <f t="shared" ref="I97:I110" si="28">SUM(J97:K97)</f>
        <v>2</v>
      </c>
      <c r="J97" s="616">
        <v>1</v>
      </c>
      <c r="K97" s="616">
        <v>1</v>
      </c>
      <c r="L97" s="605">
        <v>27</v>
      </c>
      <c r="M97" s="605">
        <v>2</v>
      </c>
      <c r="N97" s="615">
        <f t="shared" si="26"/>
        <v>26</v>
      </c>
      <c r="O97" s="761">
        <v>16</v>
      </c>
      <c r="P97" s="761">
        <v>8</v>
      </c>
      <c r="Q97" s="761">
        <v>2</v>
      </c>
      <c r="R97" s="583">
        <v>0</v>
      </c>
      <c r="S97" s="618">
        <f t="shared" si="25"/>
        <v>26</v>
      </c>
      <c r="T97" s="735">
        <v>22</v>
      </c>
      <c r="U97" s="736">
        <v>4</v>
      </c>
      <c r="V97" s="578">
        <v>92.6</v>
      </c>
      <c r="W97" s="621" t="s">
        <v>1110</v>
      </c>
      <c r="X97" s="578"/>
      <c r="Y97" s="578"/>
      <c r="Z97" s="578"/>
      <c r="AA97" s="578"/>
      <c r="AB97" s="578"/>
      <c r="AC97" s="578"/>
      <c r="AD97" s="578"/>
      <c r="AE97" s="578"/>
      <c r="AF97" s="578">
        <v>1</v>
      </c>
      <c r="AG97" s="690" t="s">
        <v>19</v>
      </c>
      <c r="AH97" s="766" t="s">
        <v>286</v>
      </c>
      <c r="AI97" s="738"/>
    </row>
    <row r="98" spans="1:36" s="15" customFormat="1" ht="24.95" customHeight="1">
      <c r="A98" s="312">
        <v>29</v>
      </c>
      <c r="B98" s="361" t="s">
        <v>229</v>
      </c>
      <c r="C98" s="668" t="s">
        <v>1082</v>
      </c>
      <c r="D98" s="669" t="s">
        <v>1083</v>
      </c>
      <c r="E98" s="299" t="s">
        <v>236</v>
      </c>
      <c r="F98" s="314" t="s">
        <v>570</v>
      </c>
      <c r="G98" s="364" t="s">
        <v>571</v>
      </c>
      <c r="H98" s="660"/>
      <c r="I98" s="582">
        <f t="shared" si="28"/>
        <v>2</v>
      </c>
      <c r="J98" s="616">
        <v>1</v>
      </c>
      <c r="K98" s="616">
        <v>1</v>
      </c>
      <c r="L98" s="605">
        <v>19</v>
      </c>
      <c r="M98" s="605">
        <v>1</v>
      </c>
      <c r="N98" s="615">
        <f t="shared" si="26"/>
        <v>19</v>
      </c>
      <c r="O98" s="761">
        <v>17</v>
      </c>
      <c r="P98" s="582">
        <v>2</v>
      </c>
      <c r="Q98" s="582">
        <v>0</v>
      </c>
      <c r="R98" s="583">
        <v>0</v>
      </c>
      <c r="S98" s="618">
        <f t="shared" si="25"/>
        <v>19</v>
      </c>
      <c r="T98" s="735">
        <v>14</v>
      </c>
      <c r="U98" s="617">
        <v>5</v>
      </c>
      <c r="V98" s="582">
        <v>104</v>
      </c>
      <c r="W98" s="621" t="s">
        <v>632</v>
      </c>
      <c r="X98" s="578"/>
      <c r="Y98" s="578">
        <v>1</v>
      </c>
      <c r="Z98" s="578"/>
      <c r="AA98" s="578"/>
      <c r="AB98" s="578"/>
      <c r="AC98" s="578"/>
      <c r="AD98" s="578"/>
      <c r="AE98" s="578"/>
      <c r="AF98" s="578">
        <v>1</v>
      </c>
      <c r="AG98" s="690" t="s">
        <v>501</v>
      </c>
      <c r="AH98" s="753" t="s">
        <v>286</v>
      </c>
      <c r="AI98" s="738" t="s">
        <v>1085</v>
      </c>
    </row>
    <row r="99" spans="1:36" s="15" customFormat="1" ht="24.95" customHeight="1">
      <c r="A99" s="312">
        <v>30</v>
      </c>
      <c r="B99" s="361" t="s">
        <v>229</v>
      </c>
      <c r="C99" s="361" t="s">
        <v>930</v>
      </c>
      <c r="D99" s="299" t="s">
        <v>307</v>
      </c>
      <c r="E99" s="299" t="s">
        <v>1086</v>
      </c>
      <c r="F99" s="314" t="s">
        <v>579</v>
      </c>
      <c r="G99" s="364" t="s">
        <v>580</v>
      </c>
      <c r="H99" s="660">
        <v>1</v>
      </c>
      <c r="I99" s="582">
        <v>3</v>
      </c>
      <c r="J99" s="616">
        <v>2</v>
      </c>
      <c r="K99" s="616">
        <v>1</v>
      </c>
      <c r="L99" s="605">
        <v>35</v>
      </c>
      <c r="M99" s="605">
        <v>3</v>
      </c>
      <c r="N99" s="615">
        <f t="shared" si="26"/>
        <v>35</v>
      </c>
      <c r="O99" s="761">
        <v>27</v>
      </c>
      <c r="P99" s="761">
        <v>6</v>
      </c>
      <c r="Q99" s="761">
        <v>2</v>
      </c>
      <c r="R99" s="583">
        <v>0</v>
      </c>
      <c r="S99" s="618">
        <f t="shared" si="25"/>
        <v>35</v>
      </c>
      <c r="T99" s="583">
        <v>35</v>
      </c>
      <c r="U99" s="617">
        <v>0</v>
      </c>
      <c r="V99" s="582">
        <v>125.96</v>
      </c>
      <c r="W99" s="621" t="s">
        <v>635</v>
      </c>
      <c r="X99" s="578"/>
      <c r="Y99" s="578"/>
      <c r="Z99" s="578">
        <v>1</v>
      </c>
      <c r="AA99" s="578"/>
      <c r="AB99" s="578"/>
      <c r="AC99" s="578"/>
      <c r="AD99" s="578"/>
      <c r="AE99" s="578"/>
      <c r="AF99" s="578">
        <v>1</v>
      </c>
      <c r="AG99" s="690" t="s">
        <v>501</v>
      </c>
      <c r="AH99" s="739" t="s">
        <v>287</v>
      </c>
      <c r="AI99" s="767" t="s">
        <v>1087</v>
      </c>
    </row>
    <row r="100" spans="1:36" s="15" customFormat="1" ht="24.95" customHeight="1">
      <c r="A100" s="312">
        <v>31</v>
      </c>
      <c r="B100" s="361" t="s">
        <v>229</v>
      </c>
      <c r="C100" s="361" t="s">
        <v>935</v>
      </c>
      <c r="D100" s="299" t="s">
        <v>271</v>
      </c>
      <c r="E100" s="299" t="s">
        <v>272</v>
      </c>
      <c r="F100" s="301" t="s">
        <v>636</v>
      </c>
      <c r="G100" s="364" t="s">
        <v>637</v>
      </c>
      <c r="H100" s="660">
        <v>1</v>
      </c>
      <c r="I100" s="582">
        <f t="shared" si="28"/>
        <v>2</v>
      </c>
      <c r="J100" s="616">
        <v>1</v>
      </c>
      <c r="K100" s="616">
        <v>1</v>
      </c>
      <c r="L100" s="605">
        <v>15</v>
      </c>
      <c r="M100" s="605">
        <v>1</v>
      </c>
      <c r="N100" s="615">
        <f t="shared" si="26"/>
        <v>16</v>
      </c>
      <c r="O100" s="761">
        <v>12</v>
      </c>
      <c r="P100" s="761">
        <v>3</v>
      </c>
      <c r="Q100" s="761">
        <v>1</v>
      </c>
      <c r="R100" s="609">
        <v>0</v>
      </c>
      <c r="S100" s="618">
        <f t="shared" si="25"/>
        <v>16</v>
      </c>
      <c r="T100" s="735">
        <v>16</v>
      </c>
      <c r="U100" s="617">
        <v>0</v>
      </c>
      <c r="V100" s="582">
        <v>104.5</v>
      </c>
      <c r="W100" s="621" t="s">
        <v>1084</v>
      </c>
      <c r="X100" s="578"/>
      <c r="Y100" s="578"/>
      <c r="Z100" s="578"/>
      <c r="AA100" s="578"/>
      <c r="AB100" s="578"/>
      <c r="AC100" s="578"/>
      <c r="AD100" s="578"/>
      <c r="AE100" s="578"/>
      <c r="AF100" s="578">
        <v>1</v>
      </c>
      <c r="AG100" s="690" t="s">
        <v>19</v>
      </c>
      <c r="AH100" s="766" t="s">
        <v>287</v>
      </c>
      <c r="AI100" s="738"/>
    </row>
    <row r="101" spans="1:36" s="15" customFormat="1" ht="24.95" customHeight="1">
      <c r="A101" s="312">
        <v>32</v>
      </c>
      <c r="B101" s="361" t="s">
        <v>229</v>
      </c>
      <c r="C101" s="361" t="s">
        <v>273</v>
      </c>
      <c r="D101" s="299" t="s">
        <v>274</v>
      </c>
      <c r="E101" s="299" t="s">
        <v>639</v>
      </c>
      <c r="F101" s="301" t="s">
        <v>1088</v>
      </c>
      <c r="G101" s="364" t="s">
        <v>640</v>
      </c>
      <c r="H101" s="660"/>
      <c r="I101" s="582">
        <f t="shared" si="28"/>
        <v>3</v>
      </c>
      <c r="J101" s="616">
        <v>2</v>
      </c>
      <c r="K101" s="616">
        <v>1</v>
      </c>
      <c r="L101" s="605">
        <v>38</v>
      </c>
      <c r="M101" s="605">
        <v>3</v>
      </c>
      <c r="N101" s="615">
        <f t="shared" si="26"/>
        <v>38</v>
      </c>
      <c r="O101" s="761">
        <v>23</v>
      </c>
      <c r="P101" s="761">
        <v>8</v>
      </c>
      <c r="Q101" s="761">
        <v>7</v>
      </c>
      <c r="R101" s="583">
        <v>0</v>
      </c>
      <c r="S101" s="618">
        <f t="shared" si="25"/>
        <v>38</v>
      </c>
      <c r="T101" s="735">
        <v>38</v>
      </c>
      <c r="U101" s="617">
        <v>0</v>
      </c>
      <c r="V101" s="582">
        <v>258.7</v>
      </c>
      <c r="W101" s="621" t="s">
        <v>581</v>
      </c>
      <c r="X101" s="578"/>
      <c r="Y101" s="578"/>
      <c r="Z101" s="578"/>
      <c r="AA101" s="578"/>
      <c r="AB101" s="578"/>
      <c r="AC101" s="578"/>
      <c r="AD101" s="578"/>
      <c r="AE101" s="578"/>
      <c r="AF101" s="578">
        <v>1</v>
      </c>
      <c r="AG101" s="690" t="s">
        <v>19</v>
      </c>
      <c r="AH101" s="768" t="s">
        <v>287</v>
      </c>
      <c r="AI101" s="738"/>
    </row>
    <row r="102" spans="1:36" s="15" customFormat="1" ht="24.95" customHeight="1">
      <c r="A102" s="312">
        <v>33</v>
      </c>
      <c r="B102" s="361" t="s">
        <v>229</v>
      </c>
      <c r="C102" s="361" t="s">
        <v>1089</v>
      </c>
      <c r="D102" s="299" t="s">
        <v>313</v>
      </c>
      <c r="E102" s="299" t="s">
        <v>314</v>
      </c>
      <c r="F102" s="301" t="s">
        <v>642</v>
      </c>
      <c r="G102" s="364" t="s">
        <v>643</v>
      </c>
      <c r="H102" s="660">
        <v>1</v>
      </c>
      <c r="I102" s="582">
        <f t="shared" si="28"/>
        <v>2</v>
      </c>
      <c r="J102" s="616">
        <v>1</v>
      </c>
      <c r="K102" s="616">
        <v>1</v>
      </c>
      <c r="L102" s="605">
        <v>18</v>
      </c>
      <c r="M102" s="605">
        <v>1</v>
      </c>
      <c r="N102" s="615">
        <f t="shared" si="26"/>
        <v>13</v>
      </c>
      <c r="O102" s="761">
        <v>9</v>
      </c>
      <c r="P102" s="761">
        <v>4</v>
      </c>
      <c r="Q102" s="582">
        <v>0</v>
      </c>
      <c r="R102" s="609">
        <v>0</v>
      </c>
      <c r="S102" s="618">
        <f t="shared" si="25"/>
        <v>13</v>
      </c>
      <c r="T102" s="735">
        <v>13</v>
      </c>
      <c r="U102" s="617">
        <v>0</v>
      </c>
      <c r="V102" s="582">
        <v>95.59</v>
      </c>
      <c r="W102" s="621" t="s">
        <v>638</v>
      </c>
      <c r="X102" s="578"/>
      <c r="Y102" s="578"/>
      <c r="Z102" s="578">
        <v>1</v>
      </c>
      <c r="AA102" s="578"/>
      <c r="AB102" s="578"/>
      <c r="AC102" s="578"/>
      <c r="AD102" s="578"/>
      <c r="AE102" s="578"/>
      <c r="AF102" s="578">
        <v>1</v>
      </c>
      <c r="AG102" s="690" t="s">
        <v>501</v>
      </c>
      <c r="AH102" s="769" t="s">
        <v>452</v>
      </c>
      <c r="AI102" s="738"/>
    </row>
    <row r="103" spans="1:36" s="15" customFormat="1" ht="24.95" customHeight="1">
      <c r="A103" s="312">
        <v>34</v>
      </c>
      <c r="B103" s="361" t="s">
        <v>229</v>
      </c>
      <c r="C103" s="361" t="s">
        <v>275</v>
      </c>
      <c r="D103" s="299" t="s">
        <v>276</v>
      </c>
      <c r="E103" s="299" t="s">
        <v>276</v>
      </c>
      <c r="F103" s="301" t="s">
        <v>1090</v>
      </c>
      <c r="G103" s="364" t="s">
        <v>645</v>
      </c>
      <c r="H103" s="660">
        <v>1</v>
      </c>
      <c r="I103" s="582">
        <f t="shared" si="28"/>
        <v>3</v>
      </c>
      <c r="J103" s="616">
        <v>2</v>
      </c>
      <c r="K103" s="616">
        <v>1</v>
      </c>
      <c r="L103" s="605">
        <v>33</v>
      </c>
      <c r="M103" s="605">
        <v>3</v>
      </c>
      <c r="N103" s="615">
        <f t="shared" si="26"/>
        <v>29</v>
      </c>
      <c r="O103" s="761">
        <v>18</v>
      </c>
      <c r="P103" s="761">
        <v>9</v>
      </c>
      <c r="Q103" s="761">
        <v>2</v>
      </c>
      <c r="R103" s="609">
        <v>0</v>
      </c>
      <c r="S103" s="618">
        <f t="shared" si="25"/>
        <v>29</v>
      </c>
      <c r="T103" s="735">
        <v>24</v>
      </c>
      <c r="U103" s="736">
        <v>5</v>
      </c>
      <c r="V103" s="582">
        <v>181.5</v>
      </c>
      <c r="W103" s="621" t="s">
        <v>641</v>
      </c>
      <c r="X103" s="578"/>
      <c r="Y103" s="578"/>
      <c r="Z103" s="578"/>
      <c r="AA103" s="578"/>
      <c r="AB103" s="578">
        <v>1</v>
      </c>
      <c r="AC103" s="578"/>
      <c r="AD103" s="578"/>
      <c r="AE103" s="578"/>
      <c r="AF103" s="578">
        <v>1</v>
      </c>
      <c r="AG103" s="690" t="s">
        <v>19</v>
      </c>
      <c r="AH103" s="770" t="s">
        <v>287</v>
      </c>
      <c r="AI103" s="748" t="s">
        <v>1063</v>
      </c>
    </row>
    <row r="104" spans="1:36" s="15" customFormat="1" ht="24.95" customHeight="1">
      <c r="A104" s="312">
        <v>35</v>
      </c>
      <c r="B104" s="361" t="s">
        <v>229</v>
      </c>
      <c r="C104" s="361" t="s">
        <v>277</v>
      </c>
      <c r="D104" s="299" t="s">
        <v>311</v>
      </c>
      <c r="E104" s="299" t="s">
        <v>1091</v>
      </c>
      <c r="F104" s="301" t="s">
        <v>1092</v>
      </c>
      <c r="G104" s="364" t="s">
        <v>647</v>
      </c>
      <c r="H104" s="660"/>
      <c r="I104" s="582">
        <f t="shared" si="28"/>
        <v>3</v>
      </c>
      <c r="J104" s="616">
        <v>2</v>
      </c>
      <c r="K104" s="616">
        <v>1</v>
      </c>
      <c r="L104" s="605">
        <v>39</v>
      </c>
      <c r="M104" s="605">
        <v>3</v>
      </c>
      <c r="N104" s="615">
        <f t="shared" si="26"/>
        <v>36</v>
      </c>
      <c r="O104" s="582">
        <v>35</v>
      </c>
      <c r="P104" s="582">
        <v>0</v>
      </c>
      <c r="Q104" s="582">
        <v>0</v>
      </c>
      <c r="R104" s="735">
        <v>1</v>
      </c>
      <c r="S104" s="618">
        <f t="shared" si="25"/>
        <v>36</v>
      </c>
      <c r="T104" s="735">
        <v>34</v>
      </c>
      <c r="U104" s="617">
        <v>2</v>
      </c>
      <c r="V104" s="582">
        <v>180.36</v>
      </c>
      <c r="W104" s="621" t="s">
        <v>644</v>
      </c>
      <c r="X104" s="578"/>
      <c r="Y104" s="578"/>
      <c r="Z104" s="578">
        <v>1</v>
      </c>
      <c r="AA104" s="578"/>
      <c r="AB104" s="578"/>
      <c r="AC104" s="578"/>
      <c r="AD104" s="578"/>
      <c r="AE104" s="578"/>
      <c r="AF104" s="578">
        <v>1</v>
      </c>
      <c r="AG104" s="690" t="s">
        <v>501</v>
      </c>
      <c r="AH104" s="771" t="s">
        <v>287</v>
      </c>
      <c r="AI104" s="738"/>
    </row>
    <row r="105" spans="1:36" s="15" customFormat="1" ht="24.95" customHeight="1">
      <c r="A105" s="312">
        <v>36</v>
      </c>
      <c r="B105" s="361" t="s">
        <v>229</v>
      </c>
      <c r="C105" s="361" t="s">
        <v>278</v>
      </c>
      <c r="D105" s="299" t="s">
        <v>279</v>
      </c>
      <c r="E105" s="299" t="s">
        <v>279</v>
      </c>
      <c r="F105" s="314" t="s">
        <v>649</v>
      </c>
      <c r="G105" s="364" t="s">
        <v>650</v>
      </c>
      <c r="H105" s="660"/>
      <c r="I105" s="582">
        <f t="shared" si="28"/>
        <v>3</v>
      </c>
      <c r="J105" s="616">
        <v>2</v>
      </c>
      <c r="K105" s="616">
        <v>1</v>
      </c>
      <c r="L105" s="605">
        <v>34</v>
      </c>
      <c r="M105" s="605">
        <v>3</v>
      </c>
      <c r="N105" s="615">
        <f t="shared" si="26"/>
        <v>32</v>
      </c>
      <c r="O105" s="582">
        <v>22</v>
      </c>
      <c r="P105" s="761">
        <v>8</v>
      </c>
      <c r="Q105" s="761">
        <v>1</v>
      </c>
      <c r="R105" s="762">
        <v>1</v>
      </c>
      <c r="S105" s="618">
        <f t="shared" si="25"/>
        <v>32</v>
      </c>
      <c r="T105" s="583">
        <v>28</v>
      </c>
      <c r="U105" s="617">
        <v>4</v>
      </c>
      <c r="V105" s="582">
        <v>149.59</v>
      </c>
      <c r="W105" s="621" t="s">
        <v>646</v>
      </c>
      <c r="X105" s="578"/>
      <c r="Y105" s="578"/>
      <c r="Z105" s="578"/>
      <c r="AA105" s="578"/>
      <c r="AB105" s="578"/>
      <c r="AC105" s="578">
        <v>1</v>
      </c>
      <c r="AD105" s="578"/>
      <c r="AE105" s="578"/>
      <c r="AF105" s="578">
        <v>1</v>
      </c>
      <c r="AG105" s="690" t="s">
        <v>19</v>
      </c>
      <c r="AH105" s="772" t="s">
        <v>286</v>
      </c>
      <c r="AI105" s="748" t="s">
        <v>1063</v>
      </c>
    </row>
    <row r="106" spans="1:36" s="15" customFormat="1" ht="24.95" customHeight="1">
      <c r="A106" s="312">
        <v>37</v>
      </c>
      <c r="B106" s="361" t="s">
        <v>229</v>
      </c>
      <c r="C106" s="361" t="s">
        <v>936</v>
      </c>
      <c r="D106" s="299" t="s">
        <v>280</v>
      </c>
      <c r="E106" s="299" t="s">
        <v>1093</v>
      </c>
      <c r="F106" s="314" t="s">
        <v>652</v>
      </c>
      <c r="G106" s="364" t="s">
        <v>653</v>
      </c>
      <c r="H106" s="660"/>
      <c r="I106" s="582">
        <f t="shared" si="28"/>
        <v>2</v>
      </c>
      <c r="J106" s="616">
        <v>1</v>
      </c>
      <c r="K106" s="616">
        <v>1</v>
      </c>
      <c r="L106" s="605">
        <v>27</v>
      </c>
      <c r="M106" s="605">
        <v>2</v>
      </c>
      <c r="N106" s="615">
        <f t="shared" si="26"/>
        <v>26</v>
      </c>
      <c r="O106" s="761">
        <v>26</v>
      </c>
      <c r="P106" s="761">
        <v>0</v>
      </c>
      <c r="Q106" s="582">
        <v>0</v>
      </c>
      <c r="R106" s="583">
        <v>0</v>
      </c>
      <c r="S106" s="618">
        <f t="shared" si="25"/>
        <v>26</v>
      </c>
      <c r="T106" s="735">
        <v>26</v>
      </c>
      <c r="U106" s="617">
        <v>0</v>
      </c>
      <c r="V106" s="582">
        <v>193.04</v>
      </c>
      <c r="W106" s="621" t="s">
        <v>648</v>
      </c>
      <c r="X106" s="689"/>
      <c r="Y106" s="689"/>
      <c r="Z106" s="689"/>
      <c r="AA106" s="689"/>
      <c r="AB106" s="689"/>
      <c r="AC106" s="689"/>
      <c r="AD106" s="689"/>
      <c r="AE106" s="689"/>
      <c r="AF106" s="578">
        <v>1</v>
      </c>
      <c r="AG106" s="690" t="s">
        <v>19</v>
      </c>
      <c r="AH106" s="773" t="s">
        <v>286</v>
      </c>
      <c r="AI106" s="738" t="s">
        <v>1125</v>
      </c>
    </row>
    <row r="107" spans="1:36" s="15" customFormat="1" ht="24.95" customHeight="1">
      <c r="A107" s="312">
        <v>38</v>
      </c>
      <c r="B107" s="361" t="s">
        <v>229</v>
      </c>
      <c r="C107" s="361" t="s">
        <v>453</v>
      </c>
      <c r="D107" s="299" t="s">
        <v>281</v>
      </c>
      <c r="E107" s="299" t="s">
        <v>281</v>
      </c>
      <c r="F107" s="314" t="s">
        <v>654</v>
      </c>
      <c r="G107" s="364" t="s">
        <v>655</v>
      </c>
      <c r="H107" s="660">
        <v>1</v>
      </c>
      <c r="I107" s="582">
        <f t="shared" si="28"/>
        <v>3</v>
      </c>
      <c r="J107" s="616">
        <v>0</v>
      </c>
      <c r="K107" s="616">
        <v>3</v>
      </c>
      <c r="L107" s="605">
        <v>35</v>
      </c>
      <c r="M107" s="605">
        <v>3</v>
      </c>
      <c r="N107" s="615">
        <f t="shared" si="26"/>
        <v>33</v>
      </c>
      <c r="O107" s="761">
        <v>20</v>
      </c>
      <c r="P107" s="761">
        <v>12</v>
      </c>
      <c r="Q107" s="761">
        <v>1</v>
      </c>
      <c r="R107" s="609">
        <v>0</v>
      </c>
      <c r="S107" s="618">
        <f t="shared" si="25"/>
        <v>33</v>
      </c>
      <c r="T107" s="583">
        <v>33</v>
      </c>
      <c r="U107" s="617">
        <v>0</v>
      </c>
      <c r="V107" s="582">
        <v>109.18</v>
      </c>
      <c r="W107" s="621" t="s">
        <v>651</v>
      </c>
      <c r="X107" s="578"/>
      <c r="Y107" s="578"/>
      <c r="Z107" s="578"/>
      <c r="AA107" s="578"/>
      <c r="AB107" s="578"/>
      <c r="AC107" s="578"/>
      <c r="AD107" s="578"/>
      <c r="AE107" s="578">
        <v>1</v>
      </c>
      <c r="AF107" s="578">
        <v>1</v>
      </c>
      <c r="AG107" s="690" t="s">
        <v>19</v>
      </c>
      <c r="AH107" s="773" t="s">
        <v>286</v>
      </c>
      <c r="AI107" s="748" t="s">
        <v>1063</v>
      </c>
    </row>
    <row r="108" spans="1:36" s="77" customFormat="1" ht="24.95" customHeight="1">
      <c r="A108" s="312">
        <v>39</v>
      </c>
      <c r="B108" s="410" t="s">
        <v>229</v>
      </c>
      <c r="C108" s="410" t="s">
        <v>1095</v>
      </c>
      <c r="D108" s="411" t="s">
        <v>1096</v>
      </c>
      <c r="E108" s="411" t="s">
        <v>1097</v>
      </c>
      <c r="F108" s="412" t="s">
        <v>1098</v>
      </c>
      <c r="G108" s="413" t="s">
        <v>569</v>
      </c>
      <c r="H108" s="660">
        <v>1</v>
      </c>
      <c r="I108" s="582">
        <f t="shared" si="28"/>
        <v>2</v>
      </c>
      <c r="J108" s="661">
        <v>2</v>
      </c>
      <c r="K108" s="661">
        <v>0</v>
      </c>
      <c r="L108" s="629">
        <v>29</v>
      </c>
      <c r="M108" s="629">
        <v>2</v>
      </c>
      <c r="N108" s="630">
        <f t="shared" si="26"/>
        <v>24</v>
      </c>
      <c r="O108" s="774">
        <v>18</v>
      </c>
      <c r="P108" s="774">
        <v>5</v>
      </c>
      <c r="Q108" s="631">
        <v>1</v>
      </c>
      <c r="R108" s="632">
        <v>0</v>
      </c>
      <c r="S108" s="633">
        <f t="shared" si="25"/>
        <v>24</v>
      </c>
      <c r="T108" s="775">
        <v>22</v>
      </c>
      <c r="U108" s="776">
        <v>2</v>
      </c>
      <c r="V108" s="582">
        <v>86.7</v>
      </c>
      <c r="W108" s="619" t="s">
        <v>599</v>
      </c>
      <c r="X108" s="693"/>
      <c r="Y108" s="693">
        <v>1</v>
      </c>
      <c r="Z108" s="693">
        <v>1</v>
      </c>
      <c r="AA108" s="693"/>
      <c r="AB108" s="693"/>
      <c r="AC108" s="693"/>
      <c r="AD108" s="693">
        <v>1</v>
      </c>
      <c r="AE108" s="693"/>
      <c r="AF108" s="624">
        <v>1</v>
      </c>
      <c r="AG108" s="694" t="s">
        <v>501</v>
      </c>
      <c r="AH108" s="777" t="s">
        <v>286</v>
      </c>
      <c r="AI108" s="778" t="s">
        <v>1099</v>
      </c>
    </row>
    <row r="109" spans="1:36" ht="24.95" customHeight="1">
      <c r="A109" s="312">
        <v>40</v>
      </c>
      <c r="B109" s="427" t="s">
        <v>229</v>
      </c>
      <c r="C109" s="668" t="s">
        <v>316</v>
      </c>
      <c r="D109" s="671" t="s">
        <v>1100</v>
      </c>
      <c r="E109" s="671" t="s">
        <v>282</v>
      </c>
      <c r="F109" s="430" t="s">
        <v>657</v>
      </c>
      <c r="G109" s="431" t="s">
        <v>658</v>
      </c>
      <c r="H109" s="660">
        <v>1</v>
      </c>
      <c r="I109" s="582">
        <f t="shared" si="28"/>
        <v>3</v>
      </c>
      <c r="J109" s="582">
        <v>1</v>
      </c>
      <c r="K109" s="582">
        <v>2</v>
      </c>
      <c r="L109" s="608">
        <v>35</v>
      </c>
      <c r="M109" s="608">
        <v>3</v>
      </c>
      <c r="N109" s="755">
        <f t="shared" si="26"/>
        <v>31</v>
      </c>
      <c r="O109" s="779">
        <v>12</v>
      </c>
      <c r="P109" s="779">
        <v>13</v>
      </c>
      <c r="Q109" s="779">
        <v>6</v>
      </c>
      <c r="R109" s="606">
        <v>0</v>
      </c>
      <c r="S109" s="579">
        <f t="shared" si="25"/>
        <v>31</v>
      </c>
      <c r="T109" s="780">
        <v>26</v>
      </c>
      <c r="U109" s="583">
        <v>5</v>
      </c>
      <c r="V109" s="582">
        <v>258.3</v>
      </c>
      <c r="W109" s="621" t="s">
        <v>656</v>
      </c>
      <c r="X109" s="578"/>
      <c r="Y109" s="578">
        <v>1</v>
      </c>
      <c r="Z109" s="578"/>
      <c r="AA109" s="578"/>
      <c r="AB109" s="578"/>
      <c r="AC109" s="578"/>
      <c r="AD109" s="578"/>
      <c r="AE109" s="578">
        <v>1</v>
      </c>
      <c r="AF109" s="578">
        <v>1</v>
      </c>
      <c r="AG109" s="690" t="s">
        <v>501</v>
      </c>
      <c r="AH109" s="781" t="s">
        <v>287</v>
      </c>
      <c r="AI109" s="738" t="s">
        <v>1085</v>
      </c>
      <c r="AJ109" s="1"/>
    </row>
    <row r="110" spans="1:36" s="15" customFormat="1" ht="24.95" customHeight="1">
      <c r="A110" s="439" t="s">
        <v>1101</v>
      </c>
      <c r="B110" s="533" t="s">
        <v>229</v>
      </c>
      <c r="C110" s="672" t="s">
        <v>267</v>
      </c>
      <c r="D110" s="673" t="s">
        <v>1096</v>
      </c>
      <c r="E110" s="673" t="s">
        <v>1102</v>
      </c>
      <c r="F110" s="536" t="s">
        <v>1103</v>
      </c>
      <c r="G110" s="537" t="s">
        <v>628</v>
      </c>
      <c r="H110" s="789">
        <v>1</v>
      </c>
      <c r="I110" s="790">
        <f t="shared" si="28"/>
        <v>2</v>
      </c>
      <c r="J110" s="791">
        <v>2</v>
      </c>
      <c r="K110" s="791">
        <v>0</v>
      </c>
      <c r="L110" s="792">
        <v>29</v>
      </c>
      <c r="M110" s="792">
        <v>2</v>
      </c>
      <c r="N110" s="793">
        <v>29</v>
      </c>
      <c r="O110" s="794">
        <v>28</v>
      </c>
      <c r="P110" s="794">
        <v>1</v>
      </c>
      <c r="Q110" s="790">
        <v>0</v>
      </c>
      <c r="R110" s="795">
        <v>0</v>
      </c>
      <c r="S110" s="796">
        <v>29</v>
      </c>
      <c r="T110" s="797">
        <v>20</v>
      </c>
      <c r="U110" s="798">
        <v>9</v>
      </c>
      <c r="V110" s="790">
        <v>148.74</v>
      </c>
      <c r="W110" s="799" t="s">
        <v>1104</v>
      </c>
      <c r="X110" s="800">
        <v>1</v>
      </c>
      <c r="Y110" s="800"/>
      <c r="Z110" s="800"/>
      <c r="AA110" s="800"/>
      <c r="AB110" s="800"/>
      <c r="AC110" s="800"/>
      <c r="AD110" s="800"/>
      <c r="AE110" s="800"/>
      <c r="AF110" s="801"/>
      <c r="AG110" s="802" t="s">
        <v>19</v>
      </c>
      <c r="AH110" s="803" t="s">
        <v>286</v>
      </c>
      <c r="AI110" s="804" t="s">
        <v>1105</v>
      </c>
    </row>
    <row r="111" spans="1:36" s="15" customFormat="1" ht="24.95" customHeight="1">
      <c r="A111" s="439" t="s">
        <v>1101</v>
      </c>
      <c r="B111" s="533" t="s">
        <v>229</v>
      </c>
      <c r="C111" s="547" t="s">
        <v>1106</v>
      </c>
      <c r="D111" s="547" t="s">
        <v>1107</v>
      </c>
      <c r="E111" s="547" t="s">
        <v>1107</v>
      </c>
      <c r="F111" s="550" t="s">
        <v>1108</v>
      </c>
      <c r="G111" s="551" t="s">
        <v>1109</v>
      </c>
      <c r="H111" s="805"/>
      <c r="I111" s="782">
        <v>2</v>
      </c>
      <c r="J111" s="782">
        <v>2</v>
      </c>
      <c r="K111" s="782">
        <v>0</v>
      </c>
      <c r="L111" s="783">
        <v>19</v>
      </c>
      <c r="M111" s="783">
        <v>1</v>
      </c>
      <c r="N111" s="806">
        <v>18</v>
      </c>
      <c r="O111" s="784">
        <v>18</v>
      </c>
      <c r="P111" s="784">
        <v>0</v>
      </c>
      <c r="Q111" s="784">
        <v>0</v>
      </c>
      <c r="R111" s="785">
        <v>0</v>
      </c>
      <c r="S111" s="599">
        <v>18</v>
      </c>
      <c r="T111" s="807">
        <v>18</v>
      </c>
      <c r="U111" s="785">
        <v>0</v>
      </c>
      <c r="V111" s="782">
        <v>92.6</v>
      </c>
      <c r="W111" s="786" t="s">
        <v>1110</v>
      </c>
      <c r="X111" s="600">
        <v>1</v>
      </c>
      <c r="Y111" s="600"/>
      <c r="Z111" s="600"/>
      <c r="AA111" s="600"/>
      <c r="AB111" s="600"/>
      <c r="AC111" s="600"/>
      <c r="AD111" s="600"/>
      <c r="AE111" s="600"/>
      <c r="AF111" s="600"/>
      <c r="AG111" s="787" t="s">
        <v>19</v>
      </c>
      <c r="AH111" s="808" t="s">
        <v>286</v>
      </c>
      <c r="AI111" s="788" t="s">
        <v>1111</v>
      </c>
    </row>
    <row r="112" spans="1:36" ht="24.95" customHeight="1">
      <c r="A112" s="203"/>
      <c r="B112" s="204" t="s">
        <v>283</v>
      </c>
      <c r="C112" s="205">
        <v>33</v>
      </c>
      <c r="D112" s="205"/>
      <c r="E112" s="205"/>
      <c r="F112" s="206"/>
      <c r="G112" s="204"/>
      <c r="H112" s="728">
        <f>SUM(H113:H145)</f>
        <v>29</v>
      </c>
      <c r="I112" s="634">
        <f t="shared" ref="I112:AF112" si="29">SUM(I113:I145)</f>
        <v>77</v>
      </c>
      <c r="J112" s="727">
        <f t="shared" si="29"/>
        <v>28</v>
      </c>
      <c r="K112" s="727">
        <f t="shared" si="29"/>
        <v>49</v>
      </c>
      <c r="L112" s="634">
        <f>SUM(L113:L145)</f>
        <v>898</v>
      </c>
      <c r="M112" s="634"/>
      <c r="N112" s="634">
        <f t="shared" si="29"/>
        <v>835</v>
      </c>
      <c r="O112" s="634">
        <f>SUM(O113:O145)</f>
        <v>562</v>
      </c>
      <c r="P112" s="634">
        <f t="shared" si="29"/>
        <v>209</v>
      </c>
      <c r="Q112" s="634">
        <f t="shared" si="29"/>
        <v>57</v>
      </c>
      <c r="R112" s="634">
        <f t="shared" si="29"/>
        <v>7</v>
      </c>
      <c r="S112" s="634">
        <f t="shared" si="29"/>
        <v>835</v>
      </c>
      <c r="T112" s="634">
        <f t="shared" si="29"/>
        <v>668</v>
      </c>
      <c r="U112" s="634">
        <f t="shared" si="29"/>
        <v>167</v>
      </c>
      <c r="V112" s="634"/>
      <c r="W112" s="634"/>
      <c r="X112" s="634">
        <f t="shared" si="29"/>
        <v>0</v>
      </c>
      <c r="Y112" s="727">
        <f t="shared" si="29"/>
        <v>15</v>
      </c>
      <c r="Z112" s="634">
        <f t="shared" si="29"/>
        <v>14</v>
      </c>
      <c r="AA112" s="634">
        <f t="shared" si="29"/>
        <v>1</v>
      </c>
      <c r="AB112" s="634">
        <f t="shared" si="29"/>
        <v>0</v>
      </c>
      <c r="AC112" s="634">
        <f t="shared" si="29"/>
        <v>8</v>
      </c>
      <c r="AD112" s="634">
        <f t="shared" si="29"/>
        <v>2</v>
      </c>
      <c r="AE112" s="634">
        <f t="shared" si="29"/>
        <v>2</v>
      </c>
      <c r="AF112" s="634">
        <f t="shared" si="29"/>
        <v>33</v>
      </c>
      <c r="AG112" s="634"/>
      <c r="AH112" s="204"/>
      <c r="AI112" s="207"/>
      <c r="AJ112" s="57"/>
    </row>
    <row r="113" spans="1:36" ht="24.95" customHeight="1">
      <c r="A113" s="131">
        <v>1</v>
      </c>
      <c r="B113" s="111" t="s">
        <v>112</v>
      </c>
      <c r="C113" s="135" t="s">
        <v>113</v>
      </c>
      <c r="D113" s="135" t="s">
        <v>114</v>
      </c>
      <c r="E113" s="135" t="s">
        <v>115</v>
      </c>
      <c r="F113" s="161" t="s">
        <v>661</v>
      </c>
      <c r="G113" s="208" t="s">
        <v>662</v>
      </c>
      <c r="H113" s="638">
        <v>2</v>
      </c>
      <c r="I113" s="279">
        <v>2</v>
      </c>
      <c r="J113" s="279">
        <v>1</v>
      </c>
      <c r="K113" s="279">
        <v>1</v>
      </c>
      <c r="L113" s="635">
        <v>19</v>
      </c>
      <c r="M113" s="635">
        <v>1</v>
      </c>
      <c r="N113" s="729">
        <v>17</v>
      </c>
      <c r="O113" s="730">
        <v>14</v>
      </c>
      <c r="P113" s="575">
        <v>3</v>
      </c>
      <c r="Q113" s="575">
        <v>0</v>
      </c>
      <c r="R113" s="254">
        <v>0</v>
      </c>
      <c r="S113" s="731">
        <v>17</v>
      </c>
      <c r="T113" s="254">
        <v>16</v>
      </c>
      <c r="U113" s="731">
        <v>1</v>
      </c>
      <c r="V113" s="274">
        <v>157.1</v>
      </c>
      <c r="W113" s="637" t="s">
        <v>116</v>
      </c>
      <c r="X113" s="637"/>
      <c r="Y113" s="637"/>
      <c r="Z113" s="637"/>
      <c r="AA113" s="637"/>
      <c r="AB113" s="695"/>
      <c r="AC113" s="637"/>
      <c r="AD113" s="637"/>
      <c r="AE113" s="637"/>
      <c r="AF113" s="274">
        <v>1</v>
      </c>
      <c r="AG113" s="638" t="s">
        <v>19</v>
      </c>
      <c r="AH113" s="132" t="s">
        <v>286</v>
      </c>
      <c r="AI113" s="212" t="s">
        <v>944</v>
      </c>
      <c r="AJ113" s="1"/>
    </row>
    <row r="114" spans="1:36" ht="24.95" customHeight="1">
      <c r="A114" s="131">
        <v>2</v>
      </c>
      <c r="B114" s="111" t="s">
        <v>112</v>
      </c>
      <c r="C114" s="209" t="s">
        <v>989</v>
      </c>
      <c r="D114" s="209" t="s">
        <v>663</v>
      </c>
      <c r="E114" s="209" t="s">
        <v>664</v>
      </c>
      <c r="F114" s="161" t="s">
        <v>665</v>
      </c>
      <c r="G114" s="209" t="s">
        <v>117</v>
      </c>
      <c r="H114" s="638">
        <v>2</v>
      </c>
      <c r="I114" s="279">
        <v>2</v>
      </c>
      <c r="J114" s="279">
        <v>1</v>
      </c>
      <c r="K114" s="279">
        <v>1</v>
      </c>
      <c r="L114" s="635">
        <v>19</v>
      </c>
      <c r="M114" s="635">
        <v>1</v>
      </c>
      <c r="N114" s="636">
        <v>19</v>
      </c>
      <c r="O114" s="575">
        <v>13</v>
      </c>
      <c r="P114" s="730">
        <v>2</v>
      </c>
      <c r="Q114" s="575">
        <v>1</v>
      </c>
      <c r="R114" s="731">
        <v>3</v>
      </c>
      <c r="S114" s="254">
        <v>19</v>
      </c>
      <c r="T114" s="254">
        <v>18</v>
      </c>
      <c r="U114" s="254">
        <v>1</v>
      </c>
      <c r="V114" s="274">
        <v>174.29</v>
      </c>
      <c r="W114" s="637" t="s">
        <v>118</v>
      </c>
      <c r="X114" s="637"/>
      <c r="Y114" s="637"/>
      <c r="Z114" s="637">
        <v>1</v>
      </c>
      <c r="AA114" s="32"/>
      <c r="AB114" s="695"/>
      <c r="AC114" s="637"/>
      <c r="AD114" s="637"/>
      <c r="AE114" s="637"/>
      <c r="AF114" s="274">
        <v>1</v>
      </c>
      <c r="AG114" s="638" t="s">
        <v>666</v>
      </c>
      <c r="AH114" s="132" t="s">
        <v>287</v>
      </c>
      <c r="AI114" s="212" t="s">
        <v>944</v>
      </c>
      <c r="AJ114" s="1"/>
    </row>
    <row r="115" spans="1:36" ht="24.95" customHeight="1">
      <c r="A115" s="131">
        <v>3</v>
      </c>
      <c r="B115" s="111" t="s">
        <v>112</v>
      </c>
      <c r="C115" s="209" t="s">
        <v>119</v>
      </c>
      <c r="D115" s="209" t="s">
        <v>120</v>
      </c>
      <c r="E115" s="209" t="s">
        <v>120</v>
      </c>
      <c r="F115" s="161" t="s">
        <v>667</v>
      </c>
      <c r="G115" s="209" t="s">
        <v>668</v>
      </c>
      <c r="H115" s="638">
        <v>2</v>
      </c>
      <c r="I115" s="279">
        <v>2</v>
      </c>
      <c r="J115" s="279">
        <v>1</v>
      </c>
      <c r="K115" s="279">
        <v>1</v>
      </c>
      <c r="L115" s="635">
        <v>25</v>
      </c>
      <c r="M115" s="635">
        <v>2</v>
      </c>
      <c r="N115" s="636">
        <v>19</v>
      </c>
      <c r="O115" s="730">
        <v>13</v>
      </c>
      <c r="P115" s="730">
        <v>6</v>
      </c>
      <c r="Q115" s="575">
        <v>0</v>
      </c>
      <c r="R115" s="254">
        <v>0</v>
      </c>
      <c r="S115" s="254">
        <v>19</v>
      </c>
      <c r="T115" s="254">
        <v>15</v>
      </c>
      <c r="U115" s="254">
        <v>4</v>
      </c>
      <c r="V115" s="274">
        <v>101.4</v>
      </c>
      <c r="W115" s="637" t="s">
        <v>669</v>
      </c>
      <c r="X115" s="637"/>
      <c r="Y115" s="637"/>
      <c r="Z115" s="637"/>
      <c r="AA115" s="637"/>
      <c r="AB115" s="695"/>
      <c r="AC115" s="637">
        <v>1</v>
      </c>
      <c r="AD115" s="637"/>
      <c r="AE115" s="637"/>
      <c r="AF115" s="274">
        <v>1</v>
      </c>
      <c r="AG115" s="279" t="s">
        <v>19</v>
      </c>
      <c r="AH115" s="132" t="s">
        <v>286</v>
      </c>
      <c r="AI115" s="212" t="s">
        <v>944</v>
      </c>
      <c r="AJ115" s="1"/>
    </row>
    <row r="116" spans="1:36" ht="24.95" customHeight="1">
      <c r="A116" s="131">
        <v>4</v>
      </c>
      <c r="B116" s="111" t="s">
        <v>112</v>
      </c>
      <c r="C116" s="80" t="s">
        <v>990</v>
      </c>
      <c r="D116" s="209" t="s">
        <v>991</v>
      </c>
      <c r="E116" s="209" t="s">
        <v>992</v>
      </c>
      <c r="F116" s="161" t="s">
        <v>993</v>
      </c>
      <c r="G116" s="209" t="s">
        <v>711</v>
      </c>
      <c r="H116" s="638">
        <v>2</v>
      </c>
      <c r="I116" s="279">
        <v>2</v>
      </c>
      <c r="J116" s="279">
        <v>1</v>
      </c>
      <c r="K116" s="279">
        <v>1</v>
      </c>
      <c r="L116" s="635">
        <v>33</v>
      </c>
      <c r="M116" s="635">
        <v>3</v>
      </c>
      <c r="N116" s="729">
        <v>33</v>
      </c>
      <c r="O116" s="730">
        <v>25</v>
      </c>
      <c r="P116" s="730">
        <v>8</v>
      </c>
      <c r="Q116" s="575">
        <v>0</v>
      </c>
      <c r="R116" s="732">
        <v>0</v>
      </c>
      <c r="S116" s="731">
        <v>33</v>
      </c>
      <c r="T116" s="731">
        <v>24</v>
      </c>
      <c r="U116" s="731">
        <v>9</v>
      </c>
      <c r="V116" s="274">
        <v>114.66</v>
      </c>
      <c r="W116" s="637" t="s">
        <v>994</v>
      </c>
      <c r="X116" s="637"/>
      <c r="Y116" s="637">
        <v>1</v>
      </c>
      <c r="Z116" s="637">
        <v>1</v>
      </c>
      <c r="AA116" s="637"/>
      <c r="AB116" s="695"/>
      <c r="AC116" s="637"/>
      <c r="AD116" s="637"/>
      <c r="AE116" s="637"/>
      <c r="AF116" s="274">
        <v>1</v>
      </c>
      <c r="AG116" s="638" t="s">
        <v>995</v>
      </c>
      <c r="AH116" s="132" t="s">
        <v>286</v>
      </c>
      <c r="AI116" s="734" t="s">
        <v>943</v>
      </c>
      <c r="AJ116" s="1"/>
    </row>
    <row r="117" spans="1:36" ht="24.95" customHeight="1">
      <c r="A117" s="131">
        <v>5</v>
      </c>
      <c r="B117" s="111" t="s">
        <v>112</v>
      </c>
      <c r="C117" s="463" t="s">
        <v>996</v>
      </c>
      <c r="D117" s="209" t="s">
        <v>991</v>
      </c>
      <c r="E117" s="209" t="s">
        <v>154</v>
      </c>
      <c r="F117" s="161" t="s">
        <v>730</v>
      </c>
      <c r="G117" s="209" t="s">
        <v>731</v>
      </c>
      <c r="H117" s="638">
        <v>1</v>
      </c>
      <c r="I117" s="279">
        <v>3</v>
      </c>
      <c r="J117" s="279">
        <v>1</v>
      </c>
      <c r="K117" s="279">
        <v>2</v>
      </c>
      <c r="L117" s="635">
        <v>31</v>
      </c>
      <c r="M117" s="635">
        <v>3</v>
      </c>
      <c r="N117" s="636">
        <v>31</v>
      </c>
      <c r="O117" s="730">
        <v>18</v>
      </c>
      <c r="P117" s="730">
        <v>8</v>
      </c>
      <c r="Q117" s="730">
        <v>4</v>
      </c>
      <c r="R117" s="731">
        <v>1</v>
      </c>
      <c r="S117" s="254">
        <v>31</v>
      </c>
      <c r="T117" s="731">
        <v>25</v>
      </c>
      <c r="U117" s="731">
        <v>6</v>
      </c>
      <c r="V117" s="274">
        <v>93.6</v>
      </c>
      <c r="W117" s="637" t="s">
        <v>994</v>
      </c>
      <c r="X117" s="637"/>
      <c r="Y117" s="637">
        <v>1</v>
      </c>
      <c r="Z117" s="637">
        <v>1</v>
      </c>
      <c r="AA117" s="637"/>
      <c r="AB117" s="695"/>
      <c r="AC117" s="637"/>
      <c r="AD117" s="637"/>
      <c r="AE117" s="637"/>
      <c r="AF117" s="274">
        <v>1</v>
      </c>
      <c r="AG117" s="638" t="s">
        <v>995</v>
      </c>
      <c r="AH117" s="132" t="s">
        <v>286</v>
      </c>
      <c r="AI117" s="734" t="s">
        <v>944</v>
      </c>
      <c r="AJ117" s="1"/>
    </row>
    <row r="118" spans="1:36" ht="24.95" customHeight="1">
      <c r="A118" s="131">
        <v>6</v>
      </c>
      <c r="B118" s="111" t="s">
        <v>112</v>
      </c>
      <c r="C118" s="463" t="s">
        <v>997</v>
      </c>
      <c r="D118" s="209" t="s">
        <v>991</v>
      </c>
      <c r="E118" s="209" t="s">
        <v>155</v>
      </c>
      <c r="F118" s="161" t="s">
        <v>732</v>
      </c>
      <c r="G118" s="209" t="s">
        <v>733</v>
      </c>
      <c r="H118" s="638">
        <v>1</v>
      </c>
      <c r="I118" s="279">
        <v>2</v>
      </c>
      <c r="J118" s="279">
        <v>1</v>
      </c>
      <c r="K118" s="279">
        <v>1</v>
      </c>
      <c r="L118" s="635">
        <v>29</v>
      </c>
      <c r="M118" s="635">
        <v>2</v>
      </c>
      <c r="N118" s="636">
        <v>27</v>
      </c>
      <c r="O118" s="730">
        <v>17</v>
      </c>
      <c r="P118" s="730">
        <v>9</v>
      </c>
      <c r="Q118" s="575">
        <v>1</v>
      </c>
      <c r="R118" s="731">
        <v>0</v>
      </c>
      <c r="S118" s="254">
        <v>27</v>
      </c>
      <c r="T118" s="254">
        <v>20</v>
      </c>
      <c r="U118" s="254">
        <v>7</v>
      </c>
      <c r="V118" s="274">
        <v>118.56</v>
      </c>
      <c r="W118" s="637" t="s">
        <v>994</v>
      </c>
      <c r="X118" s="637"/>
      <c r="Y118" s="637">
        <v>1</v>
      </c>
      <c r="Z118" s="637">
        <v>1</v>
      </c>
      <c r="AA118" s="637"/>
      <c r="AB118" s="695"/>
      <c r="AC118" s="637"/>
      <c r="AD118" s="637"/>
      <c r="AE118" s="637"/>
      <c r="AF118" s="274">
        <v>1</v>
      </c>
      <c r="AG118" s="279" t="s">
        <v>995</v>
      </c>
      <c r="AH118" s="132" t="s">
        <v>286</v>
      </c>
      <c r="AI118" s="212" t="s">
        <v>948</v>
      </c>
      <c r="AJ118" s="1"/>
    </row>
    <row r="119" spans="1:36" ht="24.95" customHeight="1">
      <c r="A119" s="131">
        <v>7</v>
      </c>
      <c r="B119" s="111" t="s">
        <v>112</v>
      </c>
      <c r="C119" s="463" t="s">
        <v>998</v>
      </c>
      <c r="D119" s="209" t="s">
        <v>999</v>
      </c>
      <c r="E119" s="209" t="s">
        <v>1000</v>
      </c>
      <c r="F119" s="161" t="s">
        <v>685</v>
      </c>
      <c r="G119" s="209" t="s">
        <v>686</v>
      </c>
      <c r="H119" s="638">
        <v>1</v>
      </c>
      <c r="I119" s="279">
        <v>3</v>
      </c>
      <c r="J119" s="279">
        <v>1</v>
      </c>
      <c r="K119" s="279">
        <v>2</v>
      </c>
      <c r="L119" s="635">
        <v>32</v>
      </c>
      <c r="M119" s="635">
        <v>3</v>
      </c>
      <c r="N119" s="636">
        <v>32</v>
      </c>
      <c r="O119" s="730">
        <v>28</v>
      </c>
      <c r="P119" s="730">
        <v>4</v>
      </c>
      <c r="Q119" s="575">
        <v>0</v>
      </c>
      <c r="R119" s="254">
        <v>0</v>
      </c>
      <c r="S119" s="254">
        <v>32</v>
      </c>
      <c r="T119" s="254">
        <v>22</v>
      </c>
      <c r="U119" s="254">
        <v>10</v>
      </c>
      <c r="V119" s="274">
        <v>170.02</v>
      </c>
      <c r="W119" s="637" t="s">
        <v>1001</v>
      </c>
      <c r="X119" s="637"/>
      <c r="Y119" s="637">
        <v>1</v>
      </c>
      <c r="Z119" s="637"/>
      <c r="AA119" s="637"/>
      <c r="AB119" s="695"/>
      <c r="AC119" s="637"/>
      <c r="AD119" s="637"/>
      <c r="AE119" s="637"/>
      <c r="AF119" s="274">
        <v>1</v>
      </c>
      <c r="AG119" s="638" t="s">
        <v>1002</v>
      </c>
      <c r="AH119" s="132" t="s">
        <v>286</v>
      </c>
      <c r="AI119" s="212" t="s">
        <v>943</v>
      </c>
      <c r="AJ119" s="1"/>
    </row>
    <row r="120" spans="1:36" ht="24.95" customHeight="1">
      <c r="A120" s="131">
        <v>8</v>
      </c>
      <c r="B120" s="111" t="s">
        <v>112</v>
      </c>
      <c r="C120" s="209" t="s">
        <v>171</v>
      </c>
      <c r="D120" s="209" t="s">
        <v>172</v>
      </c>
      <c r="E120" s="209" t="s">
        <v>172</v>
      </c>
      <c r="F120" s="161" t="s">
        <v>670</v>
      </c>
      <c r="G120" s="209" t="s">
        <v>671</v>
      </c>
      <c r="H120" s="638">
        <v>1</v>
      </c>
      <c r="I120" s="279">
        <v>2</v>
      </c>
      <c r="J120" s="279">
        <v>1</v>
      </c>
      <c r="K120" s="279">
        <v>1</v>
      </c>
      <c r="L120" s="635">
        <v>19</v>
      </c>
      <c r="M120" s="635">
        <v>1</v>
      </c>
      <c r="N120" s="729">
        <v>18</v>
      </c>
      <c r="O120" s="730">
        <v>15</v>
      </c>
      <c r="P120" s="730">
        <v>3</v>
      </c>
      <c r="Q120" s="575">
        <v>0</v>
      </c>
      <c r="R120" s="594">
        <v>0</v>
      </c>
      <c r="S120" s="731">
        <v>18</v>
      </c>
      <c r="T120" s="731">
        <v>15</v>
      </c>
      <c r="U120" s="731">
        <v>3</v>
      </c>
      <c r="V120" s="274">
        <v>130.19999999999999</v>
      </c>
      <c r="W120" s="637" t="s">
        <v>317</v>
      </c>
      <c r="X120" s="637"/>
      <c r="Y120" s="637"/>
      <c r="Z120" s="637"/>
      <c r="AA120" s="637"/>
      <c r="AB120" s="695"/>
      <c r="AC120" s="637"/>
      <c r="AD120" s="637"/>
      <c r="AE120" s="637"/>
      <c r="AF120" s="274">
        <v>1</v>
      </c>
      <c r="AG120" s="279" t="s">
        <v>19</v>
      </c>
      <c r="AH120" s="132" t="s">
        <v>286</v>
      </c>
      <c r="AI120" s="212" t="s">
        <v>986</v>
      </c>
      <c r="AJ120" s="1"/>
    </row>
    <row r="121" spans="1:36" ht="24.95" customHeight="1">
      <c r="A121" s="131">
        <v>9</v>
      </c>
      <c r="B121" s="111" t="s">
        <v>112</v>
      </c>
      <c r="C121" s="209" t="s">
        <v>121</v>
      </c>
      <c r="D121" s="209" t="s">
        <v>122</v>
      </c>
      <c r="E121" s="209" t="s">
        <v>122</v>
      </c>
      <c r="F121" s="161" t="s">
        <v>672</v>
      </c>
      <c r="G121" s="209" t="s">
        <v>673</v>
      </c>
      <c r="H121" s="638">
        <v>3</v>
      </c>
      <c r="I121" s="279">
        <v>3</v>
      </c>
      <c r="J121" s="279">
        <v>0</v>
      </c>
      <c r="K121" s="279">
        <v>3</v>
      </c>
      <c r="L121" s="635">
        <v>35</v>
      </c>
      <c r="M121" s="635">
        <v>3</v>
      </c>
      <c r="N121" s="636">
        <v>34</v>
      </c>
      <c r="O121" s="730">
        <v>23</v>
      </c>
      <c r="P121" s="730">
        <v>7</v>
      </c>
      <c r="Q121" s="575">
        <v>4</v>
      </c>
      <c r="R121" s="731">
        <v>0</v>
      </c>
      <c r="S121" s="254">
        <v>34</v>
      </c>
      <c r="T121" s="730">
        <v>27</v>
      </c>
      <c r="U121" s="730">
        <v>7</v>
      </c>
      <c r="V121" s="274">
        <v>205.69</v>
      </c>
      <c r="W121" s="637" t="s">
        <v>674</v>
      </c>
      <c r="X121" s="637"/>
      <c r="Y121" s="637"/>
      <c r="Z121" s="637"/>
      <c r="AA121" s="637"/>
      <c r="AB121" s="695"/>
      <c r="AC121" s="637">
        <v>1</v>
      </c>
      <c r="AD121" s="637"/>
      <c r="AE121" s="637">
        <v>1</v>
      </c>
      <c r="AF121" s="274">
        <v>1</v>
      </c>
      <c r="AG121" s="638" t="s">
        <v>19</v>
      </c>
      <c r="AH121" s="132" t="s">
        <v>287</v>
      </c>
      <c r="AI121" s="734" t="s">
        <v>988</v>
      </c>
      <c r="AJ121" s="1"/>
    </row>
    <row r="122" spans="1:36" ht="24.95" customHeight="1">
      <c r="A122" s="131">
        <v>10</v>
      </c>
      <c r="B122" s="111" t="s">
        <v>112</v>
      </c>
      <c r="C122" s="209" t="s">
        <v>124</v>
      </c>
      <c r="D122" s="209" t="s">
        <v>125</v>
      </c>
      <c r="E122" s="209" t="s">
        <v>319</v>
      </c>
      <c r="F122" s="161" t="s">
        <v>679</v>
      </c>
      <c r="G122" s="209" t="s">
        <v>680</v>
      </c>
      <c r="H122" s="638">
        <v>1</v>
      </c>
      <c r="I122" s="279">
        <v>3</v>
      </c>
      <c r="J122" s="279">
        <v>1</v>
      </c>
      <c r="K122" s="279">
        <v>2</v>
      </c>
      <c r="L122" s="635">
        <v>35</v>
      </c>
      <c r="M122" s="635">
        <v>3</v>
      </c>
      <c r="N122" s="636">
        <v>33</v>
      </c>
      <c r="O122" s="730">
        <v>21</v>
      </c>
      <c r="P122" s="730">
        <v>10</v>
      </c>
      <c r="Q122" s="730">
        <v>2</v>
      </c>
      <c r="R122" s="731">
        <v>0</v>
      </c>
      <c r="S122" s="254">
        <v>33</v>
      </c>
      <c r="T122" s="254">
        <v>31</v>
      </c>
      <c r="U122" s="254">
        <v>2</v>
      </c>
      <c r="V122" s="274">
        <v>139.49</v>
      </c>
      <c r="W122" s="638" t="s">
        <v>126</v>
      </c>
      <c r="X122" s="637"/>
      <c r="Y122" s="638"/>
      <c r="Z122" s="638"/>
      <c r="AA122" s="638"/>
      <c r="AB122" s="696"/>
      <c r="AC122" s="638">
        <v>1</v>
      </c>
      <c r="AD122" s="638"/>
      <c r="AE122" s="638"/>
      <c r="AF122" s="274">
        <v>1</v>
      </c>
      <c r="AG122" s="279" t="s">
        <v>19</v>
      </c>
      <c r="AH122" s="132" t="s">
        <v>286</v>
      </c>
      <c r="AI122" s="212" t="s">
        <v>942</v>
      </c>
      <c r="AJ122" s="1"/>
    </row>
    <row r="123" spans="1:36" ht="24.95" customHeight="1">
      <c r="A123" s="131">
        <v>11</v>
      </c>
      <c r="B123" s="111" t="s">
        <v>112</v>
      </c>
      <c r="C123" s="135" t="s">
        <v>162</v>
      </c>
      <c r="D123" s="135" t="s">
        <v>321</v>
      </c>
      <c r="E123" s="209" t="s">
        <v>163</v>
      </c>
      <c r="F123" s="161" t="s">
        <v>1114</v>
      </c>
      <c r="G123" s="209" t="s">
        <v>687</v>
      </c>
      <c r="H123" s="638">
        <v>2</v>
      </c>
      <c r="I123" s="279">
        <v>2</v>
      </c>
      <c r="J123" s="279">
        <v>1</v>
      </c>
      <c r="K123" s="279">
        <v>1</v>
      </c>
      <c r="L123" s="635">
        <v>25</v>
      </c>
      <c r="M123" s="635">
        <v>2</v>
      </c>
      <c r="N123" s="636">
        <v>21</v>
      </c>
      <c r="O123" s="730">
        <v>15</v>
      </c>
      <c r="P123" s="730">
        <v>3</v>
      </c>
      <c r="Q123" s="730">
        <v>2</v>
      </c>
      <c r="R123" s="254">
        <v>1</v>
      </c>
      <c r="S123" s="254">
        <v>21</v>
      </c>
      <c r="T123" s="254">
        <v>19</v>
      </c>
      <c r="U123" s="254">
        <v>2</v>
      </c>
      <c r="V123" s="274">
        <v>100.348</v>
      </c>
      <c r="W123" s="638" t="s">
        <v>322</v>
      </c>
      <c r="X123" s="637"/>
      <c r="Y123" s="638">
        <v>1</v>
      </c>
      <c r="Z123" s="638"/>
      <c r="AA123" s="638"/>
      <c r="AB123" s="696"/>
      <c r="AC123" s="638">
        <v>1</v>
      </c>
      <c r="AD123" s="638"/>
      <c r="AE123" s="638"/>
      <c r="AF123" s="274">
        <v>1</v>
      </c>
      <c r="AG123" s="638" t="s">
        <v>19</v>
      </c>
      <c r="AH123" s="132" t="s">
        <v>286</v>
      </c>
      <c r="AI123" s="212" t="s">
        <v>943</v>
      </c>
      <c r="AJ123" s="1"/>
    </row>
    <row r="124" spans="1:36" s="15" customFormat="1" ht="24.95" customHeight="1">
      <c r="A124" s="131">
        <v>12</v>
      </c>
      <c r="B124" s="111" t="s">
        <v>112</v>
      </c>
      <c r="C124" s="209" t="s">
        <v>128</v>
      </c>
      <c r="D124" s="209" t="s">
        <v>129</v>
      </c>
      <c r="E124" s="209" t="s">
        <v>129</v>
      </c>
      <c r="F124" s="161" t="s">
        <v>1003</v>
      </c>
      <c r="G124" s="209" t="s">
        <v>688</v>
      </c>
      <c r="H124" s="638">
        <v>0</v>
      </c>
      <c r="I124" s="279">
        <v>2</v>
      </c>
      <c r="J124" s="279">
        <v>1</v>
      </c>
      <c r="K124" s="279">
        <v>1</v>
      </c>
      <c r="L124" s="635">
        <v>29</v>
      </c>
      <c r="M124" s="635">
        <v>2</v>
      </c>
      <c r="N124" s="636">
        <v>26</v>
      </c>
      <c r="O124" s="730">
        <v>23</v>
      </c>
      <c r="P124" s="730">
        <v>3</v>
      </c>
      <c r="Q124" s="575">
        <v>0</v>
      </c>
      <c r="R124" s="594">
        <v>0</v>
      </c>
      <c r="S124" s="254">
        <v>26</v>
      </c>
      <c r="T124" s="254">
        <v>22</v>
      </c>
      <c r="U124" s="254">
        <v>4</v>
      </c>
      <c r="V124" s="274">
        <v>170.28</v>
      </c>
      <c r="W124" s="637" t="s">
        <v>130</v>
      </c>
      <c r="X124" s="637"/>
      <c r="Y124" s="637"/>
      <c r="Z124" s="637"/>
      <c r="AA124" s="637"/>
      <c r="AB124" s="695"/>
      <c r="AC124" s="637"/>
      <c r="AD124" s="637"/>
      <c r="AE124" s="637"/>
      <c r="AF124" s="274">
        <v>1</v>
      </c>
      <c r="AG124" s="638" t="s">
        <v>19</v>
      </c>
      <c r="AH124" s="132" t="s">
        <v>286</v>
      </c>
      <c r="AI124" s="734" t="s">
        <v>945</v>
      </c>
    </row>
    <row r="125" spans="1:36" ht="24.95" customHeight="1">
      <c r="A125" s="131">
        <v>13</v>
      </c>
      <c r="B125" s="111" t="s">
        <v>112</v>
      </c>
      <c r="C125" s="209" t="s">
        <v>131</v>
      </c>
      <c r="D125" s="209" t="s">
        <v>132</v>
      </c>
      <c r="E125" s="209" t="s">
        <v>132</v>
      </c>
      <c r="F125" s="161" t="s">
        <v>1115</v>
      </c>
      <c r="G125" s="209" t="s">
        <v>689</v>
      </c>
      <c r="H125" s="726">
        <v>0</v>
      </c>
      <c r="I125" s="279">
        <v>2</v>
      </c>
      <c r="J125" s="279">
        <v>0</v>
      </c>
      <c r="K125" s="279">
        <v>2</v>
      </c>
      <c r="L125" s="635">
        <v>25</v>
      </c>
      <c r="M125" s="635">
        <v>2</v>
      </c>
      <c r="N125" s="636">
        <v>25</v>
      </c>
      <c r="O125" s="730">
        <v>10</v>
      </c>
      <c r="P125" s="575">
        <v>9</v>
      </c>
      <c r="Q125" s="730">
        <v>5</v>
      </c>
      <c r="R125" s="731">
        <v>1</v>
      </c>
      <c r="S125" s="254">
        <v>25</v>
      </c>
      <c r="T125" s="254">
        <v>24</v>
      </c>
      <c r="U125" s="254">
        <v>1</v>
      </c>
      <c r="V125" s="274">
        <v>91.83</v>
      </c>
      <c r="W125" s="637" t="s">
        <v>133</v>
      </c>
      <c r="X125" s="637"/>
      <c r="Y125" s="637"/>
      <c r="Z125" s="637"/>
      <c r="AA125" s="637"/>
      <c r="AB125" s="695"/>
      <c r="AC125" s="637"/>
      <c r="AD125" s="637"/>
      <c r="AE125" s="637"/>
      <c r="AF125" s="274">
        <v>1</v>
      </c>
      <c r="AG125" s="638" t="s">
        <v>19</v>
      </c>
      <c r="AH125" s="132" t="s">
        <v>286</v>
      </c>
      <c r="AI125" s="212" t="s">
        <v>942</v>
      </c>
      <c r="AJ125" s="1"/>
    </row>
    <row r="126" spans="1:36" s="15" customFormat="1" ht="24.95" customHeight="1">
      <c r="A126" s="131">
        <v>14</v>
      </c>
      <c r="B126" s="132" t="s">
        <v>112</v>
      </c>
      <c r="C126" s="80" t="s">
        <v>134</v>
      </c>
      <c r="D126" s="463" t="s">
        <v>690</v>
      </c>
      <c r="E126" s="463" t="s">
        <v>691</v>
      </c>
      <c r="F126" s="169" t="s">
        <v>692</v>
      </c>
      <c r="G126" s="463" t="s">
        <v>693</v>
      </c>
      <c r="H126" s="717">
        <v>0</v>
      </c>
      <c r="I126" s="593">
        <v>2</v>
      </c>
      <c r="J126" s="593">
        <v>1</v>
      </c>
      <c r="K126" s="593">
        <v>1</v>
      </c>
      <c r="L126" s="596">
        <v>19</v>
      </c>
      <c r="M126" s="596">
        <v>1</v>
      </c>
      <c r="N126" s="729">
        <v>14</v>
      </c>
      <c r="O126" s="730">
        <v>10</v>
      </c>
      <c r="P126" s="730">
        <v>4</v>
      </c>
      <c r="Q126" s="575">
        <v>0</v>
      </c>
      <c r="R126" s="254">
        <v>0</v>
      </c>
      <c r="S126" s="731">
        <v>14</v>
      </c>
      <c r="T126" s="731">
        <v>11</v>
      </c>
      <c r="U126" s="254">
        <v>3</v>
      </c>
      <c r="V126" s="575">
        <v>153.63200000000001</v>
      </c>
      <c r="W126" s="718" t="s">
        <v>54</v>
      </c>
      <c r="X126" s="718"/>
      <c r="Y126" s="718"/>
      <c r="Z126" s="718">
        <v>1</v>
      </c>
      <c r="AA126" s="718"/>
      <c r="AB126" s="719"/>
      <c r="AC126" s="718"/>
      <c r="AD126" s="718"/>
      <c r="AE126" s="718"/>
      <c r="AF126" s="575">
        <v>1</v>
      </c>
      <c r="AG126" s="593" t="s">
        <v>315</v>
      </c>
      <c r="AH126" s="132" t="s">
        <v>287</v>
      </c>
      <c r="AI126" s="212" t="s">
        <v>946</v>
      </c>
    </row>
    <row r="127" spans="1:36" ht="24.95" customHeight="1">
      <c r="A127" s="131">
        <v>15</v>
      </c>
      <c r="B127" s="111" t="s">
        <v>112</v>
      </c>
      <c r="C127" s="209" t="s">
        <v>164</v>
      </c>
      <c r="D127" s="210" t="s">
        <v>165</v>
      </c>
      <c r="E127" s="210" t="s">
        <v>165</v>
      </c>
      <c r="F127" s="161" t="s">
        <v>694</v>
      </c>
      <c r="G127" s="209" t="s">
        <v>695</v>
      </c>
      <c r="H127" s="638">
        <v>3</v>
      </c>
      <c r="I127" s="279">
        <v>2</v>
      </c>
      <c r="J127" s="279">
        <v>0</v>
      </c>
      <c r="K127" s="279">
        <v>2</v>
      </c>
      <c r="L127" s="635">
        <v>29</v>
      </c>
      <c r="M127" s="635">
        <v>2</v>
      </c>
      <c r="N127" s="729">
        <v>27</v>
      </c>
      <c r="O127" s="575">
        <v>17</v>
      </c>
      <c r="P127" s="575">
        <v>7</v>
      </c>
      <c r="Q127" s="730">
        <v>3</v>
      </c>
      <c r="R127" s="254">
        <v>0</v>
      </c>
      <c r="S127" s="731">
        <v>27</v>
      </c>
      <c r="T127" s="254">
        <v>19</v>
      </c>
      <c r="U127" s="731">
        <v>8</v>
      </c>
      <c r="V127" s="274">
        <v>182.24</v>
      </c>
      <c r="W127" s="637" t="s">
        <v>166</v>
      </c>
      <c r="X127" s="637"/>
      <c r="Y127" s="637"/>
      <c r="Z127" s="637"/>
      <c r="AA127" s="637"/>
      <c r="AB127" s="695"/>
      <c r="AC127" s="637"/>
      <c r="AD127" s="637"/>
      <c r="AE127" s="637"/>
      <c r="AF127" s="274">
        <v>1</v>
      </c>
      <c r="AG127" s="638" t="s">
        <v>19</v>
      </c>
      <c r="AH127" s="132" t="s">
        <v>285</v>
      </c>
      <c r="AI127" s="212" t="s">
        <v>942</v>
      </c>
      <c r="AJ127" s="1"/>
    </row>
    <row r="128" spans="1:36" ht="24.95" customHeight="1">
      <c r="A128" s="131">
        <v>16</v>
      </c>
      <c r="B128" s="111" t="s">
        <v>112</v>
      </c>
      <c r="C128" s="209" t="s">
        <v>696</v>
      </c>
      <c r="D128" s="209" t="s">
        <v>135</v>
      </c>
      <c r="E128" s="209" t="s">
        <v>323</v>
      </c>
      <c r="F128" s="161" t="s">
        <v>697</v>
      </c>
      <c r="G128" s="209" t="s">
        <v>698</v>
      </c>
      <c r="H128" s="638">
        <v>0</v>
      </c>
      <c r="I128" s="279">
        <v>3</v>
      </c>
      <c r="J128" s="279">
        <v>2</v>
      </c>
      <c r="K128" s="279">
        <v>1</v>
      </c>
      <c r="L128" s="733">
        <v>39</v>
      </c>
      <c r="M128" s="635">
        <v>3</v>
      </c>
      <c r="N128" s="729">
        <v>37</v>
      </c>
      <c r="O128" s="730">
        <v>21</v>
      </c>
      <c r="P128" s="575">
        <v>12</v>
      </c>
      <c r="Q128" s="730">
        <v>3</v>
      </c>
      <c r="R128" s="731">
        <v>1</v>
      </c>
      <c r="S128" s="731">
        <v>37</v>
      </c>
      <c r="T128" s="731">
        <v>29</v>
      </c>
      <c r="U128" s="731">
        <v>8</v>
      </c>
      <c r="V128" s="274">
        <v>158.97</v>
      </c>
      <c r="W128" s="637" t="s">
        <v>699</v>
      </c>
      <c r="X128" s="637"/>
      <c r="Y128" s="637"/>
      <c r="Z128" s="637"/>
      <c r="AA128" s="637"/>
      <c r="AB128" s="695"/>
      <c r="AC128" s="637">
        <v>1</v>
      </c>
      <c r="AD128" s="637"/>
      <c r="AE128" s="637">
        <v>1</v>
      </c>
      <c r="AF128" s="274">
        <v>1</v>
      </c>
      <c r="AG128" s="638" t="s">
        <v>19</v>
      </c>
      <c r="AH128" s="132" t="s">
        <v>287</v>
      </c>
      <c r="AI128" s="734" t="s">
        <v>947</v>
      </c>
      <c r="AJ128" s="1"/>
    </row>
    <row r="129" spans="1:36" ht="24.95" customHeight="1">
      <c r="A129" s="140">
        <v>17</v>
      </c>
      <c r="B129" s="111" t="s">
        <v>112</v>
      </c>
      <c r="C129" s="209" t="s">
        <v>136</v>
      </c>
      <c r="D129" s="209" t="s">
        <v>663</v>
      </c>
      <c r="E129" s="209" t="s">
        <v>700</v>
      </c>
      <c r="F129" s="214" t="s">
        <v>701</v>
      </c>
      <c r="G129" s="209" t="s">
        <v>702</v>
      </c>
      <c r="H129" s="638">
        <v>2</v>
      </c>
      <c r="I129" s="279">
        <v>3</v>
      </c>
      <c r="J129" s="279">
        <v>2</v>
      </c>
      <c r="K129" s="279">
        <v>1</v>
      </c>
      <c r="L129" s="635">
        <v>35</v>
      </c>
      <c r="M129" s="635">
        <v>3</v>
      </c>
      <c r="N129" s="636">
        <v>35</v>
      </c>
      <c r="O129" s="730">
        <v>19</v>
      </c>
      <c r="P129" s="730">
        <v>10</v>
      </c>
      <c r="Q129" s="730">
        <v>6</v>
      </c>
      <c r="R129" s="594">
        <v>0</v>
      </c>
      <c r="S129" s="254">
        <v>35</v>
      </c>
      <c r="T129" s="732">
        <v>21</v>
      </c>
      <c r="U129" s="732">
        <v>14</v>
      </c>
      <c r="V129" s="274" t="s">
        <v>137</v>
      </c>
      <c r="W129" s="637" t="s">
        <v>138</v>
      </c>
      <c r="X129" s="637"/>
      <c r="Y129" s="637">
        <v>1</v>
      </c>
      <c r="Z129" s="637">
        <v>1</v>
      </c>
      <c r="AA129" s="637"/>
      <c r="AB129" s="695"/>
      <c r="AC129" s="637">
        <v>1</v>
      </c>
      <c r="AD129" s="637"/>
      <c r="AE129" s="637"/>
      <c r="AF129" s="274">
        <v>1</v>
      </c>
      <c r="AG129" s="279" t="s">
        <v>666</v>
      </c>
      <c r="AH129" s="132" t="s">
        <v>286</v>
      </c>
      <c r="AI129" s="734" t="s">
        <v>946</v>
      </c>
      <c r="AJ129" s="1"/>
    </row>
    <row r="130" spans="1:36" ht="24.95" customHeight="1">
      <c r="A130" s="140">
        <v>18</v>
      </c>
      <c r="B130" s="111" t="s">
        <v>112</v>
      </c>
      <c r="C130" s="209" t="s">
        <v>140</v>
      </c>
      <c r="D130" s="209" t="s">
        <v>141</v>
      </c>
      <c r="E130" s="209" t="s">
        <v>142</v>
      </c>
      <c r="F130" s="161" t="s">
        <v>704</v>
      </c>
      <c r="G130" s="209" t="s">
        <v>143</v>
      </c>
      <c r="H130" s="638">
        <v>0</v>
      </c>
      <c r="I130" s="279">
        <v>2</v>
      </c>
      <c r="J130" s="279">
        <v>1</v>
      </c>
      <c r="K130" s="279">
        <v>1</v>
      </c>
      <c r="L130" s="635">
        <v>19</v>
      </c>
      <c r="M130" s="635">
        <v>1</v>
      </c>
      <c r="N130" s="636">
        <v>19</v>
      </c>
      <c r="O130" s="730">
        <v>8</v>
      </c>
      <c r="P130" s="730">
        <v>7</v>
      </c>
      <c r="Q130" s="575">
        <v>4</v>
      </c>
      <c r="R130" s="254">
        <v>0</v>
      </c>
      <c r="S130" s="254">
        <v>19</v>
      </c>
      <c r="T130" s="731">
        <v>16</v>
      </c>
      <c r="U130" s="731">
        <v>3</v>
      </c>
      <c r="V130" s="639">
        <v>93.79</v>
      </c>
      <c r="W130" s="637" t="s">
        <v>144</v>
      </c>
      <c r="X130" s="637"/>
      <c r="Y130" s="637"/>
      <c r="Z130" s="637"/>
      <c r="AA130" s="637"/>
      <c r="AB130" s="695"/>
      <c r="AC130" s="637"/>
      <c r="AD130" s="637">
        <v>1</v>
      </c>
      <c r="AE130" s="637"/>
      <c r="AF130" s="274">
        <v>1</v>
      </c>
      <c r="AG130" s="638" t="s">
        <v>19</v>
      </c>
      <c r="AH130" s="132" t="s">
        <v>286</v>
      </c>
      <c r="AI130" s="734" t="s">
        <v>986</v>
      </c>
      <c r="AJ130" s="1"/>
    </row>
    <row r="131" spans="1:36" ht="24.95" customHeight="1">
      <c r="A131" s="140">
        <v>19</v>
      </c>
      <c r="B131" s="111" t="s">
        <v>112</v>
      </c>
      <c r="C131" s="209" t="s">
        <v>705</v>
      </c>
      <c r="D131" s="209" t="s">
        <v>145</v>
      </c>
      <c r="E131" s="209" t="s">
        <v>145</v>
      </c>
      <c r="F131" s="161" t="s">
        <v>706</v>
      </c>
      <c r="G131" s="209" t="s">
        <v>707</v>
      </c>
      <c r="H131" s="638">
        <v>0</v>
      </c>
      <c r="I131" s="279">
        <v>2</v>
      </c>
      <c r="J131" s="279">
        <v>1</v>
      </c>
      <c r="K131" s="279">
        <v>1</v>
      </c>
      <c r="L131" s="635">
        <v>19</v>
      </c>
      <c r="M131" s="635">
        <v>1</v>
      </c>
      <c r="N131" s="636">
        <v>19</v>
      </c>
      <c r="O131" s="730">
        <v>17</v>
      </c>
      <c r="P131" s="730">
        <v>2</v>
      </c>
      <c r="Q131" s="575">
        <v>0</v>
      </c>
      <c r="R131" s="254">
        <v>0</v>
      </c>
      <c r="S131" s="254">
        <v>19</v>
      </c>
      <c r="T131" s="731">
        <v>16</v>
      </c>
      <c r="U131" s="731">
        <v>3</v>
      </c>
      <c r="V131" s="274">
        <v>70.98</v>
      </c>
      <c r="W131" s="637" t="s">
        <v>708</v>
      </c>
      <c r="X131" s="637"/>
      <c r="Y131" s="637"/>
      <c r="Z131" s="637"/>
      <c r="AA131" s="637"/>
      <c r="AB131" s="695"/>
      <c r="AC131" s="637"/>
      <c r="AD131" s="637"/>
      <c r="AE131" s="637"/>
      <c r="AF131" s="274">
        <v>1</v>
      </c>
      <c r="AG131" s="279" t="s">
        <v>19</v>
      </c>
      <c r="AH131" s="132" t="s">
        <v>285</v>
      </c>
      <c r="AI131" s="212" t="s">
        <v>947</v>
      </c>
      <c r="AJ131" s="1"/>
    </row>
    <row r="132" spans="1:36" ht="24.95" customHeight="1">
      <c r="A132" s="140">
        <v>20</v>
      </c>
      <c r="B132" s="111" t="s">
        <v>112</v>
      </c>
      <c r="C132" s="135" t="s">
        <v>167</v>
      </c>
      <c r="D132" s="135" t="s">
        <v>168</v>
      </c>
      <c r="E132" s="135" t="s">
        <v>168</v>
      </c>
      <c r="F132" s="161" t="s">
        <v>709</v>
      </c>
      <c r="G132" s="208" t="s">
        <v>710</v>
      </c>
      <c r="H132" s="638">
        <v>0</v>
      </c>
      <c r="I132" s="279">
        <v>2</v>
      </c>
      <c r="J132" s="279">
        <v>0</v>
      </c>
      <c r="K132" s="279">
        <v>2</v>
      </c>
      <c r="L132" s="635">
        <v>29</v>
      </c>
      <c r="M132" s="635">
        <v>2</v>
      </c>
      <c r="N132" s="729">
        <v>18</v>
      </c>
      <c r="O132" s="730">
        <v>11</v>
      </c>
      <c r="P132" s="730">
        <v>6</v>
      </c>
      <c r="Q132" s="575">
        <v>1</v>
      </c>
      <c r="R132" s="254">
        <v>0</v>
      </c>
      <c r="S132" s="731">
        <v>18</v>
      </c>
      <c r="T132" s="731">
        <v>12</v>
      </c>
      <c r="U132" s="254">
        <v>6</v>
      </c>
      <c r="V132" s="274">
        <v>120.1</v>
      </c>
      <c r="W132" s="637" t="s">
        <v>169</v>
      </c>
      <c r="X132" s="637"/>
      <c r="Y132" s="637"/>
      <c r="Z132" s="637"/>
      <c r="AA132" s="637"/>
      <c r="AB132" s="695"/>
      <c r="AC132" s="637"/>
      <c r="AD132" s="637"/>
      <c r="AE132" s="637"/>
      <c r="AF132" s="274">
        <v>1</v>
      </c>
      <c r="AG132" s="638" t="s">
        <v>19</v>
      </c>
      <c r="AH132" s="132" t="s">
        <v>286</v>
      </c>
      <c r="AI132" s="216" t="s">
        <v>986</v>
      </c>
      <c r="AJ132" s="1"/>
    </row>
    <row r="133" spans="1:36" ht="24.95" customHeight="1">
      <c r="A133" s="140">
        <v>21</v>
      </c>
      <c r="B133" s="111" t="s">
        <v>112</v>
      </c>
      <c r="C133" s="209" t="s">
        <v>146</v>
      </c>
      <c r="D133" s="209" t="s">
        <v>147</v>
      </c>
      <c r="E133" s="209" t="s">
        <v>147</v>
      </c>
      <c r="F133" s="161" t="s">
        <v>712</v>
      </c>
      <c r="G133" s="209" t="s">
        <v>713</v>
      </c>
      <c r="H133" s="638">
        <v>0</v>
      </c>
      <c r="I133" s="279">
        <v>2</v>
      </c>
      <c r="J133" s="279">
        <v>0</v>
      </c>
      <c r="K133" s="279">
        <v>2</v>
      </c>
      <c r="L133" s="635">
        <v>19</v>
      </c>
      <c r="M133" s="635">
        <v>1</v>
      </c>
      <c r="N133" s="729">
        <v>18</v>
      </c>
      <c r="O133" s="575">
        <v>7</v>
      </c>
      <c r="P133" s="575">
        <v>10</v>
      </c>
      <c r="Q133" s="730">
        <v>1</v>
      </c>
      <c r="R133" s="254">
        <v>0</v>
      </c>
      <c r="S133" s="731">
        <v>18</v>
      </c>
      <c r="T133" s="731">
        <v>14</v>
      </c>
      <c r="U133" s="731">
        <v>4</v>
      </c>
      <c r="V133" s="274">
        <v>103.56</v>
      </c>
      <c r="W133" s="637" t="s">
        <v>148</v>
      </c>
      <c r="X133" s="637"/>
      <c r="Y133" s="637"/>
      <c r="Z133" s="637"/>
      <c r="AA133" s="637"/>
      <c r="AB133" s="695"/>
      <c r="AC133" s="637"/>
      <c r="AD133" s="637"/>
      <c r="AE133" s="637"/>
      <c r="AF133" s="274">
        <v>1</v>
      </c>
      <c r="AG133" s="638" t="s">
        <v>19</v>
      </c>
      <c r="AH133" s="132" t="s">
        <v>289</v>
      </c>
      <c r="AI133" s="734" t="s">
        <v>943</v>
      </c>
      <c r="AJ133" s="1"/>
    </row>
    <row r="134" spans="1:36" ht="24.95" customHeight="1">
      <c r="A134" s="140">
        <v>22</v>
      </c>
      <c r="B134" s="111" t="s">
        <v>112</v>
      </c>
      <c r="C134" s="209" t="s">
        <v>721</v>
      </c>
      <c r="D134" s="209" t="s">
        <v>170</v>
      </c>
      <c r="E134" s="209" t="s">
        <v>722</v>
      </c>
      <c r="F134" s="161" t="s">
        <v>723</v>
      </c>
      <c r="G134" s="209" t="s">
        <v>724</v>
      </c>
      <c r="H134" s="638">
        <v>1</v>
      </c>
      <c r="I134" s="279">
        <v>3</v>
      </c>
      <c r="J134" s="279">
        <v>3</v>
      </c>
      <c r="K134" s="279">
        <v>0</v>
      </c>
      <c r="L134" s="635">
        <v>35</v>
      </c>
      <c r="M134" s="635">
        <v>3</v>
      </c>
      <c r="N134" s="636">
        <v>34</v>
      </c>
      <c r="O134" s="730">
        <v>18</v>
      </c>
      <c r="P134" s="730">
        <v>15</v>
      </c>
      <c r="Q134" s="730">
        <v>1</v>
      </c>
      <c r="R134" s="254">
        <v>0</v>
      </c>
      <c r="S134" s="254">
        <v>34</v>
      </c>
      <c r="T134" s="254">
        <v>28</v>
      </c>
      <c r="U134" s="254">
        <v>6</v>
      </c>
      <c r="V134" s="274">
        <v>119.85</v>
      </c>
      <c r="W134" s="637" t="s">
        <v>725</v>
      </c>
      <c r="X134" s="637"/>
      <c r="Y134" s="637"/>
      <c r="Z134" s="637"/>
      <c r="AA134" s="637"/>
      <c r="AB134" s="695"/>
      <c r="AC134" s="637"/>
      <c r="AD134" s="637"/>
      <c r="AE134" s="637"/>
      <c r="AF134" s="274">
        <v>1</v>
      </c>
      <c r="AG134" s="279" t="s">
        <v>19</v>
      </c>
      <c r="AH134" s="132" t="s">
        <v>286</v>
      </c>
      <c r="AI134" s="734" t="s">
        <v>987</v>
      </c>
      <c r="AJ134" s="1"/>
    </row>
    <row r="135" spans="1:36" ht="24.95" customHeight="1">
      <c r="A135" s="140">
        <v>23</v>
      </c>
      <c r="B135" s="111" t="s">
        <v>112</v>
      </c>
      <c r="C135" s="209" t="s">
        <v>1004</v>
      </c>
      <c r="D135" s="209" t="s">
        <v>1005</v>
      </c>
      <c r="E135" s="209" t="s">
        <v>123</v>
      </c>
      <c r="F135" s="161" t="s">
        <v>677</v>
      </c>
      <c r="G135" s="209" t="s">
        <v>678</v>
      </c>
      <c r="H135" s="638">
        <v>0</v>
      </c>
      <c r="I135" s="279">
        <v>2</v>
      </c>
      <c r="J135" s="279">
        <v>0</v>
      </c>
      <c r="K135" s="279">
        <v>2</v>
      </c>
      <c r="L135" s="635">
        <v>29</v>
      </c>
      <c r="M135" s="635">
        <v>2</v>
      </c>
      <c r="N135" s="636">
        <v>26</v>
      </c>
      <c r="O135" s="730">
        <v>19</v>
      </c>
      <c r="P135" s="575">
        <v>5</v>
      </c>
      <c r="Q135" s="730">
        <v>2</v>
      </c>
      <c r="R135" s="594">
        <v>0</v>
      </c>
      <c r="S135" s="254">
        <v>26</v>
      </c>
      <c r="T135" s="594">
        <v>20</v>
      </c>
      <c r="U135" s="594">
        <v>6</v>
      </c>
      <c r="V135" s="274">
        <v>159.54</v>
      </c>
      <c r="W135" s="637" t="s">
        <v>1006</v>
      </c>
      <c r="X135" s="637"/>
      <c r="Y135" s="637">
        <v>1</v>
      </c>
      <c r="Z135" s="637">
        <v>1</v>
      </c>
      <c r="AA135" s="637"/>
      <c r="AB135" s="695"/>
      <c r="AC135" s="637"/>
      <c r="AD135" s="637"/>
      <c r="AE135" s="637"/>
      <c r="AF135" s="274">
        <v>1</v>
      </c>
      <c r="AG135" s="279" t="s">
        <v>501</v>
      </c>
      <c r="AH135" s="132" t="s">
        <v>286</v>
      </c>
      <c r="AI135" s="212" t="s">
        <v>986</v>
      </c>
      <c r="AJ135" s="1"/>
    </row>
    <row r="136" spans="1:36" ht="24.95" customHeight="1">
      <c r="A136" s="140">
        <v>24</v>
      </c>
      <c r="B136" s="111" t="s">
        <v>112</v>
      </c>
      <c r="C136" s="135" t="s">
        <v>1007</v>
      </c>
      <c r="D136" s="209" t="s">
        <v>1005</v>
      </c>
      <c r="E136" s="209" t="s">
        <v>320</v>
      </c>
      <c r="F136" s="161" t="s">
        <v>681</v>
      </c>
      <c r="G136" s="209" t="s">
        <v>682</v>
      </c>
      <c r="H136" s="638">
        <v>0</v>
      </c>
      <c r="I136" s="279">
        <v>2</v>
      </c>
      <c r="J136" s="279">
        <v>0</v>
      </c>
      <c r="K136" s="279">
        <v>2</v>
      </c>
      <c r="L136" s="635">
        <v>25</v>
      </c>
      <c r="M136" s="635">
        <v>2</v>
      </c>
      <c r="N136" s="729">
        <v>21</v>
      </c>
      <c r="O136" s="730">
        <v>17</v>
      </c>
      <c r="P136" s="575">
        <v>4</v>
      </c>
      <c r="Q136" s="575">
        <v>0</v>
      </c>
      <c r="R136" s="254">
        <v>0</v>
      </c>
      <c r="S136" s="731">
        <v>21</v>
      </c>
      <c r="T136" s="731">
        <v>18</v>
      </c>
      <c r="U136" s="254">
        <v>3</v>
      </c>
      <c r="V136" s="274">
        <v>107.28</v>
      </c>
      <c r="W136" s="637" t="s">
        <v>1006</v>
      </c>
      <c r="X136" s="637"/>
      <c r="Y136" s="637">
        <v>1</v>
      </c>
      <c r="Z136" s="637">
        <v>1</v>
      </c>
      <c r="AA136" s="637"/>
      <c r="AB136" s="695"/>
      <c r="AC136" s="637"/>
      <c r="AD136" s="637">
        <v>1</v>
      </c>
      <c r="AE136" s="637"/>
      <c r="AF136" s="274">
        <v>1</v>
      </c>
      <c r="AG136" s="638" t="s">
        <v>501</v>
      </c>
      <c r="AH136" s="132" t="s">
        <v>286</v>
      </c>
      <c r="AI136" s="734" t="s">
        <v>944</v>
      </c>
      <c r="AJ136" s="1"/>
    </row>
    <row r="137" spans="1:36" ht="24.95" customHeight="1">
      <c r="A137" s="140">
        <v>25</v>
      </c>
      <c r="B137" s="111" t="s">
        <v>112</v>
      </c>
      <c r="C137" s="135" t="s">
        <v>149</v>
      </c>
      <c r="D137" s="209" t="s">
        <v>150</v>
      </c>
      <c r="E137" s="209" t="s">
        <v>151</v>
      </c>
      <c r="F137" s="161" t="s">
        <v>726</v>
      </c>
      <c r="G137" s="209" t="s">
        <v>727</v>
      </c>
      <c r="H137" s="638">
        <v>0</v>
      </c>
      <c r="I137" s="279">
        <v>2</v>
      </c>
      <c r="J137" s="279">
        <v>0</v>
      </c>
      <c r="K137" s="279">
        <v>2</v>
      </c>
      <c r="L137" s="635">
        <v>29</v>
      </c>
      <c r="M137" s="635">
        <v>2</v>
      </c>
      <c r="N137" s="729">
        <v>25</v>
      </c>
      <c r="O137" s="730">
        <v>21</v>
      </c>
      <c r="P137" s="730">
        <v>4</v>
      </c>
      <c r="Q137" s="575">
        <v>0</v>
      </c>
      <c r="R137" s="731">
        <v>0</v>
      </c>
      <c r="S137" s="731">
        <v>25</v>
      </c>
      <c r="T137" s="731">
        <v>19</v>
      </c>
      <c r="U137" s="254">
        <v>6</v>
      </c>
      <c r="V137" s="274">
        <v>106</v>
      </c>
      <c r="W137" s="274" t="s">
        <v>127</v>
      </c>
      <c r="X137" s="637"/>
      <c r="Y137" s="274"/>
      <c r="Z137" s="274"/>
      <c r="AA137" s="274"/>
      <c r="AB137" s="697"/>
      <c r="AC137" s="274"/>
      <c r="AD137" s="274"/>
      <c r="AE137" s="274"/>
      <c r="AF137" s="274">
        <v>1</v>
      </c>
      <c r="AG137" s="279" t="s">
        <v>19</v>
      </c>
      <c r="AH137" s="132" t="s">
        <v>286</v>
      </c>
      <c r="AI137" s="734" t="s">
        <v>944</v>
      </c>
      <c r="AJ137" s="1"/>
    </row>
    <row r="138" spans="1:36" ht="24.95" customHeight="1">
      <c r="A138" s="140">
        <v>26</v>
      </c>
      <c r="B138" s="111" t="s">
        <v>112</v>
      </c>
      <c r="C138" s="135" t="s">
        <v>714</v>
      </c>
      <c r="D138" s="209" t="s">
        <v>715</v>
      </c>
      <c r="E138" s="209" t="s">
        <v>716</v>
      </c>
      <c r="F138" s="214" t="s">
        <v>717</v>
      </c>
      <c r="G138" s="209" t="s">
        <v>718</v>
      </c>
      <c r="H138" s="638">
        <v>0</v>
      </c>
      <c r="I138" s="279">
        <v>3</v>
      </c>
      <c r="J138" s="279">
        <v>2</v>
      </c>
      <c r="K138" s="279">
        <v>1</v>
      </c>
      <c r="L138" s="635">
        <v>35</v>
      </c>
      <c r="M138" s="635">
        <v>3</v>
      </c>
      <c r="N138" s="636">
        <v>30</v>
      </c>
      <c r="O138" s="730">
        <v>12</v>
      </c>
      <c r="P138" s="730">
        <v>13</v>
      </c>
      <c r="Q138" s="730">
        <v>5</v>
      </c>
      <c r="R138" s="594">
        <v>0</v>
      </c>
      <c r="S138" s="254">
        <v>30</v>
      </c>
      <c r="T138" s="732">
        <v>20</v>
      </c>
      <c r="U138" s="732">
        <v>10</v>
      </c>
      <c r="V138" s="274">
        <v>130.77000000000001</v>
      </c>
      <c r="W138" s="637" t="s">
        <v>719</v>
      </c>
      <c r="X138" s="637"/>
      <c r="Y138" s="637">
        <v>1</v>
      </c>
      <c r="Z138" s="637">
        <v>1</v>
      </c>
      <c r="AA138" s="637"/>
      <c r="AB138" s="695"/>
      <c r="AC138" s="637"/>
      <c r="AD138" s="637"/>
      <c r="AE138" s="637"/>
      <c r="AF138" s="274">
        <v>1</v>
      </c>
      <c r="AG138" s="638" t="s">
        <v>720</v>
      </c>
      <c r="AH138" s="132" t="s">
        <v>287</v>
      </c>
      <c r="AI138" s="734" t="s">
        <v>944</v>
      </c>
      <c r="AJ138" s="1"/>
    </row>
    <row r="139" spans="1:36" ht="24.95" customHeight="1">
      <c r="A139" s="140">
        <v>27</v>
      </c>
      <c r="B139" s="111" t="s">
        <v>112</v>
      </c>
      <c r="C139" s="209" t="s">
        <v>1008</v>
      </c>
      <c r="D139" s="209" t="s">
        <v>1009</v>
      </c>
      <c r="E139" s="209" t="s">
        <v>318</v>
      </c>
      <c r="F139" s="161" t="s">
        <v>675</v>
      </c>
      <c r="G139" s="209" t="s">
        <v>676</v>
      </c>
      <c r="H139" s="638">
        <v>0</v>
      </c>
      <c r="I139" s="279">
        <v>3</v>
      </c>
      <c r="J139" s="279">
        <v>0</v>
      </c>
      <c r="K139" s="279">
        <v>3</v>
      </c>
      <c r="L139" s="635">
        <v>35</v>
      </c>
      <c r="M139" s="635">
        <v>3</v>
      </c>
      <c r="N139" s="729">
        <v>34</v>
      </c>
      <c r="O139" s="730">
        <v>23</v>
      </c>
      <c r="P139" s="730">
        <v>8</v>
      </c>
      <c r="Q139" s="730">
        <v>3</v>
      </c>
      <c r="R139" s="594">
        <v>0</v>
      </c>
      <c r="S139" s="731">
        <v>34</v>
      </c>
      <c r="T139" s="731">
        <v>30</v>
      </c>
      <c r="U139" s="254">
        <v>4</v>
      </c>
      <c r="V139" s="274">
        <v>164.92</v>
      </c>
      <c r="W139" s="637" t="s">
        <v>1006</v>
      </c>
      <c r="X139" s="637"/>
      <c r="Y139" s="637">
        <v>1</v>
      </c>
      <c r="Z139" s="637">
        <v>1</v>
      </c>
      <c r="AA139" s="637">
        <v>1</v>
      </c>
      <c r="AB139" s="695"/>
      <c r="AC139" s="637"/>
      <c r="AD139" s="637"/>
      <c r="AE139" s="637"/>
      <c r="AF139" s="274">
        <v>1</v>
      </c>
      <c r="AG139" s="279" t="s">
        <v>501</v>
      </c>
      <c r="AH139" s="132" t="s">
        <v>286</v>
      </c>
      <c r="AI139" s="734" t="s">
        <v>1124</v>
      </c>
      <c r="AJ139" s="1"/>
    </row>
    <row r="140" spans="1:36" s="15" customFormat="1" ht="24.95" customHeight="1">
      <c r="A140" s="131">
        <v>28</v>
      </c>
      <c r="B140" s="132" t="s">
        <v>112</v>
      </c>
      <c r="C140" s="80" t="s">
        <v>1010</v>
      </c>
      <c r="D140" s="463" t="s">
        <v>1121</v>
      </c>
      <c r="E140" s="80" t="s">
        <v>1011</v>
      </c>
      <c r="F140" s="169" t="s">
        <v>683</v>
      </c>
      <c r="G140" s="720" t="s">
        <v>684</v>
      </c>
      <c r="H140" s="717">
        <v>1</v>
      </c>
      <c r="I140" s="593">
        <v>2</v>
      </c>
      <c r="J140" s="593">
        <v>1</v>
      </c>
      <c r="K140" s="593">
        <v>1</v>
      </c>
      <c r="L140" s="596">
        <v>19</v>
      </c>
      <c r="M140" s="596">
        <v>1</v>
      </c>
      <c r="N140" s="729">
        <v>19</v>
      </c>
      <c r="O140" s="730">
        <v>18</v>
      </c>
      <c r="P140" s="575">
        <v>1</v>
      </c>
      <c r="Q140" s="575">
        <v>0</v>
      </c>
      <c r="R140" s="594">
        <v>0</v>
      </c>
      <c r="S140" s="731">
        <v>19</v>
      </c>
      <c r="T140" s="731">
        <v>14</v>
      </c>
      <c r="U140" s="254">
        <v>5</v>
      </c>
      <c r="V140" s="575">
        <v>89.525000000000006</v>
      </c>
      <c r="W140" s="718" t="s">
        <v>1012</v>
      </c>
      <c r="X140" s="718"/>
      <c r="Y140" s="718">
        <v>1</v>
      </c>
      <c r="Z140" s="718">
        <v>1</v>
      </c>
      <c r="AA140" s="718"/>
      <c r="AB140" s="719"/>
      <c r="AC140" s="718"/>
      <c r="AD140" s="718"/>
      <c r="AE140" s="718"/>
      <c r="AF140" s="575">
        <v>1</v>
      </c>
      <c r="AG140" s="717" t="s">
        <v>501</v>
      </c>
      <c r="AH140" s="721" t="s">
        <v>286</v>
      </c>
      <c r="AI140" s="212" t="s">
        <v>948</v>
      </c>
    </row>
    <row r="141" spans="1:36" ht="24.95" customHeight="1">
      <c r="A141" s="140">
        <v>29</v>
      </c>
      <c r="B141" s="111" t="s">
        <v>112</v>
      </c>
      <c r="C141" s="209" t="s">
        <v>785</v>
      </c>
      <c r="D141" s="209" t="s">
        <v>786</v>
      </c>
      <c r="E141" s="209" t="s">
        <v>139</v>
      </c>
      <c r="F141" s="161" t="s">
        <v>1116</v>
      </c>
      <c r="G141" s="209" t="s">
        <v>703</v>
      </c>
      <c r="H141" s="638">
        <v>0</v>
      </c>
      <c r="I141" s="279">
        <v>3</v>
      </c>
      <c r="J141" s="279">
        <v>1</v>
      </c>
      <c r="K141" s="279">
        <v>2</v>
      </c>
      <c r="L141" s="635">
        <v>35</v>
      </c>
      <c r="M141" s="635">
        <v>3</v>
      </c>
      <c r="N141" s="729">
        <v>35</v>
      </c>
      <c r="O141" s="730">
        <v>26</v>
      </c>
      <c r="P141" s="730">
        <v>5</v>
      </c>
      <c r="Q141" s="730">
        <v>4</v>
      </c>
      <c r="R141" s="731">
        <v>0</v>
      </c>
      <c r="S141" s="731">
        <v>35</v>
      </c>
      <c r="T141" s="254">
        <v>26</v>
      </c>
      <c r="U141" s="731">
        <v>9</v>
      </c>
      <c r="V141" s="274">
        <v>118.86</v>
      </c>
      <c r="W141" s="637" t="s">
        <v>787</v>
      </c>
      <c r="X141" s="637"/>
      <c r="Y141" s="637">
        <v>1</v>
      </c>
      <c r="Z141" s="637">
        <v>1</v>
      </c>
      <c r="AA141" s="637"/>
      <c r="AB141" s="695"/>
      <c r="AC141" s="637">
        <v>1</v>
      </c>
      <c r="AD141" s="637"/>
      <c r="AE141" s="637"/>
      <c r="AF141" s="274">
        <v>1</v>
      </c>
      <c r="AG141" s="638" t="s">
        <v>788</v>
      </c>
      <c r="AH141" s="132" t="s">
        <v>286</v>
      </c>
      <c r="AI141" s="212" t="s">
        <v>944</v>
      </c>
      <c r="AJ141" s="1"/>
    </row>
    <row r="142" spans="1:36" s="15" customFormat="1" ht="24.95" customHeight="1">
      <c r="A142" s="131">
        <v>30</v>
      </c>
      <c r="B142" s="132" t="s">
        <v>112</v>
      </c>
      <c r="C142" s="463" t="s">
        <v>1013</v>
      </c>
      <c r="D142" s="463" t="s">
        <v>1009</v>
      </c>
      <c r="E142" s="463" t="s">
        <v>38</v>
      </c>
      <c r="F142" s="169" t="s">
        <v>1014</v>
      </c>
      <c r="G142" s="463" t="s">
        <v>728</v>
      </c>
      <c r="H142" s="717">
        <v>1</v>
      </c>
      <c r="I142" s="593">
        <v>2</v>
      </c>
      <c r="J142" s="238">
        <v>0</v>
      </c>
      <c r="K142" s="238">
        <v>2</v>
      </c>
      <c r="L142" s="596">
        <v>19</v>
      </c>
      <c r="M142" s="596">
        <v>1</v>
      </c>
      <c r="N142" s="636">
        <v>19</v>
      </c>
      <c r="O142" s="730">
        <v>18</v>
      </c>
      <c r="P142" s="730">
        <v>1</v>
      </c>
      <c r="Q142" s="575">
        <v>0</v>
      </c>
      <c r="R142" s="594">
        <v>0</v>
      </c>
      <c r="S142" s="731">
        <v>19</v>
      </c>
      <c r="T142" s="731">
        <v>17</v>
      </c>
      <c r="U142" s="731">
        <v>2</v>
      </c>
      <c r="V142" s="575">
        <v>100.72</v>
      </c>
      <c r="W142" s="718" t="s">
        <v>1015</v>
      </c>
      <c r="X142" s="718"/>
      <c r="Y142" s="718">
        <v>1</v>
      </c>
      <c r="Z142" s="718">
        <v>1</v>
      </c>
      <c r="AA142" s="718"/>
      <c r="AB142" s="719"/>
      <c r="AC142" s="718"/>
      <c r="AD142" s="718"/>
      <c r="AE142" s="718"/>
      <c r="AF142" s="575">
        <v>1</v>
      </c>
      <c r="AG142" s="593" t="s">
        <v>1016</v>
      </c>
      <c r="AH142" s="132" t="s">
        <v>287</v>
      </c>
      <c r="AI142" s="212" t="s">
        <v>942</v>
      </c>
    </row>
    <row r="143" spans="1:36" ht="24.95" customHeight="1">
      <c r="A143" s="140">
        <v>31</v>
      </c>
      <c r="B143" s="111" t="s">
        <v>112</v>
      </c>
      <c r="C143" s="209" t="s">
        <v>1017</v>
      </c>
      <c r="D143" s="209" t="s">
        <v>1009</v>
      </c>
      <c r="E143" s="209" t="s">
        <v>152</v>
      </c>
      <c r="F143" s="161" t="s">
        <v>1018</v>
      </c>
      <c r="G143" s="209" t="s">
        <v>729</v>
      </c>
      <c r="H143" s="638">
        <v>1</v>
      </c>
      <c r="I143" s="279">
        <v>3</v>
      </c>
      <c r="J143" s="279">
        <v>1</v>
      </c>
      <c r="K143" s="279">
        <v>2</v>
      </c>
      <c r="L143" s="635">
        <v>35</v>
      </c>
      <c r="M143" s="635">
        <v>3</v>
      </c>
      <c r="N143" s="636">
        <v>32</v>
      </c>
      <c r="O143" s="730">
        <v>22</v>
      </c>
      <c r="P143" s="730">
        <v>7</v>
      </c>
      <c r="Q143" s="730">
        <v>3</v>
      </c>
      <c r="R143" s="594">
        <v>0</v>
      </c>
      <c r="S143" s="254">
        <v>32</v>
      </c>
      <c r="T143" s="732">
        <v>27</v>
      </c>
      <c r="U143" s="732">
        <v>5</v>
      </c>
      <c r="V143" s="274">
        <v>132.857</v>
      </c>
      <c r="W143" s="637" t="s">
        <v>1006</v>
      </c>
      <c r="X143" s="637"/>
      <c r="Y143" s="637">
        <v>1</v>
      </c>
      <c r="Z143" s="637">
        <v>1</v>
      </c>
      <c r="AA143" s="637"/>
      <c r="AB143" s="695"/>
      <c r="AC143" s="637">
        <v>1</v>
      </c>
      <c r="AD143" s="637"/>
      <c r="AE143" s="637"/>
      <c r="AF143" s="274">
        <v>1</v>
      </c>
      <c r="AG143" s="279" t="s">
        <v>1016</v>
      </c>
      <c r="AH143" s="132" t="s">
        <v>286</v>
      </c>
      <c r="AI143" s="734" t="s">
        <v>947</v>
      </c>
      <c r="AJ143" s="1"/>
    </row>
    <row r="144" spans="1:36" ht="24.95" customHeight="1">
      <c r="A144" s="131">
        <v>32</v>
      </c>
      <c r="B144" s="111" t="s">
        <v>112</v>
      </c>
      <c r="C144" s="209" t="s">
        <v>156</v>
      </c>
      <c r="D144" s="209" t="s">
        <v>157</v>
      </c>
      <c r="E144" s="209" t="s">
        <v>734</v>
      </c>
      <c r="F144" s="161" t="s">
        <v>1117</v>
      </c>
      <c r="G144" s="209" t="s">
        <v>735</v>
      </c>
      <c r="H144" s="638">
        <v>2</v>
      </c>
      <c r="I144" s="279">
        <v>2</v>
      </c>
      <c r="J144" s="279">
        <v>1</v>
      </c>
      <c r="K144" s="279">
        <v>1</v>
      </c>
      <c r="L144" s="635">
        <v>19</v>
      </c>
      <c r="M144" s="635">
        <v>1</v>
      </c>
      <c r="N144" s="636">
        <v>19</v>
      </c>
      <c r="O144" s="730">
        <v>9</v>
      </c>
      <c r="P144" s="730">
        <v>9</v>
      </c>
      <c r="Q144" s="730">
        <v>1</v>
      </c>
      <c r="R144" s="254">
        <v>0</v>
      </c>
      <c r="S144" s="254">
        <v>19</v>
      </c>
      <c r="T144" s="254">
        <v>19</v>
      </c>
      <c r="U144" s="254">
        <v>0</v>
      </c>
      <c r="V144" s="274">
        <v>108.98</v>
      </c>
      <c r="W144" s="637" t="s">
        <v>158</v>
      </c>
      <c r="X144" s="637"/>
      <c r="Y144" s="637"/>
      <c r="Z144" s="637"/>
      <c r="AA144" s="637"/>
      <c r="AB144" s="695"/>
      <c r="AC144" s="637"/>
      <c r="AD144" s="637"/>
      <c r="AE144" s="637"/>
      <c r="AF144" s="274">
        <v>1</v>
      </c>
      <c r="AG144" s="279" t="s">
        <v>19</v>
      </c>
      <c r="AH144" s="132" t="s">
        <v>286</v>
      </c>
      <c r="AI144" s="212" t="s">
        <v>986</v>
      </c>
      <c r="AJ144" s="1"/>
    </row>
    <row r="145" spans="1:36" ht="24.95" customHeight="1">
      <c r="A145" s="131">
        <v>33</v>
      </c>
      <c r="B145" s="111" t="s">
        <v>112</v>
      </c>
      <c r="C145" s="135" t="s">
        <v>159</v>
      </c>
      <c r="D145" s="209" t="s">
        <v>160</v>
      </c>
      <c r="E145" s="209" t="s">
        <v>160</v>
      </c>
      <c r="F145" s="161" t="s">
        <v>1118</v>
      </c>
      <c r="G145" s="209" t="s">
        <v>736</v>
      </c>
      <c r="H145" s="638">
        <v>0</v>
      </c>
      <c r="I145" s="279">
        <v>2</v>
      </c>
      <c r="J145" s="279">
        <v>1</v>
      </c>
      <c r="K145" s="279">
        <v>1</v>
      </c>
      <c r="L145" s="635">
        <v>19</v>
      </c>
      <c r="M145" s="635">
        <v>1</v>
      </c>
      <c r="N145" s="636">
        <v>19</v>
      </c>
      <c r="O145" s="575">
        <v>14</v>
      </c>
      <c r="P145" s="730">
        <v>4</v>
      </c>
      <c r="Q145" s="730">
        <v>1</v>
      </c>
      <c r="R145" s="594">
        <v>0</v>
      </c>
      <c r="S145" s="254">
        <v>19</v>
      </c>
      <c r="T145" s="731">
        <v>14</v>
      </c>
      <c r="U145" s="731">
        <v>5</v>
      </c>
      <c r="V145" s="274">
        <v>188.76</v>
      </c>
      <c r="W145" s="637" t="s">
        <v>161</v>
      </c>
      <c r="X145" s="637"/>
      <c r="Y145" s="637">
        <v>1</v>
      </c>
      <c r="Z145" s="637"/>
      <c r="AA145" s="637"/>
      <c r="AB145" s="695"/>
      <c r="AC145" s="637"/>
      <c r="AD145" s="637"/>
      <c r="AE145" s="637"/>
      <c r="AF145" s="274">
        <v>1</v>
      </c>
      <c r="AG145" s="638" t="s">
        <v>19</v>
      </c>
      <c r="AH145" s="132" t="s">
        <v>289</v>
      </c>
      <c r="AI145" s="734" t="s">
        <v>986</v>
      </c>
      <c r="AJ145" s="1"/>
    </row>
    <row r="146" spans="1:36" ht="24.95" customHeight="1">
      <c r="A146" s="20"/>
      <c r="B146" s="164" t="s">
        <v>283</v>
      </c>
      <c r="C146" s="165">
        <v>23</v>
      </c>
      <c r="D146" s="165"/>
      <c r="E146" s="165"/>
      <c r="F146" s="166"/>
      <c r="G146" s="164"/>
      <c r="H146" s="589">
        <f>SUM(H147:H169)</f>
        <v>22</v>
      </c>
      <c r="I146" s="589">
        <f t="shared" ref="I146:K146" si="30">SUM(I147:I169)</f>
        <v>46</v>
      </c>
      <c r="J146" s="589">
        <f t="shared" si="30"/>
        <v>19</v>
      </c>
      <c r="K146" s="589">
        <f t="shared" si="30"/>
        <v>27</v>
      </c>
      <c r="L146" s="589">
        <f>SUM(L147:L169)</f>
        <v>563</v>
      </c>
      <c r="M146" s="589"/>
      <c r="N146" s="589">
        <f>SUM(N147:N169)</f>
        <v>522</v>
      </c>
      <c r="O146" s="589">
        <f>SUM(O147:O169)</f>
        <v>429</v>
      </c>
      <c r="P146" s="589">
        <f t="shared" ref="P146" si="31">SUM(P147:P169)</f>
        <v>70</v>
      </c>
      <c r="Q146" s="589">
        <f>SUM(Q147:Q169)</f>
        <v>13</v>
      </c>
      <c r="R146" s="589">
        <v>10</v>
      </c>
      <c r="S146" s="589">
        <f t="shared" ref="S146:U146" si="32">SUM(S147:S169)</f>
        <v>522</v>
      </c>
      <c r="T146" s="589">
        <f t="shared" si="32"/>
        <v>450</v>
      </c>
      <c r="U146" s="589">
        <f t="shared" si="32"/>
        <v>72</v>
      </c>
      <c r="V146" s="589"/>
      <c r="W146" s="589"/>
      <c r="X146" s="589">
        <f t="shared" ref="X146:AF146" si="33">SUM(X147:X169)</f>
        <v>0</v>
      </c>
      <c r="Y146" s="589">
        <f t="shared" si="33"/>
        <v>0</v>
      </c>
      <c r="Z146" s="589">
        <f t="shared" si="33"/>
        <v>7</v>
      </c>
      <c r="AA146" s="589">
        <f t="shared" si="33"/>
        <v>0</v>
      </c>
      <c r="AB146" s="589">
        <f t="shared" si="33"/>
        <v>0</v>
      </c>
      <c r="AC146" s="589">
        <f t="shared" si="33"/>
        <v>0</v>
      </c>
      <c r="AD146" s="589">
        <f t="shared" si="33"/>
        <v>10</v>
      </c>
      <c r="AE146" s="589">
        <f t="shared" si="33"/>
        <v>7</v>
      </c>
      <c r="AF146" s="589">
        <f t="shared" si="33"/>
        <v>23</v>
      </c>
      <c r="AG146" s="589"/>
      <c r="AH146" s="164"/>
      <c r="AI146" s="81"/>
      <c r="AJ146" s="57"/>
    </row>
    <row r="147" spans="1:36" s="15" customFormat="1" ht="24.95" customHeight="1">
      <c r="A147" s="132">
        <v>1</v>
      </c>
      <c r="B147" s="132" t="s">
        <v>173</v>
      </c>
      <c r="C147" s="219" t="s">
        <v>884</v>
      </c>
      <c r="D147" s="80" t="s">
        <v>868</v>
      </c>
      <c r="E147" s="132" t="s">
        <v>174</v>
      </c>
      <c r="F147" s="169" t="s">
        <v>531</v>
      </c>
      <c r="G147" s="219" t="s">
        <v>175</v>
      </c>
      <c r="H147" s="662">
        <v>1</v>
      </c>
      <c r="I147" s="575">
        <v>2</v>
      </c>
      <c r="J147" s="575">
        <v>1</v>
      </c>
      <c r="K147" s="575">
        <v>1</v>
      </c>
      <c r="L147" s="591">
        <v>29</v>
      </c>
      <c r="M147" s="591">
        <v>2</v>
      </c>
      <c r="N147" s="237">
        <f>O147+P147+Q147</f>
        <v>28</v>
      </c>
      <c r="O147" s="238">
        <v>25</v>
      </c>
      <c r="P147" s="238">
        <v>3</v>
      </c>
      <c r="Q147" s="238">
        <v>0</v>
      </c>
      <c r="R147" s="239"/>
      <c r="S147" s="240">
        <f>T147+U147</f>
        <v>28</v>
      </c>
      <c r="T147" s="239">
        <v>24</v>
      </c>
      <c r="U147" s="239">
        <v>4</v>
      </c>
      <c r="V147" s="641">
        <v>115.35</v>
      </c>
      <c r="W147" s="642" t="s">
        <v>966</v>
      </c>
      <c r="X147" s="642"/>
      <c r="Y147" s="642"/>
      <c r="Z147" s="594">
        <v>1</v>
      </c>
      <c r="AA147" s="642"/>
      <c r="AB147" s="642"/>
      <c r="AC147" s="642"/>
      <c r="AD147" s="642"/>
      <c r="AE147" s="593">
        <v>1</v>
      </c>
      <c r="AF147" s="575">
        <v>1</v>
      </c>
      <c r="AG147" s="593" t="s">
        <v>882</v>
      </c>
      <c r="AH147" s="132" t="s">
        <v>287</v>
      </c>
      <c r="AI147" s="169" t="s">
        <v>869</v>
      </c>
    </row>
    <row r="148" spans="1:36" s="15" customFormat="1" ht="24.75" customHeight="1">
      <c r="A148" s="132">
        <v>2</v>
      </c>
      <c r="B148" s="132" t="s">
        <v>173</v>
      </c>
      <c r="C148" s="80" t="s">
        <v>845</v>
      </c>
      <c r="D148" s="80" t="s">
        <v>846</v>
      </c>
      <c r="E148" s="80" t="s">
        <v>176</v>
      </c>
      <c r="F148" s="169" t="s">
        <v>847</v>
      </c>
      <c r="G148" s="80" t="s">
        <v>177</v>
      </c>
      <c r="H148" s="593"/>
      <c r="I148" s="575">
        <v>2</v>
      </c>
      <c r="J148" s="575">
        <v>0</v>
      </c>
      <c r="K148" s="575">
        <v>2</v>
      </c>
      <c r="L148" s="591">
        <v>29</v>
      </c>
      <c r="M148" s="591">
        <v>2</v>
      </c>
      <c r="N148" s="237">
        <f t="shared" ref="N148:N169" si="34">O148+P148+Q148</f>
        <v>24</v>
      </c>
      <c r="O148" s="241">
        <v>20</v>
      </c>
      <c r="P148" s="241">
        <v>3</v>
      </c>
      <c r="Q148" s="241">
        <v>1</v>
      </c>
      <c r="R148" s="242"/>
      <c r="S148" s="240">
        <f t="shared" ref="S148:S169" si="35">T148+U148</f>
        <v>24</v>
      </c>
      <c r="T148" s="239">
        <v>17</v>
      </c>
      <c r="U148" s="242">
        <v>7</v>
      </c>
      <c r="V148" s="644">
        <v>148.83000000000001</v>
      </c>
      <c r="W148" s="575" t="s">
        <v>544</v>
      </c>
      <c r="X148" s="575"/>
      <c r="Y148" s="575"/>
      <c r="Z148" s="594">
        <v>1</v>
      </c>
      <c r="AA148" s="575"/>
      <c r="AB148" s="575"/>
      <c r="AC148" s="575"/>
      <c r="AD148" s="575"/>
      <c r="AE148" s="575"/>
      <c r="AF148" s="575">
        <v>1</v>
      </c>
      <c r="AG148" s="593" t="s">
        <v>848</v>
      </c>
      <c r="AH148" s="132" t="s">
        <v>286</v>
      </c>
      <c r="AI148" s="133"/>
    </row>
    <row r="149" spans="1:36" s="15" customFormat="1" ht="24.95" customHeight="1">
      <c r="A149" s="132">
        <v>3</v>
      </c>
      <c r="B149" s="132" t="s">
        <v>173</v>
      </c>
      <c r="C149" s="80" t="s">
        <v>178</v>
      </c>
      <c r="D149" s="223" t="s">
        <v>324</v>
      </c>
      <c r="E149" s="80" t="s">
        <v>532</v>
      </c>
      <c r="F149" s="169" t="s">
        <v>533</v>
      </c>
      <c r="G149" s="132" t="s">
        <v>179</v>
      </c>
      <c r="H149" s="575">
        <v>1</v>
      </c>
      <c r="I149" s="575">
        <v>2</v>
      </c>
      <c r="J149" s="575">
        <v>0</v>
      </c>
      <c r="K149" s="575">
        <v>2</v>
      </c>
      <c r="L149" s="591">
        <v>19</v>
      </c>
      <c r="M149" s="591">
        <v>1</v>
      </c>
      <c r="N149" s="591">
        <f t="shared" si="34"/>
        <v>19</v>
      </c>
      <c r="O149" s="593">
        <v>17</v>
      </c>
      <c r="P149" s="593">
        <v>2</v>
      </c>
      <c r="Q149" s="593">
        <v>0</v>
      </c>
      <c r="R149" s="643"/>
      <c r="S149" s="254">
        <f t="shared" si="35"/>
        <v>19</v>
      </c>
      <c r="T149" s="640">
        <v>15</v>
      </c>
      <c r="U149" s="643">
        <v>4</v>
      </c>
      <c r="V149" s="644">
        <v>75.400000000000006</v>
      </c>
      <c r="W149" s="593" t="s">
        <v>546</v>
      </c>
      <c r="X149" s="593"/>
      <c r="Y149" s="593"/>
      <c r="Z149" s="593"/>
      <c r="AA149" s="593"/>
      <c r="AB149" s="593"/>
      <c r="AC149" s="593"/>
      <c r="AD149" s="593"/>
      <c r="AE149" s="593"/>
      <c r="AF149" s="575">
        <v>1</v>
      </c>
      <c r="AG149" s="593" t="s">
        <v>325</v>
      </c>
      <c r="AH149" s="132" t="s">
        <v>287</v>
      </c>
      <c r="AI149" s="133"/>
    </row>
    <row r="150" spans="1:36" s="15" customFormat="1" ht="24.95" customHeight="1">
      <c r="A150" s="132">
        <v>4</v>
      </c>
      <c r="B150" s="132" t="s">
        <v>173</v>
      </c>
      <c r="C150" s="80" t="s">
        <v>789</v>
      </c>
      <c r="D150" s="80" t="s">
        <v>790</v>
      </c>
      <c r="E150" s="80" t="s">
        <v>180</v>
      </c>
      <c r="F150" s="169" t="s">
        <v>791</v>
      </c>
      <c r="G150" s="80" t="s">
        <v>534</v>
      </c>
      <c r="H150" s="593"/>
      <c r="I150" s="575">
        <v>2</v>
      </c>
      <c r="J150" s="575">
        <v>0</v>
      </c>
      <c r="K150" s="575">
        <v>2</v>
      </c>
      <c r="L150" s="591">
        <v>19</v>
      </c>
      <c r="M150" s="591">
        <v>1</v>
      </c>
      <c r="N150" s="591">
        <f t="shared" si="34"/>
        <v>15</v>
      </c>
      <c r="O150" s="593">
        <v>13</v>
      </c>
      <c r="P150" s="593">
        <v>2</v>
      </c>
      <c r="Q150" s="593">
        <v>0</v>
      </c>
      <c r="R150" s="643"/>
      <c r="S150" s="254">
        <f t="shared" si="35"/>
        <v>15</v>
      </c>
      <c r="T150" s="640">
        <v>15</v>
      </c>
      <c r="U150" s="643">
        <v>0</v>
      </c>
      <c r="V150" s="644">
        <v>99.32</v>
      </c>
      <c r="W150" s="593" t="s">
        <v>967</v>
      </c>
      <c r="X150" s="593"/>
      <c r="Y150" s="593"/>
      <c r="Z150" s="594">
        <v>1</v>
      </c>
      <c r="AA150" s="593"/>
      <c r="AB150" s="593"/>
      <c r="AC150" s="593"/>
      <c r="AD150" s="593"/>
      <c r="AE150" s="593">
        <v>1</v>
      </c>
      <c r="AF150" s="575">
        <v>1</v>
      </c>
      <c r="AG150" s="593" t="s">
        <v>793</v>
      </c>
      <c r="AH150" s="132" t="s">
        <v>286</v>
      </c>
      <c r="AI150" s="133"/>
    </row>
    <row r="151" spans="1:36" s="15" customFormat="1" ht="24.95" customHeight="1">
      <c r="A151" s="132">
        <v>5</v>
      </c>
      <c r="B151" s="132" t="s">
        <v>173</v>
      </c>
      <c r="C151" s="219" t="s">
        <v>181</v>
      </c>
      <c r="D151" s="132" t="s">
        <v>182</v>
      </c>
      <c r="E151" s="132" t="s">
        <v>326</v>
      </c>
      <c r="F151" s="169" t="s">
        <v>535</v>
      </c>
      <c r="G151" s="219" t="s">
        <v>183</v>
      </c>
      <c r="H151" s="662">
        <v>1</v>
      </c>
      <c r="I151" s="575">
        <v>2</v>
      </c>
      <c r="J151" s="575">
        <v>1</v>
      </c>
      <c r="K151" s="575">
        <v>1</v>
      </c>
      <c r="L151" s="591">
        <v>29</v>
      </c>
      <c r="M151" s="591">
        <v>2</v>
      </c>
      <c r="N151" s="591">
        <f t="shared" si="34"/>
        <v>28</v>
      </c>
      <c r="O151" s="593">
        <v>26</v>
      </c>
      <c r="P151" s="593">
        <v>2</v>
      </c>
      <c r="Q151" s="593">
        <v>0</v>
      </c>
      <c r="R151" s="640"/>
      <c r="S151" s="254">
        <f t="shared" si="35"/>
        <v>28</v>
      </c>
      <c r="T151" s="640">
        <v>22</v>
      </c>
      <c r="U151" s="640">
        <v>6</v>
      </c>
      <c r="V151" s="641">
        <v>123.12</v>
      </c>
      <c r="W151" s="642" t="s">
        <v>968</v>
      </c>
      <c r="X151" s="642"/>
      <c r="Y151" s="642"/>
      <c r="Z151" s="642"/>
      <c r="AA151" s="642"/>
      <c r="AB151" s="642"/>
      <c r="AC151" s="642"/>
      <c r="AD151" s="593">
        <v>1</v>
      </c>
      <c r="AE151" s="642"/>
      <c r="AF151" s="575">
        <v>1</v>
      </c>
      <c r="AG151" s="593" t="s">
        <v>19</v>
      </c>
      <c r="AH151" s="132" t="s">
        <v>287</v>
      </c>
      <c r="AI151" s="169"/>
    </row>
    <row r="152" spans="1:36" s="15" customFormat="1" ht="24.95" customHeight="1">
      <c r="A152" s="132">
        <v>6</v>
      </c>
      <c r="B152" s="132" t="s">
        <v>173</v>
      </c>
      <c r="C152" s="80" t="s">
        <v>184</v>
      </c>
      <c r="D152" s="80" t="s">
        <v>185</v>
      </c>
      <c r="E152" s="80" t="s">
        <v>897</v>
      </c>
      <c r="F152" s="169" t="s">
        <v>536</v>
      </c>
      <c r="G152" s="80" t="s">
        <v>186</v>
      </c>
      <c r="H152" s="593"/>
      <c r="I152" s="575">
        <v>2</v>
      </c>
      <c r="J152" s="575">
        <v>1</v>
      </c>
      <c r="K152" s="575">
        <v>1</v>
      </c>
      <c r="L152" s="591">
        <v>19</v>
      </c>
      <c r="M152" s="591">
        <v>1</v>
      </c>
      <c r="N152" s="591">
        <f t="shared" si="34"/>
        <v>18</v>
      </c>
      <c r="O152" s="593">
        <v>11</v>
      </c>
      <c r="P152" s="593">
        <v>7</v>
      </c>
      <c r="Q152" s="593">
        <v>0</v>
      </c>
      <c r="R152" s="643"/>
      <c r="S152" s="254">
        <f t="shared" si="35"/>
        <v>18</v>
      </c>
      <c r="T152" s="640">
        <v>17</v>
      </c>
      <c r="U152" s="643">
        <v>1</v>
      </c>
      <c r="V152" s="644">
        <v>227.64</v>
      </c>
      <c r="W152" s="593" t="s">
        <v>792</v>
      </c>
      <c r="X152" s="593"/>
      <c r="Y152" s="593"/>
      <c r="Z152" s="593"/>
      <c r="AA152" s="593"/>
      <c r="AB152" s="593"/>
      <c r="AC152" s="593"/>
      <c r="AD152" s="593">
        <v>1</v>
      </c>
      <c r="AE152" s="593"/>
      <c r="AF152" s="575">
        <v>1</v>
      </c>
      <c r="AG152" s="593" t="s">
        <v>19</v>
      </c>
      <c r="AH152" s="132" t="s">
        <v>286</v>
      </c>
      <c r="AI152" s="133"/>
    </row>
    <row r="153" spans="1:36" s="15" customFormat="1" ht="24.95" customHeight="1">
      <c r="A153" s="132">
        <v>7</v>
      </c>
      <c r="B153" s="132" t="s">
        <v>173</v>
      </c>
      <c r="C153" s="80" t="s">
        <v>187</v>
      </c>
      <c r="D153" s="80" t="s">
        <v>188</v>
      </c>
      <c r="E153" s="80" t="s">
        <v>188</v>
      </c>
      <c r="F153" s="169" t="s">
        <v>542</v>
      </c>
      <c r="G153" s="80" t="s">
        <v>189</v>
      </c>
      <c r="H153" s="593"/>
      <c r="I153" s="575">
        <v>2</v>
      </c>
      <c r="J153" s="575">
        <v>1</v>
      </c>
      <c r="K153" s="575">
        <v>1</v>
      </c>
      <c r="L153" s="591">
        <v>29</v>
      </c>
      <c r="M153" s="591">
        <v>2</v>
      </c>
      <c r="N153" s="243">
        <v>29</v>
      </c>
      <c r="O153" s="238">
        <v>15</v>
      </c>
      <c r="P153" s="238">
        <v>3</v>
      </c>
      <c r="Q153" s="238">
        <v>1</v>
      </c>
      <c r="R153" s="242" t="s">
        <v>1126</v>
      </c>
      <c r="S153" s="240">
        <f t="shared" si="35"/>
        <v>29</v>
      </c>
      <c r="T153" s="239">
        <v>29</v>
      </c>
      <c r="U153" s="643">
        <v>0</v>
      </c>
      <c r="V153" s="644">
        <v>109.3</v>
      </c>
      <c r="W153" s="593" t="s">
        <v>967</v>
      </c>
      <c r="X153" s="593"/>
      <c r="Y153" s="593"/>
      <c r="Z153" s="593"/>
      <c r="AA153" s="593"/>
      <c r="AB153" s="593"/>
      <c r="AC153" s="593"/>
      <c r="AD153" s="593"/>
      <c r="AE153" s="593"/>
      <c r="AF153" s="575">
        <v>1</v>
      </c>
      <c r="AG153" s="593" t="s">
        <v>19</v>
      </c>
      <c r="AH153" s="132" t="s">
        <v>285</v>
      </c>
      <c r="AI153" s="133"/>
    </row>
    <row r="154" spans="1:36" s="15" customFormat="1" ht="24.95" customHeight="1">
      <c r="A154" s="132">
        <v>8</v>
      </c>
      <c r="B154" s="132" t="s">
        <v>173</v>
      </c>
      <c r="C154" s="80" t="s">
        <v>191</v>
      </c>
      <c r="D154" s="80" t="s">
        <v>192</v>
      </c>
      <c r="E154" s="80" t="s">
        <v>193</v>
      </c>
      <c r="F154" s="169" t="s">
        <v>543</v>
      </c>
      <c r="G154" s="80" t="s">
        <v>194</v>
      </c>
      <c r="H154" s="593">
        <v>1</v>
      </c>
      <c r="I154" s="575">
        <v>2</v>
      </c>
      <c r="J154" s="575">
        <v>2</v>
      </c>
      <c r="K154" s="575">
        <v>0</v>
      </c>
      <c r="L154" s="591">
        <v>29</v>
      </c>
      <c r="M154" s="591">
        <v>2</v>
      </c>
      <c r="N154" s="591">
        <f t="shared" si="34"/>
        <v>29</v>
      </c>
      <c r="O154" s="593">
        <v>21</v>
      </c>
      <c r="P154" s="593">
        <v>5</v>
      </c>
      <c r="Q154" s="593">
        <v>3</v>
      </c>
      <c r="R154" s="643"/>
      <c r="S154" s="254">
        <f t="shared" si="35"/>
        <v>29</v>
      </c>
      <c r="T154" s="640">
        <v>23</v>
      </c>
      <c r="U154" s="643">
        <v>6</v>
      </c>
      <c r="V154" s="644">
        <v>141</v>
      </c>
      <c r="W154" s="593" t="s">
        <v>205</v>
      </c>
      <c r="X154" s="593"/>
      <c r="Y154" s="593"/>
      <c r="Z154" s="593"/>
      <c r="AA154" s="593"/>
      <c r="AB154" s="593"/>
      <c r="AC154" s="593"/>
      <c r="AD154" s="593">
        <v>1</v>
      </c>
      <c r="AE154" s="593"/>
      <c r="AF154" s="575">
        <v>1</v>
      </c>
      <c r="AG154" s="593" t="s">
        <v>19</v>
      </c>
      <c r="AH154" s="132" t="s">
        <v>286</v>
      </c>
      <c r="AI154" s="133"/>
    </row>
    <row r="155" spans="1:36" s="15" customFormat="1" ht="24.95" customHeight="1">
      <c r="A155" s="132">
        <v>9</v>
      </c>
      <c r="B155" s="132" t="s">
        <v>173</v>
      </c>
      <c r="C155" s="80" t="s">
        <v>195</v>
      </c>
      <c r="D155" s="80" t="s">
        <v>196</v>
      </c>
      <c r="E155" s="80" t="s">
        <v>327</v>
      </c>
      <c r="F155" s="169" t="s">
        <v>545</v>
      </c>
      <c r="G155" s="80" t="s">
        <v>197</v>
      </c>
      <c r="H155" s="593">
        <v>2</v>
      </c>
      <c r="I155" s="575">
        <v>2</v>
      </c>
      <c r="J155" s="575">
        <v>1</v>
      </c>
      <c r="K155" s="575">
        <v>1</v>
      </c>
      <c r="L155" s="591">
        <v>19</v>
      </c>
      <c r="M155" s="591">
        <v>1</v>
      </c>
      <c r="N155" s="591">
        <f t="shared" si="34"/>
        <v>19</v>
      </c>
      <c r="O155" s="593">
        <v>17</v>
      </c>
      <c r="P155" s="593">
        <v>2</v>
      </c>
      <c r="Q155" s="593">
        <v>0</v>
      </c>
      <c r="R155" s="643"/>
      <c r="S155" s="254">
        <f t="shared" si="35"/>
        <v>19</v>
      </c>
      <c r="T155" s="640">
        <v>16</v>
      </c>
      <c r="U155" s="643">
        <v>3</v>
      </c>
      <c r="V155" s="644">
        <v>104.69</v>
      </c>
      <c r="W155" s="593" t="s">
        <v>209</v>
      </c>
      <c r="X155" s="593"/>
      <c r="Y155" s="593"/>
      <c r="Z155" s="593"/>
      <c r="AA155" s="593"/>
      <c r="AB155" s="593"/>
      <c r="AC155" s="593"/>
      <c r="AD155" s="593">
        <v>1</v>
      </c>
      <c r="AE155" s="593">
        <v>1</v>
      </c>
      <c r="AF155" s="575">
        <v>1</v>
      </c>
      <c r="AG155" s="593" t="s">
        <v>19</v>
      </c>
      <c r="AH155" s="132" t="s">
        <v>286</v>
      </c>
      <c r="AI155" s="133"/>
    </row>
    <row r="156" spans="1:36" s="15" customFormat="1" ht="24.95" customHeight="1">
      <c r="A156" s="132">
        <v>10</v>
      </c>
      <c r="B156" s="132" t="s">
        <v>173</v>
      </c>
      <c r="C156" s="80" t="s">
        <v>870</v>
      </c>
      <c r="D156" s="80" t="s">
        <v>868</v>
      </c>
      <c r="E156" s="80" t="s">
        <v>328</v>
      </c>
      <c r="F156" s="169" t="s">
        <v>547</v>
      </c>
      <c r="G156" s="80" t="s">
        <v>794</v>
      </c>
      <c r="H156" s="593">
        <v>2</v>
      </c>
      <c r="I156" s="575">
        <v>2</v>
      </c>
      <c r="J156" s="575">
        <v>1</v>
      </c>
      <c r="K156" s="575">
        <v>1</v>
      </c>
      <c r="L156" s="591">
        <v>29</v>
      </c>
      <c r="M156" s="591">
        <v>2</v>
      </c>
      <c r="N156" s="591">
        <f t="shared" si="34"/>
        <v>29</v>
      </c>
      <c r="O156" s="593">
        <v>29</v>
      </c>
      <c r="P156" s="593">
        <v>0</v>
      </c>
      <c r="Q156" s="593">
        <v>0</v>
      </c>
      <c r="R156" s="643"/>
      <c r="S156" s="240">
        <f t="shared" si="35"/>
        <v>29</v>
      </c>
      <c r="T156" s="239">
        <v>24</v>
      </c>
      <c r="U156" s="242">
        <v>5</v>
      </c>
      <c r="V156" s="644">
        <v>98.26</v>
      </c>
      <c r="W156" s="593" t="s">
        <v>969</v>
      </c>
      <c r="X156" s="593"/>
      <c r="Y156" s="593"/>
      <c r="Z156" s="594">
        <v>1</v>
      </c>
      <c r="AA156" s="593"/>
      <c r="AB156" s="593"/>
      <c r="AC156" s="593"/>
      <c r="AD156" s="593"/>
      <c r="AE156" s="593">
        <v>1</v>
      </c>
      <c r="AF156" s="575">
        <v>1</v>
      </c>
      <c r="AG156" s="593" t="s">
        <v>882</v>
      </c>
      <c r="AH156" s="132" t="s">
        <v>285</v>
      </c>
      <c r="AI156" s="169" t="s">
        <v>871</v>
      </c>
    </row>
    <row r="157" spans="1:36" s="15" customFormat="1" ht="24.95" customHeight="1">
      <c r="A157" s="132">
        <v>11</v>
      </c>
      <c r="B157" s="132" t="s">
        <v>173</v>
      </c>
      <c r="C157" s="80" t="s">
        <v>198</v>
      </c>
      <c r="D157" s="80" t="s">
        <v>548</v>
      </c>
      <c r="E157" s="80" t="s">
        <v>199</v>
      </c>
      <c r="F157" s="169" t="s">
        <v>795</v>
      </c>
      <c r="G157" s="80" t="s">
        <v>200</v>
      </c>
      <c r="H157" s="593">
        <v>3</v>
      </c>
      <c r="I157" s="575">
        <v>2</v>
      </c>
      <c r="J157" s="575">
        <v>1</v>
      </c>
      <c r="K157" s="575">
        <v>1</v>
      </c>
      <c r="L157" s="591">
        <v>19</v>
      </c>
      <c r="M157" s="591">
        <v>1</v>
      </c>
      <c r="N157" s="237">
        <f t="shared" si="34"/>
        <v>19</v>
      </c>
      <c r="O157" s="238">
        <v>16</v>
      </c>
      <c r="P157" s="238">
        <v>3</v>
      </c>
      <c r="Q157" s="238">
        <v>0</v>
      </c>
      <c r="R157" s="242"/>
      <c r="S157" s="240">
        <f t="shared" si="35"/>
        <v>19</v>
      </c>
      <c r="T157" s="239">
        <v>17</v>
      </c>
      <c r="U157" s="242">
        <v>2</v>
      </c>
      <c r="V157" s="644">
        <v>102.54</v>
      </c>
      <c r="W157" s="593" t="s">
        <v>970</v>
      </c>
      <c r="X157" s="593"/>
      <c r="Y157" s="593"/>
      <c r="Z157" s="593"/>
      <c r="AA157" s="593"/>
      <c r="AB157" s="593"/>
      <c r="AC157" s="593"/>
      <c r="AD157" s="593">
        <v>1</v>
      </c>
      <c r="AE157" s="593"/>
      <c r="AF157" s="575">
        <v>1</v>
      </c>
      <c r="AG157" s="593" t="s">
        <v>19</v>
      </c>
      <c r="AH157" s="132" t="s">
        <v>286</v>
      </c>
      <c r="AI157" s="133"/>
    </row>
    <row r="158" spans="1:36" s="15" customFormat="1" ht="24.95" customHeight="1">
      <c r="A158" s="132">
        <v>12</v>
      </c>
      <c r="B158" s="132" t="s">
        <v>173</v>
      </c>
      <c r="C158" s="224" t="s">
        <v>796</v>
      </c>
      <c r="D158" s="80" t="s">
        <v>790</v>
      </c>
      <c r="E158" s="80" t="s">
        <v>549</v>
      </c>
      <c r="F158" s="225" t="s">
        <v>1119</v>
      </c>
      <c r="G158" s="224" t="s">
        <v>329</v>
      </c>
      <c r="H158" s="647">
        <v>2</v>
      </c>
      <c r="I158" s="575">
        <v>2</v>
      </c>
      <c r="J158" s="575">
        <v>1</v>
      </c>
      <c r="K158" s="575">
        <v>1</v>
      </c>
      <c r="L158" s="591">
        <v>29</v>
      </c>
      <c r="M158" s="591">
        <v>2</v>
      </c>
      <c r="N158" s="591">
        <f t="shared" si="34"/>
        <v>29</v>
      </c>
      <c r="O158" s="593">
        <v>27</v>
      </c>
      <c r="P158" s="593">
        <v>2</v>
      </c>
      <c r="Q158" s="593">
        <v>0</v>
      </c>
      <c r="R158" s="645"/>
      <c r="S158" s="254">
        <f t="shared" si="35"/>
        <v>29</v>
      </c>
      <c r="T158" s="640">
        <v>28</v>
      </c>
      <c r="U158" s="645">
        <v>1</v>
      </c>
      <c r="V158" s="646">
        <v>105.84</v>
      </c>
      <c r="W158" s="647" t="s">
        <v>971</v>
      </c>
      <c r="X158" s="647"/>
      <c r="Y158" s="647"/>
      <c r="Z158" s="594">
        <v>1</v>
      </c>
      <c r="AA158" s="647"/>
      <c r="AB158" s="647"/>
      <c r="AC158" s="647"/>
      <c r="AD158" s="647"/>
      <c r="AE158" s="647"/>
      <c r="AF158" s="575">
        <v>1</v>
      </c>
      <c r="AG158" s="593" t="s">
        <v>793</v>
      </c>
      <c r="AH158" s="132" t="s">
        <v>286</v>
      </c>
      <c r="AI158" s="133"/>
    </row>
    <row r="159" spans="1:36" s="15" customFormat="1" ht="24.95" customHeight="1">
      <c r="A159" s="132">
        <v>13</v>
      </c>
      <c r="B159" s="227" t="s">
        <v>173</v>
      </c>
      <c r="C159" s="228" t="s">
        <v>872</v>
      </c>
      <c r="D159" s="80" t="s">
        <v>868</v>
      </c>
      <c r="E159" s="227" t="s">
        <v>201</v>
      </c>
      <c r="F159" s="229" t="s">
        <v>972</v>
      </c>
      <c r="G159" s="230" t="s">
        <v>202</v>
      </c>
      <c r="H159" s="649"/>
      <c r="I159" s="663">
        <v>2</v>
      </c>
      <c r="J159" s="663">
        <v>1</v>
      </c>
      <c r="K159" s="663">
        <v>1</v>
      </c>
      <c r="L159" s="648">
        <v>29</v>
      </c>
      <c r="M159" s="648">
        <v>2</v>
      </c>
      <c r="N159" s="237">
        <f t="shared" si="34"/>
        <v>24</v>
      </c>
      <c r="O159" s="245">
        <v>19</v>
      </c>
      <c r="P159" s="245">
        <v>5</v>
      </c>
      <c r="Q159" s="245">
        <v>0</v>
      </c>
      <c r="R159" s="246"/>
      <c r="S159" s="240">
        <f t="shared" si="35"/>
        <v>24</v>
      </c>
      <c r="T159" s="247">
        <v>20</v>
      </c>
      <c r="U159" s="246">
        <v>4</v>
      </c>
      <c r="V159" s="650">
        <v>109.64</v>
      </c>
      <c r="W159" s="651" t="s">
        <v>557</v>
      </c>
      <c r="X159" s="651"/>
      <c r="Y159" s="651"/>
      <c r="Z159" s="594">
        <v>1</v>
      </c>
      <c r="AA159" s="651"/>
      <c r="AB159" s="651"/>
      <c r="AC159" s="651"/>
      <c r="AD159" s="593"/>
      <c r="AE159" s="593">
        <v>1</v>
      </c>
      <c r="AF159" s="575">
        <v>1</v>
      </c>
      <c r="AG159" s="649" t="s">
        <v>882</v>
      </c>
      <c r="AH159" s="227" t="s">
        <v>285</v>
      </c>
      <c r="AI159" s="169" t="s">
        <v>873</v>
      </c>
    </row>
    <row r="160" spans="1:36" s="15" customFormat="1" ht="24.95" customHeight="1">
      <c r="A160" s="132">
        <v>14</v>
      </c>
      <c r="B160" s="132" t="s">
        <v>173</v>
      </c>
      <c r="C160" s="219" t="s">
        <v>203</v>
      </c>
      <c r="D160" s="223" t="s">
        <v>313</v>
      </c>
      <c r="E160" s="132" t="s">
        <v>898</v>
      </c>
      <c r="F160" s="169" t="s">
        <v>550</v>
      </c>
      <c r="G160" s="80" t="s">
        <v>204</v>
      </c>
      <c r="H160" s="593">
        <v>2</v>
      </c>
      <c r="I160" s="575">
        <v>2</v>
      </c>
      <c r="J160" s="575">
        <v>1</v>
      </c>
      <c r="K160" s="575">
        <v>1</v>
      </c>
      <c r="L160" s="591">
        <v>29</v>
      </c>
      <c r="M160" s="591">
        <v>2</v>
      </c>
      <c r="N160" s="237">
        <f t="shared" si="34"/>
        <v>28</v>
      </c>
      <c r="O160" s="238">
        <v>22</v>
      </c>
      <c r="P160" s="238">
        <v>4</v>
      </c>
      <c r="Q160" s="238">
        <v>2</v>
      </c>
      <c r="R160" s="239"/>
      <c r="S160" s="240">
        <f t="shared" si="35"/>
        <v>28</v>
      </c>
      <c r="T160" s="239">
        <v>24</v>
      </c>
      <c r="U160" s="239">
        <v>4</v>
      </c>
      <c r="V160" s="641">
        <v>112</v>
      </c>
      <c r="W160" s="642" t="s">
        <v>973</v>
      </c>
      <c r="X160" s="642"/>
      <c r="Y160" s="642"/>
      <c r="Z160" s="594">
        <v>1</v>
      </c>
      <c r="AA160" s="642"/>
      <c r="AB160" s="642"/>
      <c r="AC160" s="642"/>
      <c r="AD160" s="593">
        <v>1</v>
      </c>
      <c r="AE160" s="642"/>
      <c r="AF160" s="575">
        <v>1</v>
      </c>
      <c r="AG160" s="593" t="s">
        <v>315</v>
      </c>
      <c r="AH160" s="132" t="s">
        <v>287</v>
      </c>
      <c r="AI160" s="133"/>
    </row>
    <row r="161" spans="1:47" s="15" customFormat="1" ht="24" customHeight="1">
      <c r="A161" s="132">
        <v>15</v>
      </c>
      <c r="B161" s="132" t="s">
        <v>173</v>
      </c>
      <c r="C161" s="219" t="s">
        <v>206</v>
      </c>
      <c r="D161" s="575" t="s">
        <v>207</v>
      </c>
      <c r="E161" s="575" t="s">
        <v>207</v>
      </c>
      <c r="F161" s="674" t="s">
        <v>551</v>
      </c>
      <c r="G161" s="80" t="s">
        <v>208</v>
      </c>
      <c r="H161" s="593"/>
      <c r="I161" s="575">
        <v>2</v>
      </c>
      <c r="J161" s="575">
        <v>1</v>
      </c>
      <c r="K161" s="575">
        <v>1</v>
      </c>
      <c r="L161" s="591">
        <v>29</v>
      </c>
      <c r="M161" s="591">
        <v>2</v>
      </c>
      <c r="N161" s="237">
        <f t="shared" si="34"/>
        <v>27</v>
      </c>
      <c r="O161" s="238">
        <v>22</v>
      </c>
      <c r="P161" s="238">
        <v>5</v>
      </c>
      <c r="Q161" s="238">
        <v>0</v>
      </c>
      <c r="R161" s="239"/>
      <c r="S161" s="240">
        <f t="shared" si="35"/>
        <v>27</v>
      </c>
      <c r="T161" s="239">
        <v>17</v>
      </c>
      <c r="U161" s="239">
        <v>10</v>
      </c>
      <c r="V161" s="641">
        <v>99</v>
      </c>
      <c r="W161" s="642" t="s">
        <v>225</v>
      </c>
      <c r="X161" s="642"/>
      <c r="Y161" s="642"/>
      <c r="Z161" s="642"/>
      <c r="AA161" s="642"/>
      <c r="AB161" s="642"/>
      <c r="AC161" s="642"/>
      <c r="AD161" s="593">
        <v>1</v>
      </c>
      <c r="AE161" s="642"/>
      <c r="AF161" s="575">
        <v>1</v>
      </c>
      <c r="AG161" s="593" t="s">
        <v>19</v>
      </c>
      <c r="AH161" s="132" t="s">
        <v>287</v>
      </c>
      <c r="AI161" s="169"/>
    </row>
    <row r="162" spans="1:47" s="15" customFormat="1" ht="24.95" customHeight="1">
      <c r="A162" s="132">
        <v>16</v>
      </c>
      <c r="B162" s="132" t="s">
        <v>173</v>
      </c>
      <c r="C162" s="80" t="s">
        <v>210</v>
      </c>
      <c r="D162" s="593" t="s">
        <v>552</v>
      </c>
      <c r="E162" s="593" t="s">
        <v>885</v>
      </c>
      <c r="F162" s="674" t="s">
        <v>982</v>
      </c>
      <c r="G162" s="80" t="s">
        <v>211</v>
      </c>
      <c r="H162" s="593">
        <v>2</v>
      </c>
      <c r="I162" s="575">
        <v>2</v>
      </c>
      <c r="J162" s="575">
        <v>0</v>
      </c>
      <c r="K162" s="575">
        <v>2</v>
      </c>
      <c r="L162" s="591">
        <v>29</v>
      </c>
      <c r="M162" s="591">
        <v>2</v>
      </c>
      <c r="N162" s="591">
        <f t="shared" si="34"/>
        <v>25</v>
      </c>
      <c r="O162" s="593">
        <v>14</v>
      </c>
      <c r="P162" s="593">
        <v>8</v>
      </c>
      <c r="Q162" s="593">
        <v>3</v>
      </c>
      <c r="R162" s="643"/>
      <c r="S162" s="254">
        <f t="shared" si="35"/>
        <v>25</v>
      </c>
      <c r="T162" s="640">
        <v>23</v>
      </c>
      <c r="U162" s="643">
        <v>2</v>
      </c>
      <c r="V162" s="644">
        <v>109.68</v>
      </c>
      <c r="W162" s="593" t="s">
        <v>541</v>
      </c>
      <c r="X162" s="593"/>
      <c r="Y162" s="593"/>
      <c r="Z162" s="593"/>
      <c r="AA162" s="593"/>
      <c r="AB162" s="593"/>
      <c r="AC162" s="593"/>
      <c r="AD162" s="593">
        <v>1</v>
      </c>
      <c r="AE162" s="593"/>
      <c r="AF162" s="575">
        <v>1</v>
      </c>
      <c r="AG162" s="593" t="s">
        <v>19</v>
      </c>
      <c r="AH162" s="132" t="s">
        <v>286</v>
      </c>
      <c r="AI162" s="133"/>
    </row>
    <row r="163" spans="1:47" s="15" customFormat="1" ht="24.95" customHeight="1">
      <c r="A163" s="132">
        <v>17</v>
      </c>
      <c r="B163" s="132" t="s">
        <v>173</v>
      </c>
      <c r="C163" s="80" t="s">
        <v>212</v>
      </c>
      <c r="D163" s="675" t="s">
        <v>330</v>
      </c>
      <c r="E163" s="593" t="s">
        <v>326</v>
      </c>
      <c r="F163" s="674" t="s">
        <v>553</v>
      </c>
      <c r="G163" s="80" t="s">
        <v>213</v>
      </c>
      <c r="H163" s="593"/>
      <c r="I163" s="575">
        <v>2</v>
      </c>
      <c r="J163" s="575">
        <v>1</v>
      </c>
      <c r="K163" s="575">
        <v>1</v>
      </c>
      <c r="L163" s="591">
        <v>25</v>
      </c>
      <c r="M163" s="591">
        <v>2</v>
      </c>
      <c r="N163" s="591">
        <f t="shared" si="34"/>
        <v>18</v>
      </c>
      <c r="O163" s="593">
        <v>15</v>
      </c>
      <c r="P163" s="593">
        <v>3</v>
      </c>
      <c r="Q163" s="593">
        <v>0</v>
      </c>
      <c r="R163" s="643"/>
      <c r="S163" s="254">
        <f t="shared" si="35"/>
        <v>18</v>
      </c>
      <c r="T163" s="640">
        <v>17</v>
      </c>
      <c r="U163" s="643">
        <v>1</v>
      </c>
      <c r="V163" s="644">
        <v>104.75</v>
      </c>
      <c r="W163" s="827" t="s">
        <v>1136</v>
      </c>
      <c r="X163" s="593"/>
      <c r="Y163" s="593"/>
      <c r="Z163" s="593"/>
      <c r="AA163" s="593"/>
      <c r="AB163" s="593"/>
      <c r="AC163" s="593"/>
      <c r="AD163" s="593"/>
      <c r="AE163" s="593"/>
      <c r="AF163" s="575">
        <v>1</v>
      </c>
      <c r="AG163" s="593" t="s">
        <v>331</v>
      </c>
      <c r="AH163" s="132" t="s">
        <v>286</v>
      </c>
      <c r="AI163" s="133"/>
    </row>
    <row r="164" spans="1:47" s="15" customFormat="1" ht="24.95" customHeight="1">
      <c r="A164" s="132">
        <v>18</v>
      </c>
      <c r="B164" s="132" t="s">
        <v>173</v>
      </c>
      <c r="C164" s="219" t="s">
        <v>214</v>
      </c>
      <c r="D164" s="593" t="s">
        <v>215</v>
      </c>
      <c r="E164" s="593" t="s">
        <v>216</v>
      </c>
      <c r="F164" s="664" t="s">
        <v>554</v>
      </c>
      <c r="G164" s="219" t="s">
        <v>217</v>
      </c>
      <c r="H164" s="662">
        <v>1</v>
      </c>
      <c r="I164" s="575">
        <v>2</v>
      </c>
      <c r="J164" s="575">
        <v>1</v>
      </c>
      <c r="K164" s="575">
        <v>1</v>
      </c>
      <c r="L164" s="591">
        <v>19</v>
      </c>
      <c r="M164" s="591">
        <v>1</v>
      </c>
      <c r="N164" s="591">
        <f t="shared" si="34"/>
        <v>19</v>
      </c>
      <c r="O164" s="593">
        <v>16</v>
      </c>
      <c r="P164" s="593">
        <v>3</v>
      </c>
      <c r="Q164" s="593">
        <v>0</v>
      </c>
      <c r="R164" s="643"/>
      <c r="S164" s="254">
        <f t="shared" si="35"/>
        <v>19</v>
      </c>
      <c r="T164" s="640">
        <v>14</v>
      </c>
      <c r="U164" s="643">
        <v>5</v>
      </c>
      <c r="V164" s="644">
        <v>105.84</v>
      </c>
      <c r="W164" s="642" t="s">
        <v>899</v>
      </c>
      <c r="X164" s="642"/>
      <c r="Y164" s="642"/>
      <c r="Z164" s="642"/>
      <c r="AA164" s="642"/>
      <c r="AB164" s="642"/>
      <c r="AC164" s="642"/>
      <c r="AD164" s="642"/>
      <c r="AE164" s="642"/>
      <c r="AF164" s="575">
        <v>1</v>
      </c>
      <c r="AG164" s="593" t="s">
        <v>19</v>
      </c>
      <c r="AH164" s="132" t="s">
        <v>287</v>
      </c>
      <c r="AI164" s="133"/>
    </row>
    <row r="165" spans="1:47" s="15" customFormat="1" ht="24.95" customHeight="1">
      <c r="A165" s="132">
        <v>19</v>
      </c>
      <c r="B165" s="132" t="s">
        <v>173</v>
      </c>
      <c r="C165" s="132" t="s">
        <v>218</v>
      </c>
      <c r="D165" s="593" t="s">
        <v>219</v>
      </c>
      <c r="E165" s="593" t="s">
        <v>555</v>
      </c>
      <c r="F165" s="674" t="s">
        <v>556</v>
      </c>
      <c r="G165" s="132" t="s">
        <v>220</v>
      </c>
      <c r="H165" s="575">
        <v>1</v>
      </c>
      <c r="I165" s="575">
        <v>2</v>
      </c>
      <c r="J165" s="575">
        <v>1</v>
      </c>
      <c r="K165" s="575">
        <v>1</v>
      </c>
      <c r="L165" s="591">
        <v>19</v>
      </c>
      <c r="M165" s="591">
        <v>1</v>
      </c>
      <c r="N165" s="591">
        <f t="shared" si="34"/>
        <v>19</v>
      </c>
      <c r="O165" s="593">
        <v>19</v>
      </c>
      <c r="P165" s="593">
        <v>0</v>
      </c>
      <c r="Q165" s="593">
        <v>0</v>
      </c>
      <c r="R165" s="643"/>
      <c r="S165" s="254">
        <f t="shared" si="35"/>
        <v>19</v>
      </c>
      <c r="T165" s="640">
        <v>18</v>
      </c>
      <c r="U165" s="643">
        <v>1</v>
      </c>
      <c r="V165" s="644">
        <v>109.64</v>
      </c>
      <c r="W165" s="575" t="s">
        <v>557</v>
      </c>
      <c r="X165" s="575"/>
      <c r="Y165" s="575"/>
      <c r="Z165" s="575"/>
      <c r="AA165" s="575"/>
      <c r="AB165" s="575"/>
      <c r="AC165" s="575"/>
      <c r="AD165" s="593">
        <v>1</v>
      </c>
      <c r="AE165" s="593">
        <v>1</v>
      </c>
      <c r="AF165" s="575">
        <v>1</v>
      </c>
      <c r="AG165" s="593" t="s">
        <v>19</v>
      </c>
      <c r="AH165" s="132" t="s">
        <v>286</v>
      </c>
      <c r="AI165" s="169"/>
    </row>
    <row r="166" spans="1:47" s="15" customFormat="1" ht="24.95" customHeight="1">
      <c r="A166" s="132">
        <v>20</v>
      </c>
      <c r="B166" s="132" t="s">
        <v>173</v>
      </c>
      <c r="C166" s="219" t="s">
        <v>221</v>
      </c>
      <c r="D166" s="593" t="s">
        <v>332</v>
      </c>
      <c r="E166" s="593" t="s">
        <v>332</v>
      </c>
      <c r="F166" s="664" t="s">
        <v>558</v>
      </c>
      <c r="G166" s="219" t="s">
        <v>333</v>
      </c>
      <c r="H166" s="662">
        <v>2</v>
      </c>
      <c r="I166" s="575">
        <v>2</v>
      </c>
      <c r="J166" s="575">
        <v>1</v>
      </c>
      <c r="K166" s="575">
        <v>1</v>
      </c>
      <c r="L166" s="591">
        <v>29</v>
      </c>
      <c r="M166" s="591">
        <v>2</v>
      </c>
      <c r="N166" s="237">
        <f>O166+P166+Q166</f>
        <v>22</v>
      </c>
      <c r="O166" s="238">
        <v>21</v>
      </c>
      <c r="P166" s="238">
        <v>1</v>
      </c>
      <c r="Q166" s="238">
        <v>0</v>
      </c>
      <c r="R166" s="242"/>
      <c r="S166" s="240">
        <f t="shared" si="35"/>
        <v>22</v>
      </c>
      <c r="T166" s="239">
        <v>20</v>
      </c>
      <c r="U166" s="242">
        <v>2</v>
      </c>
      <c r="V166" s="644">
        <v>112</v>
      </c>
      <c r="W166" s="647" t="s">
        <v>900</v>
      </c>
      <c r="X166" s="698"/>
      <c r="Y166" s="698"/>
      <c r="Z166" s="698"/>
      <c r="AA166" s="698"/>
      <c r="AB166" s="698"/>
      <c r="AC166" s="698"/>
      <c r="AD166" s="593">
        <v>1</v>
      </c>
      <c r="AE166" s="593">
        <v>1</v>
      </c>
      <c r="AF166" s="575">
        <v>1</v>
      </c>
      <c r="AG166" s="593" t="s">
        <v>19</v>
      </c>
      <c r="AH166" s="132" t="s">
        <v>286</v>
      </c>
      <c r="AI166" s="169"/>
    </row>
    <row r="167" spans="1:47" s="15" customFormat="1" ht="24.95" customHeight="1">
      <c r="A167" s="132">
        <v>21</v>
      </c>
      <c r="B167" s="132" t="s">
        <v>173</v>
      </c>
      <c r="C167" s="219" t="s">
        <v>222</v>
      </c>
      <c r="D167" s="575" t="s">
        <v>223</v>
      </c>
      <c r="E167" s="575" t="s">
        <v>334</v>
      </c>
      <c r="F167" s="674" t="s">
        <v>559</v>
      </c>
      <c r="G167" s="219" t="s">
        <v>224</v>
      </c>
      <c r="H167" s="664"/>
      <c r="I167" s="575">
        <v>2</v>
      </c>
      <c r="J167" s="575">
        <v>1</v>
      </c>
      <c r="K167" s="575">
        <v>1</v>
      </c>
      <c r="L167" s="591">
        <v>19</v>
      </c>
      <c r="M167" s="591">
        <v>1</v>
      </c>
      <c r="N167" s="237">
        <f t="shared" si="34"/>
        <v>17</v>
      </c>
      <c r="O167" s="238">
        <v>7</v>
      </c>
      <c r="P167" s="593">
        <v>7</v>
      </c>
      <c r="Q167" s="593">
        <v>3</v>
      </c>
      <c r="R167" s="643"/>
      <c r="S167" s="240">
        <f t="shared" si="35"/>
        <v>17</v>
      </c>
      <c r="T167" s="239">
        <v>15</v>
      </c>
      <c r="U167" s="640">
        <v>2</v>
      </c>
      <c r="V167" s="641">
        <v>99</v>
      </c>
      <c r="W167" s="642" t="s">
        <v>225</v>
      </c>
      <c r="X167" s="642"/>
      <c r="Y167" s="642"/>
      <c r="Z167" s="642"/>
      <c r="AA167" s="642"/>
      <c r="AB167" s="642"/>
      <c r="AC167" s="642"/>
      <c r="AD167" s="642"/>
      <c r="AE167" s="642"/>
      <c r="AF167" s="575">
        <v>1</v>
      </c>
      <c r="AG167" s="593" t="s">
        <v>19</v>
      </c>
      <c r="AH167" s="132" t="s">
        <v>286</v>
      </c>
      <c r="AI167" s="133"/>
    </row>
    <row r="168" spans="1:47" s="15" customFormat="1" ht="24.95" customHeight="1">
      <c r="A168" s="132">
        <v>22</v>
      </c>
      <c r="B168" s="132" t="s">
        <v>173</v>
      </c>
      <c r="C168" s="132" t="s">
        <v>537</v>
      </c>
      <c r="D168" s="575" t="s">
        <v>538</v>
      </c>
      <c r="E168" s="575" t="s">
        <v>538</v>
      </c>
      <c r="F168" s="674" t="s">
        <v>539</v>
      </c>
      <c r="G168" s="132" t="s">
        <v>540</v>
      </c>
      <c r="H168" s="575">
        <v>1</v>
      </c>
      <c r="I168" s="575">
        <v>2</v>
      </c>
      <c r="J168" s="575">
        <v>0</v>
      </c>
      <c r="K168" s="575">
        <v>2</v>
      </c>
      <c r="L168" s="596">
        <v>19</v>
      </c>
      <c r="M168" s="596">
        <v>1</v>
      </c>
      <c r="N168" s="591">
        <f t="shared" si="34"/>
        <v>18</v>
      </c>
      <c r="O168" s="575">
        <v>18</v>
      </c>
      <c r="P168" s="575">
        <v>0</v>
      </c>
      <c r="Q168" s="575">
        <v>0</v>
      </c>
      <c r="R168" s="254"/>
      <c r="S168" s="254">
        <f t="shared" si="35"/>
        <v>18</v>
      </c>
      <c r="T168" s="640">
        <v>17</v>
      </c>
      <c r="U168" s="254">
        <v>1</v>
      </c>
      <c r="V168" s="575">
        <v>109.68</v>
      </c>
      <c r="W168" s="575" t="s">
        <v>541</v>
      </c>
      <c r="X168" s="575"/>
      <c r="Y168" s="575"/>
      <c r="Z168" s="575"/>
      <c r="AA168" s="575"/>
      <c r="AB168" s="575"/>
      <c r="AC168" s="575"/>
      <c r="AD168" s="575"/>
      <c r="AE168" s="575"/>
      <c r="AF168" s="575">
        <v>1</v>
      </c>
      <c r="AG168" s="675" t="s">
        <v>19</v>
      </c>
      <c r="AH168" s="132" t="s">
        <v>286</v>
      </c>
      <c r="AI168" s="133"/>
    </row>
    <row r="169" spans="1:47" s="15" customFormat="1" ht="24.95" customHeight="1">
      <c r="A169" s="132">
        <v>23</v>
      </c>
      <c r="B169" s="132" t="s">
        <v>173</v>
      </c>
      <c r="C169" s="219" t="s">
        <v>742</v>
      </c>
      <c r="D169" s="593" t="s">
        <v>743</v>
      </c>
      <c r="E169" s="593" t="s">
        <v>744</v>
      </c>
      <c r="F169" s="674" t="s">
        <v>745</v>
      </c>
      <c r="G169" s="132" t="s">
        <v>746</v>
      </c>
      <c r="H169" s="575"/>
      <c r="I169" s="652">
        <v>2</v>
      </c>
      <c r="J169" s="652">
        <v>1</v>
      </c>
      <c r="K169" s="652">
        <v>1</v>
      </c>
      <c r="L169" s="596">
        <v>19</v>
      </c>
      <c r="M169" s="596">
        <v>1</v>
      </c>
      <c r="N169" s="591">
        <f t="shared" si="34"/>
        <v>19</v>
      </c>
      <c r="O169" s="575">
        <v>19</v>
      </c>
      <c r="P169" s="575">
        <v>0</v>
      </c>
      <c r="Q169" s="575">
        <v>0</v>
      </c>
      <c r="R169" s="652"/>
      <c r="S169" s="254">
        <f t="shared" si="35"/>
        <v>19</v>
      </c>
      <c r="T169" s="575">
        <v>18</v>
      </c>
      <c r="U169" s="575">
        <v>1</v>
      </c>
      <c r="V169" s="644">
        <v>104.75</v>
      </c>
      <c r="W169" s="575" t="s">
        <v>747</v>
      </c>
      <c r="X169" s="575"/>
      <c r="Y169" s="575"/>
      <c r="Z169" s="575"/>
      <c r="AA169" s="575"/>
      <c r="AB169" s="575"/>
      <c r="AC169" s="575"/>
      <c r="AD169" s="575"/>
      <c r="AE169" s="575"/>
      <c r="AF169" s="575">
        <v>1</v>
      </c>
      <c r="AG169" s="675" t="s">
        <v>19</v>
      </c>
      <c r="AH169" s="132" t="s">
        <v>285</v>
      </c>
      <c r="AI169" s="133"/>
    </row>
    <row r="170" spans="1:47" ht="23.25" customHeight="1">
      <c r="A170" s="20"/>
      <c r="B170" s="72" t="s">
        <v>283</v>
      </c>
      <c r="C170" s="73">
        <v>30</v>
      </c>
      <c r="D170" s="676"/>
      <c r="E170" s="676"/>
      <c r="F170" s="677"/>
      <c r="G170" s="72"/>
      <c r="H170" s="653">
        <f>SUM(H171:H200)</f>
        <v>55</v>
      </c>
      <c r="I170" s="653">
        <f>SUM(I171:I200)</f>
        <v>71</v>
      </c>
      <c r="J170" s="653">
        <f>SUM(J171:J200)</f>
        <v>26</v>
      </c>
      <c r="K170" s="653">
        <f>SUM(K171:K200)</f>
        <v>45</v>
      </c>
      <c r="L170" s="653">
        <f>SUM(L171:L200)</f>
        <v>815</v>
      </c>
      <c r="M170" s="653"/>
      <c r="N170" s="654">
        <f t="shared" ref="N170" si="36">O170+P170+Q170+R170</f>
        <v>752</v>
      </c>
      <c r="O170" s="653">
        <f t="shared" ref="O170:U170" si="37">SUM(O171:O200)</f>
        <v>542</v>
      </c>
      <c r="P170" s="653">
        <f t="shared" si="37"/>
        <v>165</v>
      </c>
      <c r="Q170" s="653">
        <f t="shared" si="37"/>
        <v>44</v>
      </c>
      <c r="R170" s="653">
        <f t="shared" si="37"/>
        <v>1</v>
      </c>
      <c r="S170" s="653">
        <f t="shared" si="37"/>
        <v>752</v>
      </c>
      <c r="T170" s="653">
        <f t="shared" si="37"/>
        <v>642</v>
      </c>
      <c r="U170" s="653">
        <f t="shared" si="37"/>
        <v>110</v>
      </c>
      <c r="V170" s="653"/>
      <c r="W170" s="653"/>
      <c r="X170" s="653">
        <f t="shared" ref="X170:AF170" si="38">SUM(X171:X200)</f>
        <v>0</v>
      </c>
      <c r="Y170" s="653">
        <f t="shared" si="38"/>
        <v>0</v>
      </c>
      <c r="Z170" s="653">
        <f t="shared" si="38"/>
        <v>4</v>
      </c>
      <c r="AA170" s="653">
        <f t="shared" si="38"/>
        <v>1</v>
      </c>
      <c r="AB170" s="653">
        <f t="shared" si="38"/>
        <v>0</v>
      </c>
      <c r="AC170" s="653">
        <f t="shared" si="38"/>
        <v>2</v>
      </c>
      <c r="AD170" s="653">
        <f t="shared" si="38"/>
        <v>4</v>
      </c>
      <c r="AE170" s="653">
        <f t="shared" si="38"/>
        <v>2</v>
      </c>
      <c r="AF170" s="653">
        <f t="shared" si="38"/>
        <v>30</v>
      </c>
      <c r="AG170" s="653"/>
      <c r="AH170" s="72"/>
      <c r="AI170" s="81"/>
      <c r="AJ170" s="57"/>
    </row>
    <row r="171" spans="1:47" ht="21.75" customHeight="1">
      <c r="A171" s="264">
        <v>1</v>
      </c>
      <c r="B171" s="265" t="s">
        <v>335</v>
      </c>
      <c r="C171" s="266" t="s">
        <v>1021</v>
      </c>
      <c r="D171" s="267" t="s">
        <v>1019</v>
      </c>
      <c r="E171" s="267" t="s">
        <v>844</v>
      </c>
      <c r="F171" s="268" t="s">
        <v>461</v>
      </c>
      <c r="G171" s="267" t="s">
        <v>336</v>
      </c>
      <c r="H171" s="90">
        <v>4</v>
      </c>
      <c r="I171" s="267">
        <f>SUM(J171:K171)</f>
        <v>3</v>
      </c>
      <c r="J171" s="267">
        <v>2</v>
      </c>
      <c r="K171" s="267">
        <v>1</v>
      </c>
      <c r="L171" s="269">
        <v>35</v>
      </c>
      <c r="M171" s="270">
        <v>3</v>
      </c>
      <c r="N171" s="271">
        <f t="shared" ref="N171:N200" si="39">SUM(O171:R171)</f>
        <v>33</v>
      </c>
      <c r="O171" s="272">
        <v>21</v>
      </c>
      <c r="P171" s="272">
        <v>10</v>
      </c>
      <c r="Q171" s="272">
        <v>2</v>
      </c>
      <c r="R171" s="273" t="s">
        <v>874</v>
      </c>
      <c r="S171" s="260">
        <f t="shared" ref="S171:S200" si="40">T171+U171</f>
        <v>33</v>
      </c>
      <c r="T171" s="273">
        <v>22</v>
      </c>
      <c r="U171" s="273">
        <v>11</v>
      </c>
      <c r="V171" s="267">
        <v>164.4</v>
      </c>
      <c r="W171" s="265" t="s">
        <v>1050</v>
      </c>
      <c r="X171" s="265"/>
      <c r="Y171" s="265"/>
      <c r="Z171" s="265"/>
      <c r="AA171" s="265"/>
      <c r="AB171" s="265"/>
      <c r="AC171" s="265"/>
      <c r="AD171" s="265">
        <v>1</v>
      </c>
      <c r="AE171" s="265"/>
      <c r="AF171" s="274">
        <v>1</v>
      </c>
      <c r="AG171" s="267" t="s">
        <v>882</v>
      </c>
      <c r="AH171" s="265" t="s">
        <v>286</v>
      </c>
      <c r="AI171" s="275" t="s">
        <v>1131</v>
      </c>
      <c r="AJ171" s="60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</row>
    <row r="172" spans="1:47" ht="21.75" customHeight="1">
      <c r="A172" s="264">
        <v>2</v>
      </c>
      <c r="B172" s="265" t="s">
        <v>335</v>
      </c>
      <c r="C172" s="266" t="s">
        <v>1022</v>
      </c>
      <c r="D172" s="267" t="s">
        <v>337</v>
      </c>
      <c r="E172" s="267" t="s">
        <v>449</v>
      </c>
      <c r="F172" s="268" t="s">
        <v>462</v>
      </c>
      <c r="G172" s="267" t="s">
        <v>338</v>
      </c>
      <c r="H172" s="267">
        <v>2</v>
      </c>
      <c r="I172" s="267">
        <f>SUM(J172:K172)</f>
        <v>2</v>
      </c>
      <c r="J172" s="267">
        <v>0</v>
      </c>
      <c r="K172" s="267">
        <v>2</v>
      </c>
      <c r="L172" s="269">
        <v>19</v>
      </c>
      <c r="M172" s="270">
        <v>1</v>
      </c>
      <c r="N172" s="655">
        <f t="shared" si="39"/>
        <v>19</v>
      </c>
      <c r="O172" s="265">
        <v>13</v>
      </c>
      <c r="P172" s="265">
        <v>4</v>
      </c>
      <c r="Q172" s="265">
        <v>2</v>
      </c>
      <c r="R172" s="273" t="s">
        <v>874</v>
      </c>
      <c r="S172" s="566">
        <f t="shared" si="40"/>
        <v>19</v>
      </c>
      <c r="T172" s="656">
        <v>14</v>
      </c>
      <c r="U172" s="656">
        <v>5</v>
      </c>
      <c r="V172" s="267">
        <v>125.68</v>
      </c>
      <c r="W172" s="265" t="s">
        <v>190</v>
      </c>
      <c r="X172" s="265"/>
      <c r="Y172" s="265"/>
      <c r="Z172" s="265"/>
      <c r="AA172" s="265"/>
      <c r="AB172" s="265"/>
      <c r="AC172" s="265"/>
      <c r="AD172" s="265"/>
      <c r="AE172" s="265"/>
      <c r="AF172" s="274">
        <v>1</v>
      </c>
      <c r="AG172" s="267" t="s">
        <v>19</v>
      </c>
      <c r="AH172" s="265" t="s">
        <v>286</v>
      </c>
      <c r="AI172" s="275" t="s">
        <v>1132</v>
      </c>
      <c r="AJ172" s="60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</row>
    <row r="173" spans="1:47" ht="21.75" customHeight="1">
      <c r="A173" s="264">
        <v>3</v>
      </c>
      <c r="B173" s="265" t="s">
        <v>335</v>
      </c>
      <c r="C173" s="266" t="s">
        <v>1023</v>
      </c>
      <c r="D173" s="267" t="s">
        <v>339</v>
      </c>
      <c r="E173" s="267" t="s">
        <v>340</v>
      </c>
      <c r="F173" s="268" t="s">
        <v>886</v>
      </c>
      <c r="G173" s="267" t="s">
        <v>341</v>
      </c>
      <c r="H173" s="267">
        <v>2</v>
      </c>
      <c r="I173" s="267">
        <f>SUM(J173:K173)</f>
        <v>2</v>
      </c>
      <c r="J173" s="267">
        <v>0</v>
      </c>
      <c r="K173" s="267">
        <v>2</v>
      </c>
      <c r="L173" s="269">
        <v>29</v>
      </c>
      <c r="M173" s="270">
        <v>2</v>
      </c>
      <c r="N173" s="271">
        <f t="shared" si="39"/>
        <v>27</v>
      </c>
      <c r="O173" s="272">
        <v>18</v>
      </c>
      <c r="P173" s="272">
        <v>9</v>
      </c>
      <c r="Q173" s="272">
        <v>0</v>
      </c>
      <c r="R173" s="273" t="s">
        <v>874</v>
      </c>
      <c r="S173" s="260">
        <f t="shared" si="40"/>
        <v>27</v>
      </c>
      <c r="T173" s="273">
        <v>25</v>
      </c>
      <c r="U173" s="273">
        <v>2</v>
      </c>
      <c r="V173" s="267">
        <v>110.74</v>
      </c>
      <c r="W173" s="265" t="s">
        <v>342</v>
      </c>
      <c r="X173" s="265"/>
      <c r="Y173" s="265"/>
      <c r="Z173" s="265"/>
      <c r="AA173" s="265"/>
      <c r="AB173" s="265"/>
      <c r="AC173" s="265">
        <v>1</v>
      </c>
      <c r="AD173" s="265"/>
      <c r="AE173" s="265"/>
      <c r="AF173" s="274">
        <v>1</v>
      </c>
      <c r="AG173" s="267" t="s">
        <v>19</v>
      </c>
      <c r="AH173" s="265" t="s">
        <v>286</v>
      </c>
      <c r="AI173" s="275" t="s">
        <v>1131</v>
      </c>
      <c r="AJ173" s="60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</row>
    <row r="174" spans="1:47" ht="21.75" customHeight="1">
      <c r="A174" s="264">
        <v>4</v>
      </c>
      <c r="B174" s="265" t="s">
        <v>335</v>
      </c>
      <c r="C174" s="265" t="s">
        <v>1024</v>
      </c>
      <c r="D174" s="267" t="s">
        <v>850</v>
      </c>
      <c r="E174" s="267" t="s">
        <v>850</v>
      </c>
      <c r="F174" s="268" t="s">
        <v>851</v>
      </c>
      <c r="G174" s="267" t="s">
        <v>876</v>
      </c>
      <c r="H174" s="267">
        <v>1</v>
      </c>
      <c r="I174" s="267">
        <f>SUM(J174:K174)</f>
        <v>2</v>
      </c>
      <c r="J174" s="267">
        <v>0</v>
      </c>
      <c r="K174" s="267">
        <v>2</v>
      </c>
      <c r="L174" s="276">
        <v>19</v>
      </c>
      <c r="M174" s="277">
        <v>1</v>
      </c>
      <c r="N174" s="271">
        <f t="shared" si="39"/>
        <v>19</v>
      </c>
      <c r="O174" s="272">
        <v>18</v>
      </c>
      <c r="P174" s="272">
        <v>1</v>
      </c>
      <c r="Q174" s="272">
        <v>0</v>
      </c>
      <c r="R174" s="273" t="s">
        <v>874</v>
      </c>
      <c r="S174" s="260">
        <f t="shared" si="40"/>
        <v>19</v>
      </c>
      <c r="T174" s="273">
        <v>16</v>
      </c>
      <c r="U174" s="273">
        <v>3</v>
      </c>
      <c r="V174" s="267">
        <v>82.85</v>
      </c>
      <c r="W174" s="265" t="s">
        <v>852</v>
      </c>
      <c r="X174" s="265"/>
      <c r="Y174" s="265"/>
      <c r="Z174" s="265"/>
      <c r="AA174" s="265"/>
      <c r="AB174" s="265"/>
      <c r="AC174" s="265"/>
      <c r="AD174" s="265"/>
      <c r="AE174" s="265"/>
      <c r="AF174" s="274">
        <v>1</v>
      </c>
      <c r="AG174" s="267" t="s">
        <v>843</v>
      </c>
      <c r="AH174" s="265" t="s">
        <v>448</v>
      </c>
      <c r="AI174" s="275" t="s">
        <v>1132</v>
      </c>
      <c r="AJ174" s="57"/>
    </row>
    <row r="175" spans="1:47" ht="21.75" customHeight="1">
      <c r="A175" s="264">
        <v>5</v>
      </c>
      <c r="B175" s="265" t="s">
        <v>335</v>
      </c>
      <c r="C175" s="265" t="s">
        <v>1025</v>
      </c>
      <c r="D175" s="267" t="s">
        <v>345</v>
      </c>
      <c r="E175" s="267" t="s">
        <v>346</v>
      </c>
      <c r="F175" s="268" t="s">
        <v>464</v>
      </c>
      <c r="G175" s="265" t="s">
        <v>347</v>
      </c>
      <c r="H175" s="267">
        <v>2</v>
      </c>
      <c r="I175" s="267">
        <v>2</v>
      </c>
      <c r="J175" s="267">
        <v>1</v>
      </c>
      <c r="K175" s="267">
        <v>1</v>
      </c>
      <c r="L175" s="269">
        <v>29</v>
      </c>
      <c r="M175" s="270">
        <v>2</v>
      </c>
      <c r="N175" s="655">
        <f t="shared" si="39"/>
        <v>20</v>
      </c>
      <c r="O175" s="265">
        <v>8</v>
      </c>
      <c r="P175" s="265">
        <v>9</v>
      </c>
      <c r="Q175" s="265">
        <v>3</v>
      </c>
      <c r="R175" s="273" t="s">
        <v>874</v>
      </c>
      <c r="S175" s="566">
        <f t="shared" si="40"/>
        <v>20</v>
      </c>
      <c r="T175" s="656">
        <v>19</v>
      </c>
      <c r="U175" s="656">
        <v>1</v>
      </c>
      <c r="V175" s="267">
        <v>138.9</v>
      </c>
      <c r="W175" s="265" t="s">
        <v>348</v>
      </c>
      <c r="X175" s="265"/>
      <c r="Y175" s="265"/>
      <c r="Z175" s="265"/>
      <c r="AA175" s="265">
        <v>1</v>
      </c>
      <c r="AB175" s="265"/>
      <c r="AC175" s="265"/>
      <c r="AD175" s="265"/>
      <c r="AE175" s="265"/>
      <c r="AF175" s="274">
        <v>1</v>
      </c>
      <c r="AG175" s="267" t="s">
        <v>19</v>
      </c>
      <c r="AH175" s="265" t="s">
        <v>289</v>
      </c>
      <c r="AI175" s="825" t="s">
        <v>1133</v>
      </c>
      <c r="AJ175" s="60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</row>
    <row r="176" spans="1:47" ht="21.75" customHeight="1">
      <c r="A176" s="264">
        <v>6</v>
      </c>
      <c r="B176" s="265" t="s">
        <v>335</v>
      </c>
      <c r="C176" s="265" t="s">
        <v>1026</v>
      </c>
      <c r="D176" s="267" t="s">
        <v>349</v>
      </c>
      <c r="E176" s="267" t="s">
        <v>350</v>
      </c>
      <c r="F176" s="268" t="s">
        <v>465</v>
      </c>
      <c r="G176" s="267" t="s">
        <v>351</v>
      </c>
      <c r="H176" s="267">
        <v>0</v>
      </c>
      <c r="I176" s="267">
        <f t="shared" ref="I176:I183" si="41">SUM(J176:K176)</f>
        <v>3</v>
      </c>
      <c r="J176" s="267">
        <v>2</v>
      </c>
      <c r="K176" s="267">
        <v>1</v>
      </c>
      <c r="L176" s="269">
        <v>35</v>
      </c>
      <c r="M176" s="270">
        <v>3</v>
      </c>
      <c r="N176" s="655">
        <f t="shared" si="39"/>
        <v>32</v>
      </c>
      <c r="O176" s="265">
        <v>20</v>
      </c>
      <c r="P176" s="265">
        <v>8</v>
      </c>
      <c r="Q176" s="265">
        <v>4</v>
      </c>
      <c r="R176" s="273" t="s">
        <v>874</v>
      </c>
      <c r="S176" s="566">
        <f t="shared" si="40"/>
        <v>32</v>
      </c>
      <c r="T176" s="656">
        <v>28</v>
      </c>
      <c r="U176" s="656">
        <v>4</v>
      </c>
      <c r="V176" s="267">
        <v>165.29</v>
      </c>
      <c r="W176" s="265" t="s">
        <v>352</v>
      </c>
      <c r="X176" s="265"/>
      <c r="Y176" s="265"/>
      <c r="Z176" s="265"/>
      <c r="AA176" s="265"/>
      <c r="AB176" s="265"/>
      <c r="AC176" s="265"/>
      <c r="AD176" s="265">
        <v>1</v>
      </c>
      <c r="AE176" s="265"/>
      <c r="AF176" s="274">
        <v>1</v>
      </c>
      <c r="AG176" s="267" t="s">
        <v>19</v>
      </c>
      <c r="AH176" s="265" t="s">
        <v>286</v>
      </c>
      <c r="AI176" s="275" t="s">
        <v>1134</v>
      </c>
      <c r="AJ176" s="60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</row>
    <row r="177" spans="1:47" ht="21.75" customHeight="1">
      <c r="A177" s="264">
        <v>7</v>
      </c>
      <c r="B177" s="265" t="s">
        <v>335</v>
      </c>
      <c r="C177" s="267" t="s">
        <v>1027</v>
      </c>
      <c r="D177" s="267" t="s">
        <v>353</v>
      </c>
      <c r="E177" s="267" t="s">
        <v>354</v>
      </c>
      <c r="F177" s="268" t="s">
        <v>466</v>
      </c>
      <c r="G177" s="267" t="s">
        <v>355</v>
      </c>
      <c r="H177" s="90">
        <v>3</v>
      </c>
      <c r="I177" s="267">
        <f t="shared" si="41"/>
        <v>3</v>
      </c>
      <c r="J177" s="267">
        <v>1</v>
      </c>
      <c r="K177" s="267">
        <v>2</v>
      </c>
      <c r="L177" s="269">
        <v>35</v>
      </c>
      <c r="M177" s="270">
        <v>3</v>
      </c>
      <c r="N177" s="271">
        <f t="shared" si="39"/>
        <v>33</v>
      </c>
      <c r="O177" s="272">
        <v>22</v>
      </c>
      <c r="P177" s="272">
        <v>10</v>
      </c>
      <c r="Q177" s="272">
        <v>0</v>
      </c>
      <c r="R177" s="273">
        <v>1</v>
      </c>
      <c r="S177" s="260">
        <f t="shared" si="40"/>
        <v>33</v>
      </c>
      <c r="T177" s="273">
        <v>33</v>
      </c>
      <c r="U177" s="273">
        <v>0</v>
      </c>
      <c r="V177" s="267">
        <v>160.57</v>
      </c>
      <c r="W177" s="265" t="s">
        <v>356</v>
      </c>
      <c r="X177" s="265"/>
      <c r="Y177" s="265"/>
      <c r="Z177" s="265"/>
      <c r="AA177" s="265"/>
      <c r="AB177" s="265"/>
      <c r="AC177" s="265"/>
      <c r="AD177" s="265"/>
      <c r="AE177" s="265"/>
      <c r="AF177" s="274">
        <v>1</v>
      </c>
      <c r="AG177" s="267" t="s">
        <v>19</v>
      </c>
      <c r="AH177" s="265" t="s">
        <v>289</v>
      </c>
      <c r="AI177" s="278" t="s">
        <v>1132</v>
      </c>
      <c r="AJ177" s="62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</row>
    <row r="178" spans="1:47" ht="21.75" customHeight="1">
      <c r="A178" s="264">
        <v>8</v>
      </c>
      <c r="B178" s="265" t="s">
        <v>335</v>
      </c>
      <c r="C178" s="265" t="s">
        <v>1028</v>
      </c>
      <c r="D178" s="265" t="s">
        <v>455</v>
      </c>
      <c r="E178" s="265" t="s">
        <v>357</v>
      </c>
      <c r="F178" s="268" t="s">
        <v>467</v>
      </c>
      <c r="G178" s="267" t="s">
        <v>358</v>
      </c>
      <c r="H178" s="90">
        <v>2</v>
      </c>
      <c r="I178" s="267">
        <f t="shared" si="41"/>
        <v>3</v>
      </c>
      <c r="J178" s="267">
        <v>1</v>
      </c>
      <c r="K178" s="267">
        <v>2</v>
      </c>
      <c r="L178" s="269">
        <v>35</v>
      </c>
      <c r="M178" s="270">
        <v>3</v>
      </c>
      <c r="N178" s="271">
        <f t="shared" si="39"/>
        <v>32</v>
      </c>
      <c r="O178" s="272">
        <v>22</v>
      </c>
      <c r="P178" s="272">
        <v>9</v>
      </c>
      <c r="Q178" s="272">
        <v>1</v>
      </c>
      <c r="R178" s="273" t="s">
        <v>874</v>
      </c>
      <c r="S178" s="260">
        <f t="shared" si="40"/>
        <v>32</v>
      </c>
      <c r="T178" s="273">
        <v>26</v>
      </c>
      <c r="U178" s="273">
        <v>6</v>
      </c>
      <c r="V178" s="267">
        <v>153.5</v>
      </c>
      <c r="W178" s="265" t="s">
        <v>359</v>
      </c>
      <c r="X178" s="265"/>
      <c r="Y178" s="265"/>
      <c r="Z178" s="265"/>
      <c r="AA178" s="265"/>
      <c r="AB178" s="265"/>
      <c r="AC178" s="265"/>
      <c r="AD178" s="265"/>
      <c r="AE178" s="265">
        <v>1</v>
      </c>
      <c r="AF178" s="274">
        <v>1</v>
      </c>
      <c r="AG178" s="267" t="s">
        <v>454</v>
      </c>
      <c r="AH178" s="265" t="s">
        <v>286</v>
      </c>
      <c r="AI178" s="275" t="s">
        <v>1132</v>
      </c>
      <c r="AJ178" s="62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</row>
    <row r="179" spans="1:47" ht="21.75" customHeight="1">
      <c r="A179" s="264">
        <v>9</v>
      </c>
      <c r="B179" s="265" t="s">
        <v>335</v>
      </c>
      <c r="C179" s="265" t="s">
        <v>1029</v>
      </c>
      <c r="D179" s="267" t="s">
        <v>1020</v>
      </c>
      <c r="E179" s="90" t="s">
        <v>1127</v>
      </c>
      <c r="F179" s="268" t="s">
        <v>468</v>
      </c>
      <c r="G179" s="267" t="s">
        <v>360</v>
      </c>
      <c r="H179" s="267">
        <v>2</v>
      </c>
      <c r="I179" s="267">
        <f t="shared" si="41"/>
        <v>2</v>
      </c>
      <c r="J179" s="90">
        <v>2</v>
      </c>
      <c r="K179" s="90">
        <v>0</v>
      </c>
      <c r="L179" s="269">
        <v>19</v>
      </c>
      <c r="M179" s="270">
        <v>1</v>
      </c>
      <c r="N179" s="271">
        <f t="shared" si="39"/>
        <v>18</v>
      </c>
      <c r="O179" s="272">
        <v>17</v>
      </c>
      <c r="P179" s="272">
        <v>1</v>
      </c>
      <c r="Q179" s="272">
        <v>0</v>
      </c>
      <c r="R179" s="273" t="s">
        <v>530</v>
      </c>
      <c r="S179" s="260">
        <f t="shared" si="40"/>
        <v>18</v>
      </c>
      <c r="T179" s="273">
        <v>15</v>
      </c>
      <c r="U179" s="273">
        <v>3</v>
      </c>
      <c r="V179" s="267">
        <v>88.91</v>
      </c>
      <c r="W179" s="265" t="s">
        <v>1050</v>
      </c>
      <c r="X179" s="265"/>
      <c r="Y179" s="265"/>
      <c r="Z179" s="265">
        <v>1</v>
      </c>
      <c r="AA179" s="265"/>
      <c r="AB179" s="265"/>
      <c r="AC179" s="265"/>
      <c r="AD179" s="265"/>
      <c r="AE179" s="265"/>
      <c r="AF179" s="274">
        <v>1</v>
      </c>
      <c r="AG179" s="267" t="s">
        <v>882</v>
      </c>
      <c r="AH179" s="265" t="s">
        <v>286</v>
      </c>
      <c r="AI179" s="275" t="s">
        <v>1131</v>
      </c>
      <c r="AJ179" s="62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</row>
    <row r="180" spans="1:47" ht="21.75" customHeight="1">
      <c r="A180" s="264">
        <v>10</v>
      </c>
      <c r="B180" s="265" t="s">
        <v>335</v>
      </c>
      <c r="C180" s="265" t="s">
        <v>1030</v>
      </c>
      <c r="D180" s="267" t="s">
        <v>361</v>
      </c>
      <c r="E180" s="267" t="s">
        <v>361</v>
      </c>
      <c r="F180" s="268" t="s">
        <v>469</v>
      </c>
      <c r="G180" s="265" t="s">
        <v>362</v>
      </c>
      <c r="H180" s="90">
        <v>2</v>
      </c>
      <c r="I180" s="90">
        <f t="shared" si="41"/>
        <v>2</v>
      </c>
      <c r="J180" s="90">
        <v>1</v>
      </c>
      <c r="K180" s="90">
        <v>1</v>
      </c>
      <c r="L180" s="819">
        <v>25</v>
      </c>
      <c r="M180" s="820">
        <v>2</v>
      </c>
      <c r="N180" s="271">
        <f t="shared" si="39"/>
        <v>24</v>
      </c>
      <c r="O180" s="272">
        <v>14</v>
      </c>
      <c r="P180" s="272">
        <v>9</v>
      </c>
      <c r="Q180" s="272">
        <v>1</v>
      </c>
      <c r="R180" s="273" t="s">
        <v>530</v>
      </c>
      <c r="S180" s="260">
        <f t="shared" si="40"/>
        <v>24</v>
      </c>
      <c r="T180" s="273">
        <v>22</v>
      </c>
      <c r="U180" s="273">
        <v>2</v>
      </c>
      <c r="V180" s="267">
        <v>128.62</v>
      </c>
      <c r="W180" s="265" t="s">
        <v>363</v>
      </c>
      <c r="X180" s="265"/>
      <c r="Y180" s="265"/>
      <c r="Z180" s="265"/>
      <c r="AA180" s="265"/>
      <c r="AB180" s="265"/>
      <c r="AC180" s="265"/>
      <c r="AD180" s="265">
        <v>1</v>
      </c>
      <c r="AE180" s="265"/>
      <c r="AF180" s="274">
        <v>1</v>
      </c>
      <c r="AG180" s="267" t="s">
        <v>19</v>
      </c>
      <c r="AH180" s="265" t="s">
        <v>286</v>
      </c>
      <c r="AI180" s="275" t="s">
        <v>1131</v>
      </c>
      <c r="AJ180" s="62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</row>
    <row r="181" spans="1:47" ht="21.75" customHeight="1">
      <c r="A181" s="264">
        <v>11</v>
      </c>
      <c r="B181" s="265" t="s">
        <v>335</v>
      </c>
      <c r="C181" s="265" t="s">
        <v>1031</v>
      </c>
      <c r="D181" s="265" t="s">
        <v>364</v>
      </c>
      <c r="E181" s="265" t="s">
        <v>450</v>
      </c>
      <c r="F181" s="268" t="s">
        <v>459</v>
      </c>
      <c r="G181" s="267" t="s">
        <v>365</v>
      </c>
      <c r="H181" s="267">
        <v>0</v>
      </c>
      <c r="I181" s="267">
        <f t="shared" si="41"/>
        <v>2</v>
      </c>
      <c r="J181" s="90">
        <v>1</v>
      </c>
      <c r="K181" s="90">
        <v>1</v>
      </c>
      <c r="L181" s="269">
        <v>19</v>
      </c>
      <c r="M181" s="270">
        <v>1</v>
      </c>
      <c r="N181" s="271">
        <f t="shared" si="39"/>
        <v>16</v>
      </c>
      <c r="O181" s="272">
        <v>10</v>
      </c>
      <c r="P181" s="272">
        <v>5</v>
      </c>
      <c r="Q181" s="272">
        <v>1</v>
      </c>
      <c r="R181" s="273" t="s">
        <v>530</v>
      </c>
      <c r="S181" s="260">
        <f t="shared" si="40"/>
        <v>16</v>
      </c>
      <c r="T181" s="273">
        <v>10</v>
      </c>
      <c r="U181" s="273">
        <v>6</v>
      </c>
      <c r="V181" s="265">
        <v>116</v>
      </c>
      <c r="W181" s="265" t="s">
        <v>366</v>
      </c>
      <c r="X181" s="265"/>
      <c r="Y181" s="265"/>
      <c r="Z181" s="265"/>
      <c r="AA181" s="265"/>
      <c r="AB181" s="265"/>
      <c r="AC181" s="265"/>
      <c r="AD181" s="265"/>
      <c r="AE181" s="265"/>
      <c r="AF181" s="274">
        <v>1</v>
      </c>
      <c r="AG181" s="267" t="s">
        <v>19</v>
      </c>
      <c r="AH181" s="272" t="s">
        <v>1135</v>
      </c>
      <c r="AI181" s="275" t="s">
        <v>1132</v>
      </c>
      <c r="AJ181" s="62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</row>
    <row r="182" spans="1:47" ht="21.75" customHeight="1">
      <c r="A182" s="264">
        <v>12</v>
      </c>
      <c r="B182" s="265" t="s">
        <v>335</v>
      </c>
      <c r="C182" s="274" t="s">
        <v>1032</v>
      </c>
      <c r="D182" s="279" t="s">
        <v>417</v>
      </c>
      <c r="E182" s="279" t="s">
        <v>418</v>
      </c>
      <c r="F182" s="280" t="s">
        <v>975</v>
      </c>
      <c r="G182" s="279" t="s">
        <v>419</v>
      </c>
      <c r="H182" s="90">
        <v>2</v>
      </c>
      <c r="I182" s="267">
        <f t="shared" si="41"/>
        <v>3</v>
      </c>
      <c r="J182" s="90">
        <v>2</v>
      </c>
      <c r="K182" s="90">
        <v>1</v>
      </c>
      <c r="L182" s="269">
        <v>32</v>
      </c>
      <c r="M182" s="270">
        <v>3</v>
      </c>
      <c r="N182" s="271">
        <f t="shared" si="39"/>
        <v>32</v>
      </c>
      <c r="O182" s="272">
        <v>23</v>
      </c>
      <c r="P182" s="272">
        <v>7</v>
      </c>
      <c r="Q182" s="272">
        <v>2</v>
      </c>
      <c r="R182" s="273" t="s">
        <v>530</v>
      </c>
      <c r="S182" s="260">
        <f t="shared" si="40"/>
        <v>32</v>
      </c>
      <c r="T182" s="273">
        <v>28</v>
      </c>
      <c r="U182" s="273">
        <v>4</v>
      </c>
      <c r="V182" s="279">
        <v>99.92</v>
      </c>
      <c r="W182" s="274" t="s">
        <v>420</v>
      </c>
      <c r="X182" s="274"/>
      <c r="Y182" s="274"/>
      <c r="Z182" s="274"/>
      <c r="AA182" s="274"/>
      <c r="AB182" s="274"/>
      <c r="AC182" s="274"/>
      <c r="AD182" s="274"/>
      <c r="AE182" s="274"/>
      <c r="AF182" s="274">
        <v>1</v>
      </c>
      <c r="AG182" s="279" t="s">
        <v>19</v>
      </c>
      <c r="AH182" s="274" t="s">
        <v>448</v>
      </c>
      <c r="AI182" s="282" t="s">
        <v>1132</v>
      </c>
      <c r="AJ182" s="62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</row>
    <row r="183" spans="1:47" ht="21.75" customHeight="1">
      <c r="A183" s="264">
        <v>13</v>
      </c>
      <c r="B183" s="274" t="s">
        <v>335</v>
      </c>
      <c r="C183" s="274" t="s">
        <v>1033</v>
      </c>
      <c r="D183" s="279" t="s">
        <v>343</v>
      </c>
      <c r="E183" s="279" t="s">
        <v>343</v>
      </c>
      <c r="F183" s="283" t="s">
        <v>463</v>
      </c>
      <c r="G183" s="279" t="s">
        <v>344</v>
      </c>
      <c r="H183" s="90">
        <v>2</v>
      </c>
      <c r="I183" s="267">
        <f t="shared" si="41"/>
        <v>2</v>
      </c>
      <c r="J183" s="267">
        <v>0</v>
      </c>
      <c r="K183" s="267">
        <v>2</v>
      </c>
      <c r="L183" s="269">
        <v>25</v>
      </c>
      <c r="M183" s="270">
        <v>2</v>
      </c>
      <c r="N183" s="271">
        <f t="shared" si="39"/>
        <v>24</v>
      </c>
      <c r="O183" s="272">
        <v>20</v>
      </c>
      <c r="P183" s="272">
        <v>4</v>
      </c>
      <c r="Q183" s="272">
        <v>0</v>
      </c>
      <c r="R183" s="273" t="s">
        <v>874</v>
      </c>
      <c r="S183" s="260">
        <f t="shared" si="40"/>
        <v>24</v>
      </c>
      <c r="T183" s="273">
        <v>24</v>
      </c>
      <c r="U183" s="273">
        <v>0</v>
      </c>
      <c r="V183" s="279">
        <v>96</v>
      </c>
      <c r="W183" s="274" t="s">
        <v>54</v>
      </c>
      <c r="X183" s="274"/>
      <c r="Y183" s="274"/>
      <c r="Z183" s="274"/>
      <c r="AA183" s="274"/>
      <c r="AB183" s="274"/>
      <c r="AC183" s="274"/>
      <c r="AD183" s="274"/>
      <c r="AE183" s="274"/>
      <c r="AF183" s="274">
        <v>1</v>
      </c>
      <c r="AG183" s="279" t="s">
        <v>19</v>
      </c>
      <c r="AH183" s="274" t="s">
        <v>289</v>
      </c>
      <c r="AI183" s="278" t="s">
        <v>1132</v>
      </c>
      <c r="AJ183" s="62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</row>
    <row r="184" spans="1:47" ht="21.75" customHeight="1">
      <c r="A184" s="264">
        <v>14</v>
      </c>
      <c r="B184" s="265" t="s">
        <v>335</v>
      </c>
      <c r="C184" s="265" t="s">
        <v>1034</v>
      </c>
      <c r="D184" s="267" t="s">
        <v>153</v>
      </c>
      <c r="E184" s="267" t="s">
        <v>153</v>
      </c>
      <c r="F184" s="268" t="s">
        <v>470</v>
      </c>
      <c r="G184" s="267" t="s">
        <v>367</v>
      </c>
      <c r="H184" s="267">
        <v>1</v>
      </c>
      <c r="I184" s="267">
        <v>2</v>
      </c>
      <c r="J184" s="267">
        <v>1</v>
      </c>
      <c r="K184" s="267">
        <v>1</v>
      </c>
      <c r="L184" s="269">
        <v>19</v>
      </c>
      <c r="M184" s="270">
        <v>1</v>
      </c>
      <c r="N184" s="271">
        <f t="shared" si="39"/>
        <v>19</v>
      </c>
      <c r="O184" s="272">
        <v>19</v>
      </c>
      <c r="P184" s="272">
        <v>0</v>
      </c>
      <c r="Q184" s="272">
        <v>0</v>
      </c>
      <c r="R184" s="273" t="s">
        <v>530</v>
      </c>
      <c r="S184" s="260">
        <f t="shared" si="40"/>
        <v>19</v>
      </c>
      <c r="T184" s="273">
        <v>16</v>
      </c>
      <c r="U184" s="273">
        <v>3</v>
      </c>
      <c r="V184" s="267">
        <v>95.17</v>
      </c>
      <c r="W184" s="265" t="s">
        <v>368</v>
      </c>
      <c r="X184" s="265"/>
      <c r="Y184" s="265"/>
      <c r="Z184" s="265"/>
      <c r="AA184" s="265"/>
      <c r="AB184" s="265"/>
      <c r="AC184" s="265"/>
      <c r="AD184" s="265"/>
      <c r="AE184" s="265"/>
      <c r="AF184" s="274">
        <v>1</v>
      </c>
      <c r="AG184" s="267" t="s">
        <v>19</v>
      </c>
      <c r="AH184" s="265" t="s">
        <v>976</v>
      </c>
      <c r="AI184" s="275" t="s">
        <v>1131</v>
      </c>
      <c r="AJ184" s="62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</row>
    <row r="185" spans="1:47" ht="21.75" customHeight="1">
      <c r="A185" s="264">
        <v>15</v>
      </c>
      <c r="B185" s="265" t="s">
        <v>335</v>
      </c>
      <c r="C185" s="265" t="s">
        <v>1035</v>
      </c>
      <c r="D185" s="267" t="s">
        <v>369</v>
      </c>
      <c r="E185" s="267" t="s">
        <v>901</v>
      </c>
      <c r="F185" s="268" t="s">
        <v>471</v>
      </c>
      <c r="G185" s="267" t="s">
        <v>370</v>
      </c>
      <c r="H185" s="267">
        <v>2</v>
      </c>
      <c r="I185" s="90">
        <v>2</v>
      </c>
      <c r="J185" s="90">
        <v>2</v>
      </c>
      <c r="K185" s="90">
        <v>0</v>
      </c>
      <c r="L185" s="269">
        <v>29</v>
      </c>
      <c r="M185" s="270">
        <v>2</v>
      </c>
      <c r="N185" s="271">
        <f t="shared" si="39"/>
        <v>25</v>
      </c>
      <c r="O185" s="272">
        <v>17</v>
      </c>
      <c r="P185" s="272">
        <v>6</v>
      </c>
      <c r="Q185" s="272">
        <v>2</v>
      </c>
      <c r="R185" s="273" t="s">
        <v>530</v>
      </c>
      <c r="S185" s="260">
        <f t="shared" si="40"/>
        <v>25</v>
      </c>
      <c r="T185" s="273">
        <v>20</v>
      </c>
      <c r="U185" s="273">
        <v>5</v>
      </c>
      <c r="V185" s="267">
        <v>114.3</v>
      </c>
      <c r="W185" s="265" t="s">
        <v>371</v>
      </c>
      <c r="X185" s="265"/>
      <c r="Y185" s="265"/>
      <c r="Z185" s="265"/>
      <c r="AA185" s="265"/>
      <c r="AB185" s="265"/>
      <c r="AC185" s="265"/>
      <c r="AD185" s="265"/>
      <c r="AE185" s="265"/>
      <c r="AF185" s="274">
        <v>1</v>
      </c>
      <c r="AG185" s="267" t="s">
        <v>19</v>
      </c>
      <c r="AH185" s="265" t="s">
        <v>285</v>
      </c>
      <c r="AI185" s="275" t="s">
        <v>1131</v>
      </c>
      <c r="AJ185" s="62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</row>
    <row r="186" spans="1:47" ht="21.75" customHeight="1">
      <c r="A186" s="264">
        <v>16</v>
      </c>
      <c r="B186" s="265" t="s">
        <v>335</v>
      </c>
      <c r="C186" s="265" t="s">
        <v>1036</v>
      </c>
      <c r="D186" s="267" t="s">
        <v>372</v>
      </c>
      <c r="E186" s="267" t="s">
        <v>373</v>
      </c>
      <c r="F186" s="268" t="s">
        <v>472</v>
      </c>
      <c r="G186" s="267" t="s">
        <v>374</v>
      </c>
      <c r="H186" s="90">
        <v>2</v>
      </c>
      <c r="I186" s="267">
        <f t="shared" ref="I186:I200" si="42">SUM(J186:K186)</f>
        <v>2</v>
      </c>
      <c r="J186" s="267">
        <v>0</v>
      </c>
      <c r="K186" s="267">
        <v>2</v>
      </c>
      <c r="L186" s="269">
        <v>19</v>
      </c>
      <c r="M186" s="270">
        <v>1</v>
      </c>
      <c r="N186" s="655">
        <f t="shared" si="39"/>
        <v>17</v>
      </c>
      <c r="O186" s="265">
        <v>11</v>
      </c>
      <c r="P186" s="265">
        <v>4</v>
      </c>
      <c r="Q186" s="265">
        <v>2</v>
      </c>
      <c r="R186" s="656" t="s">
        <v>530</v>
      </c>
      <c r="S186" s="566">
        <f t="shared" si="40"/>
        <v>17</v>
      </c>
      <c r="T186" s="656">
        <v>15</v>
      </c>
      <c r="U186" s="656">
        <v>2</v>
      </c>
      <c r="V186" s="267">
        <v>125.92</v>
      </c>
      <c r="W186" s="265" t="s">
        <v>375</v>
      </c>
      <c r="X186" s="265"/>
      <c r="Y186" s="265"/>
      <c r="Z186" s="265"/>
      <c r="AA186" s="265"/>
      <c r="AB186" s="265"/>
      <c r="AC186" s="265"/>
      <c r="AD186" s="265"/>
      <c r="AE186" s="265"/>
      <c r="AF186" s="274">
        <v>1</v>
      </c>
      <c r="AG186" s="267" t="s">
        <v>19</v>
      </c>
      <c r="AH186" s="265" t="s">
        <v>287</v>
      </c>
      <c r="AI186" s="275" t="s">
        <v>1132</v>
      </c>
      <c r="AJ186" s="62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</row>
    <row r="187" spans="1:47" ht="21.75" customHeight="1">
      <c r="A187" s="264">
        <v>17</v>
      </c>
      <c r="B187" s="265" t="s">
        <v>335</v>
      </c>
      <c r="C187" s="265" t="s">
        <v>1037</v>
      </c>
      <c r="D187" s="267" t="s">
        <v>376</v>
      </c>
      <c r="E187" s="267" t="s">
        <v>377</v>
      </c>
      <c r="F187" s="268" t="s">
        <v>473</v>
      </c>
      <c r="G187" s="267" t="s">
        <v>378</v>
      </c>
      <c r="H187" s="267">
        <v>1</v>
      </c>
      <c r="I187" s="267">
        <f t="shared" si="42"/>
        <v>3</v>
      </c>
      <c r="J187" s="267">
        <v>0</v>
      </c>
      <c r="K187" s="267">
        <v>3</v>
      </c>
      <c r="L187" s="269">
        <v>36</v>
      </c>
      <c r="M187" s="270">
        <v>3</v>
      </c>
      <c r="N187" s="271">
        <f t="shared" si="39"/>
        <v>35</v>
      </c>
      <c r="O187" s="272">
        <v>24</v>
      </c>
      <c r="P187" s="272">
        <v>7</v>
      </c>
      <c r="Q187" s="272">
        <v>4</v>
      </c>
      <c r="R187" s="273" t="s">
        <v>530</v>
      </c>
      <c r="S187" s="260">
        <f t="shared" si="40"/>
        <v>35</v>
      </c>
      <c r="T187" s="273">
        <v>25</v>
      </c>
      <c r="U187" s="273">
        <v>10</v>
      </c>
      <c r="V187" s="267">
        <v>226.95</v>
      </c>
      <c r="W187" s="265" t="s">
        <v>379</v>
      </c>
      <c r="X187" s="265"/>
      <c r="Y187" s="265"/>
      <c r="Z187" s="265"/>
      <c r="AA187" s="265"/>
      <c r="AB187" s="265"/>
      <c r="AC187" s="265"/>
      <c r="AD187" s="265"/>
      <c r="AE187" s="265"/>
      <c r="AF187" s="274">
        <v>1</v>
      </c>
      <c r="AG187" s="267" t="s">
        <v>19</v>
      </c>
      <c r="AH187" s="272" t="s">
        <v>888</v>
      </c>
      <c r="AI187" s="275" t="s">
        <v>1131</v>
      </c>
      <c r="AJ187" s="62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</row>
    <row r="188" spans="1:47" ht="21.75" customHeight="1">
      <c r="A188" s="264">
        <v>18</v>
      </c>
      <c r="B188" s="265" t="s">
        <v>335</v>
      </c>
      <c r="C188" s="267" t="s">
        <v>1038</v>
      </c>
      <c r="D188" s="267" t="s">
        <v>380</v>
      </c>
      <c r="E188" s="90" t="s">
        <v>1128</v>
      </c>
      <c r="F188" s="268" t="s">
        <v>474</v>
      </c>
      <c r="G188" s="265" t="s">
        <v>381</v>
      </c>
      <c r="H188" s="267">
        <v>2</v>
      </c>
      <c r="I188" s="267">
        <f t="shared" si="42"/>
        <v>2</v>
      </c>
      <c r="J188" s="267">
        <v>1</v>
      </c>
      <c r="K188" s="267">
        <v>1</v>
      </c>
      <c r="L188" s="269">
        <v>25</v>
      </c>
      <c r="M188" s="270">
        <v>2</v>
      </c>
      <c r="N188" s="271">
        <f t="shared" si="39"/>
        <v>9</v>
      </c>
      <c r="O188" s="272">
        <v>9</v>
      </c>
      <c r="P188" s="272">
        <v>0</v>
      </c>
      <c r="Q188" s="272">
        <v>0</v>
      </c>
      <c r="R188" s="273" t="s">
        <v>530</v>
      </c>
      <c r="S188" s="260">
        <f t="shared" si="40"/>
        <v>9</v>
      </c>
      <c r="T188" s="273">
        <v>9</v>
      </c>
      <c r="U188" s="273">
        <v>0</v>
      </c>
      <c r="V188" s="267">
        <v>152</v>
      </c>
      <c r="W188" s="265" t="s">
        <v>363</v>
      </c>
      <c r="X188" s="265"/>
      <c r="Y188" s="265"/>
      <c r="Z188" s="265">
        <v>1</v>
      </c>
      <c r="AA188" s="265"/>
      <c r="AB188" s="265"/>
      <c r="AC188" s="265"/>
      <c r="AD188" s="265"/>
      <c r="AE188" s="265"/>
      <c r="AF188" s="274">
        <v>1</v>
      </c>
      <c r="AG188" s="267" t="s">
        <v>382</v>
      </c>
      <c r="AH188" s="265" t="s">
        <v>286</v>
      </c>
      <c r="AI188" s="275" t="s">
        <v>1132</v>
      </c>
      <c r="AJ188" s="62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</row>
    <row r="189" spans="1:47" ht="21.75" customHeight="1">
      <c r="A189" s="264">
        <v>19</v>
      </c>
      <c r="B189" s="265" t="s">
        <v>335</v>
      </c>
      <c r="C189" s="265" t="s">
        <v>1039</v>
      </c>
      <c r="D189" s="267" t="s">
        <v>1019</v>
      </c>
      <c r="E189" s="267" t="s">
        <v>383</v>
      </c>
      <c r="F189" s="268" t="s">
        <v>475</v>
      </c>
      <c r="G189" s="265" t="s">
        <v>228</v>
      </c>
      <c r="H189" s="267">
        <v>3</v>
      </c>
      <c r="I189" s="267">
        <f t="shared" si="42"/>
        <v>3</v>
      </c>
      <c r="J189" s="267">
        <v>1</v>
      </c>
      <c r="K189" s="267">
        <v>2</v>
      </c>
      <c r="L189" s="269">
        <v>35</v>
      </c>
      <c r="M189" s="270">
        <v>3</v>
      </c>
      <c r="N189" s="655">
        <f t="shared" si="39"/>
        <v>35</v>
      </c>
      <c r="O189" s="265">
        <v>30</v>
      </c>
      <c r="P189" s="265">
        <v>4</v>
      </c>
      <c r="Q189" s="265">
        <v>1</v>
      </c>
      <c r="R189" s="273" t="s">
        <v>530</v>
      </c>
      <c r="S189" s="254">
        <f t="shared" si="40"/>
        <v>35</v>
      </c>
      <c r="T189" s="826">
        <v>32</v>
      </c>
      <c r="U189" s="826">
        <v>3</v>
      </c>
      <c r="V189" s="267">
        <v>194.56</v>
      </c>
      <c r="W189" s="265" t="s">
        <v>1050</v>
      </c>
      <c r="X189" s="265"/>
      <c r="Y189" s="265"/>
      <c r="Z189" s="265"/>
      <c r="AA189" s="265"/>
      <c r="AB189" s="265"/>
      <c r="AC189" s="265"/>
      <c r="AD189" s="265"/>
      <c r="AE189" s="265"/>
      <c r="AF189" s="274">
        <v>1</v>
      </c>
      <c r="AG189" s="267" t="s">
        <v>882</v>
      </c>
      <c r="AH189" s="265" t="s">
        <v>286</v>
      </c>
      <c r="AI189" s="275" t="s">
        <v>1131</v>
      </c>
      <c r="AJ189" s="62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</row>
    <row r="190" spans="1:47" ht="21.75" customHeight="1">
      <c r="A190" s="264">
        <v>20</v>
      </c>
      <c r="B190" s="265" t="s">
        <v>335</v>
      </c>
      <c r="C190" s="266" t="s">
        <v>1040</v>
      </c>
      <c r="D190" s="267" t="s">
        <v>384</v>
      </c>
      <c r="E190" s="267" t="s">
        <v>384</v>
      </c>
      <c r="F190" s="268" t="s">
        <v>476</v>
      </c>
      <c r="G190" s="267" t="s">
        <v>385</v>
      </c>
      <c r="H190" s="267">
        <v>0</v>
      </c>
      <c r="I190" s="267">
        <f t="shared" si="42"/>
        <v>3</v>
      </c>
      <c r="J190" s="267">
        <v>1</v>
      </c>
      <c r="K190" s="267">
        <v>2</v>
      </c>
      <c r="L190" s="284">
        <v>32</v>
      </c>
      <c r="M190" s="285">
        <v>3</v>
      </c>
      <c r="N190" s="271">
        <f t="shared" si="39"/>
        <v>31</v>
      </c>
      <c r="O190" s="272">
        <v>22</v>
      </c>
      <c r="P190" s="272">
        <v>7</v>
      </c>
      <c r="Q190" s="272">
        <v>2</v>
      </c>
      <c r="R190" s="273" t="s">
        <v>530</v>
      </c>
      <c r="S190" s="260">
        <f t="shared" si="40"/>
        <v>31</v>
      </c>
      <c r="T190" s="273">
        <v>30</v>
      </c>
      <c r="U190" s="273">
        <v>1</v>
      </c>
      <c r="V190" s="267">
        <v>154.88999999999999</v>
      </c>
      <c r="W190" s="265" t="s">
        <v>386</v>
      </c>
      <c r="X190" s="265"/>
      <c r="Y190" s="265"/>
      <c r="Z190" s="265"/>
      <c r="AA190" s="265"/>
      <c r="AB190" s="265"/>
      <c r="AC190" s="265"/>
      <c r="AD190" s="265"/>
      <c r="AE190" s="265"/>
      <c r="AF190" s="274">
        <v>1</v>
      </c>
      <c r="AG190" s="267" t="s">
        <v>19</v>
      </c>
      <c r="AH190" s="265" t="s">
        <v>287</v>
      </c>
      <c r="AI190" s="275" t="s">
        <v>1132</v>
      </c>
      <c r="AJ190" s="62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</row>
    <row r="191" spans="1:47" ht="21.75" customHeight="1">
      <c r="A191" s="264">
        <v>21</v>
      </c>
      <c r="B191" s="265" t="s">
        <v>335</v>
      </c>
      <c r="C191" s="265" t="s">
        <v>1041</v>
      </c>
      <c r="D191" s="267" t="s">
        <v>387</v>
      </c>
      <c r="E191" s="267" t="s">
        <v>388</v>
      </c>
      <c r="F191" s="268" t="s">
        <v>477</v>
      </c>
      <c r="G191" s="267" t="s">
        <v>389</v>
      </c>
      <c r="H191" s="267">
        <v>1</v>
      </c>
      <c r="I191" s="267">
        <f t="shared" si="42"/>
        <v>2</v>
      </c>
      <c r="J191" s="665">
        <v>0</v>
      </c>
      <c r="K191" s="665">
        <v>2</v>
      </c>
      <c r="L191" s="269">
        <v>26</v>
      </c>
      <c r="M191" s="270">
        <v>2</v>
      </c>
      <c r="N191" s="271">
        <f t="shared" si="39"/>
        <v>26</v>
      </c>
      <c r="O191" s="287">
        <v>24</v>
      </c>
      <c r="P191" s="287">
        <v>2</v>
      </c>
      <c r="Q191" s="272">
        <v>0</v>
      </c>
      <c r="R191" s="273" t="s">
        <v>530</v>
      </c>
      <c r="S191" s="260">
        <f t="shared" si="40"/>
        <v>26</v>
      </c>
      <c r="T191" s="273">
        <v>23</v>
      </c>
      <c r="U191" s="288">
        <v>3</v>
      </c>
      <c r="V191" s="267">
        <v>193.5</v>
      </c>
      <c r="W191" s="265" t="s">
        <v>390</v>
      </c>
      <c r="X191" s="265"/>
      <c r="Y191" s="265"/>
      <c r="Z191" s="265">
        <v>1</v>
      </c>
      <c r="AA191" s="265"/>
      <c r="AB191" s="265"/>
      <c r="AC191" s="265"/>
      <c r="AD191" s="265"/>
      <c r="AE191" s="265"/>
      <c r="AF191" s="274">
        <v>1</v>
      </c>
      <c r="AG191" s="267" t="s">
        <v>391</v>
      </c>
      <c r="AH191" s="265" t="s">
        <v>287</v>
      </c>
      <c r="AI191" s="275" t="s">
        <v>1132</v>
      </c>
      <c r="AJ191" s="62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</row>
    <row r="192" spans="1:47" ht="21.75" customHeight="1">
      <c r="A192" s="264">
        <v>22</v>
      </c>
      <c r="B192" s="265" t="s">
        <v>335</v>
      </c>
      <c r="C192" s="265" t="s">
        <v>1042</v>
      </c>
      <c r="D192" s="267" t="s">
        <v>1019</v>
      </c>
      <c r="E192" s="267" t="s">
        <v>485</v>
      </c>
      <c r="F192" s="268" t="s">
        <v>887</v>
      </c>
      <c r="G192" s="267" t="s">
        <v>404</v>
      </c>
      <c r="H192" s="90">
        <v>3</v>
      </c>
      <c r="I192" s="267">
        <f t="shared" si="42"/>
        <v>2</v>
      </c>
      <c r="J192" s="267">
        <v>1</v>
      </c>
      <c r="K192" s="267">
        <v>1</v>
      </c>
      <c r="L192" s="269">
        <v>19</v>
      </c>
      <c r="M192" s="270">
        <v>1</v>
      </c>
      <c r="N192" s="271">
        <f t="shared" si="39"/>
        <v>16</v>
      </c>
      <c r="O192" s="272">
        <v>9</v>
      </c>
      <c r="P192" s="272">
        <v>5</v>
      </c>
      <c r="Q192" s="272">
        <v>2</v>
      </c>
      <c r="R192" s="273" t="s">
        <v>874</v>
      </c>
      <c r="S192" s="260">
        <f t="shared" si="40"/>
        <v>16</v>
      </c>
      <c r="T192" s="273">
        <v>13</v>
      </c>
      <c r="U192" s="273">
        <v>3</v>
      </c>
      <c r="V192" s="267">
        <v>105.32</v>
      </c>
      <c r="W192" s="265" t="s">
        <v>1050</v>
      </c>
      <c r="X192" s="265"/>
      <c r="Y192" s="265"/>
      <c r="Z192" s="265"/>
      <c r="AA192" s="265"/>
      <c r="AB192" s="265"/>
      <c r="AC192" s="265"/>
      <c r="AD192" s="265"/>
      <c r="AE192" s="265"/>
      <c r="AF192" s="274">
        <v>1</v>
      </c>
      <c r="AG192" s="267" t="s">
        <v>882</v>
      </c>
      <c r="AH192" s="265" t="s">
        <v>1135</v>
      </c>
      <c r="AI192" s="275" t="s">
        <v>1131</v>
      </c>
      <c r="AJ192" s="57"/>
    </row>
    <row r="193" spans="1:47" ht="21.75" customHeight="1">
      <c r="A193" s="264">
        <v>23</v>
      </c>
      <c r="B193" s="265" t="s">
        <v>335</v>
      </c>
      <c r="C193" s="265" t="s">
        <v>1043</v>
      </c>
      <c r="D193" s="272" t="s">
        <v>1129</v>
      </c>
      <c r="E193" s="272" t="s">
        <v>1130</v>
      </c>
      <c r="F193" s="268" t="s">
        <v>478</v>
      </c>
      <c r="G193" s="267" t="s">
        <v>456</v>
      </c>
      <c r="H193" s="267">
        <v>3</v>
      </c>
      <c r="I193" s="267">
        <f t="shared" si="42"/>
        <v>2</v>
      </c>
      <c r="J193" s="666">
        <v>2</v>
      </c>
      <c r="K193" s="666">
        <v>0</v>
      </c>
      <c r="L193" s="269">
        <v>23</v>
      </c>
      <c r="M193" s="270">
        <v>2</v>
      </c>
      <c r="N193" s="271">
        <f t="shared" si="39"/>
        <v>23</v>
      </c>
      <c r="O193" s="290">
        <v>21</v>
      </c>
      <c r="P193" s="290">
        <v>2</v>
      </c>
      <c r="Q193" s="272">
        <v>0</v>
      </c>
      <c r="R193" s="273" t="s">
        <v>874</v>
      </c>
      <c r="S193" s="260">
        <f t="shared" si="40"/>
        <v>23</v>
      </c>
      <c r="T193" s="273">
        <v>22</v>
      </c>
      <c r="U193" s="291">
        <v>1</v>
      </c>
      <c r="V193" s="265">
        <v>157.15</v>
      </c>
      <c r="W193" s="265" t="s">
        <v>393</v>
      </c>
      <c r="X193" s="265"/>
      <c r="Y193" s="265"/>
      <c r="Z193" s="265"/>
      <c r="AA193" s="265"/>
      <c r="AB193" s="265"/>
      <c r="AC193" s="265"/>
      <c r="AD193" s="265"/>
      <c r="AE193" s="265"/>
      <c r="AF193" s="274">
        <v>1</v>
      </c>
      <c r="AG193" s="267" t="s">
        <v>19</v>
      </c>
      <c r="AH193" s="265" t="s">
        <v>286</v>
      </c>
      <c r="AI193" s="275" t="s">
        <v>1132</v>
      </c>
      <c r="AJ193" s="62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</row>
    <row r="194" spans="1:47" ht="21.75" customHeight="1">
      <c r="A194" s="264">
        <v>24</v>
      </c>
      <c r="B194" s="265" t="s">
        <v>335</v>
      </c>
      <c r="C194" s="265" t="s">
        <v>1052</v>
      </c>
      <c r="D194" s="267" t="s">
        <v>394</v>
      </c>
      <c r="E194" s="267" t="s">
        <v>394</v>
      </c>
      <c r="F194" s="268" t="s">
        <v>479</v>
      </c>
      <c r="G194" s="267" t="s">
        <v>395</v>
      </c>
      <c r="H194" s="90">
        <v>3</v>
      </c>
      <c r="I194" s="267">
        <f t="shared" si="42"/>
        <v>3</v>
      </c>
      <c r="J194" s="267">
        <v>1</v>
      </c>
      <c r="K194" s="267">
        <v>2</v>
      </c>
      <c r="L194" s="269">
        <v>35</v>
      </c>
      <c r="M194" s="270">
        <v>3</v>
      </c>
      <c r="N194" s="271">
        <f t="shared" si="39"/>
        <v>35</v>
      </c>
      <c r="O194" s="272">
        <v>18</v>
      </c>
      <c r="P194" s="272">
        <v>11</v>
      </c>
      <c r="Q194" s="272">
        <v>6</v>
      </c>
      <c r="R194" s="273" t="s">
        <v>530</v>
      </c>
      <c r="S194" s="260">
        <f t="shared" si="40"/>
        <v>35</v>
      </c>
      <c r="T194" s="273">
        <v>24</v>
      </c>
      <c r="U194" s="273">
        <v>11</v>
      </c>
      <c r="V194" s="267">
        <v>117.81</v>
      </c>
      <c r="W194" s="265" t="s">
        <v>396</v>
      </c>
      <c r="X194" s="265"/>
      <c r="Y194" s="265"/>
      <c r="Z194" s="265"/>
      <c r="AA194" s="265"/>
      <c r="AB194" s="265"/>
      <c r="AC194" s="265"/>
      <c r="AD194" s="265">
        <v>1</v>
      </c>
      <c r="AE194" s="265"/>
      <c r="AF194" s="274">
        <v>1</v>
      </c>
      <c r="AG194" s="267" t="s">
        <v>19</v>
      </c>
      <c r="AH194" s="265" t="s">
        <v>285</v>
      </c>
      <c r="AI194" s="275" t="s">
        <v>1131</v>
      </c>
      <c r="AJ194" s="62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</row>
    <row r="195" spans="1:47" ht="21.75" customHeight="1">
      <c r="A195" s="264">
        <v>25</v>
      </c>
      <c r="B195" s="265" t="s">
        <v>335</v>
      </c>
      <c r="C195" s="274" t="s">
        <v>1044</v>
      </c>
      <c r="D195" s="279" t="s">
        <v>397</v>
      </c>
      <c r="E195" s="279" t="s">
        <v>398</v>
      </c>
      <c r="F195" s="283" t="s">
        <v>480</v>
      </c>
      <c r="G195" s="279" t="s">
        <v>399</v>
      </c>
      <c r="H195" s="267">
        <v>2</v>
      </c>
      <c r="I195" s="267">
        <f t="shared" si="42"/>
        <v>2</v>
      </c>
      <c r="J195" s="267">
        <v>0</v>
      </c>
      <c r="K195" s="267">
        <v>2</v>
      </c>
      <c r="L195" s="269">
        <v>19</v>
      </c>
      <c r="M195" s="270">
        <v>1</v>
      </c>
      <c r="N195" s="271">
        <f t="shared" si="39"/>
        <v>19</v>
      </c>
      <c r="O195" s="272">
        <v>13</v>
      </c>
      <c r="P195" s="272">
        <v>6</v>
      </c>
      <c r="Q195" s="272">
        <v>0</v>
      </c>
      <c r="R195" s="273" t="s">
        <v>530</v>
      </c>
      <c r="S195" s="260">
        <f t="shared" si="40"/>
        <v>19</v>
      </c>
      <c r="T195" s="656">
        <v>18</v>
      </c>
      <c r="U195" s="656">
        <v>1</v>
      </c>
      <c r="V195" s="279">
        <v>82</v>
      </c>
      <c r="W195" s="274" t="s">
        <v>400</v>
      </c>
      <c r="X195" s="274"/>
      <c r="Y195" s="274"/>
      <c r="Z195" s="274"/>
      <c r="AA195" s="274"/>
      <c r="AB195" s="274"/>
      <c r="AC195" s="274"/>
      <c r="AD195" s="274"/>
      <c r="AE195" s="274"/>
      <c r="AF195" s="274">
        <v>1</v>
      </c>
      <c r="AG195" s="279" t="s">
        <v>19</v>
      </c>
      <c r="AH195" s="274" t="s">
        <v>286</v>
      </c>
      <c r="AI195" s="292" t="s">
        <v>1131</v>
      </c>
      <c r="AJ195" s="62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</row>
    <row r="196" spans="1:47" ht="21.75" customHeight="1">
      <c r="A196" s="264">
        <v>26</v>
      </c>
      <c r="B196" s="265" t="s">
        <v>335</v>
      </c>
      <c r="C196" s="267" t="s">
        <v>1045</v>
      </c>
      <c r="D196" s="267" t="s">
        <v>401</v>
      </c>
      <c r="E196" s="267" t="s">
        <v>402</v>
      </c>
      <c r="F196" s="268" t="s">
        <v>481</v>
      </c>
      <c r="G196" s="265" t="s">
        <v>403</v>
      </c>
      <c r="H196" s="267">
        <v>0</v>
      </c>
      <c r="I196" s="267">
        <f t="shared" si="42"/>
        <v>2</v>
      </c>
      <c r="J196" s="267">
        <v>0</v>
      </c>
      <c r="K196" s="267">
        <v>2</v>
      </c>
      <c r="L196" s="269">
        <v>29</v>
      </c>
      <c r="M196" s="270">
        <v>2</v>
      </c>
      <c r="N196" s="271">
        <f t="shared" si="39"/>
        <v>29</v>
      </c>
      <c r="O196" s="272">
        <v>18</v>
      </c>
      <c r="P196" s="272">
        <v>11</v>
      </c>
      <c r="Q196" s="272">
        <v>0</v>
      </c>
      <c r="R196" s="273" t="s">
        <v>874</v>
      </c>
      <c r="S196" s="260">
        <f t="shared" si="40"/>
        <v>29</v>
      </c>
      <c r="T196" s="273">
        <v>24</v>
      </c>
      <c r="U196" s="273">
        <v>5</v>
      </c>
      <c r="V196" s="267">
        <v>108.07</v>
      </c>
      <c r="W196" s="265" t="s">
        <v>363</v>
      </c>
      <c r="X196" s="265"/>
      <c r="Y196" s="265"/>
      <c r="Z196" s="265"/>
      <c r="AA196" s="265"/>
      <c r="AB196" s="265"/>
      <c r="AC196" s="265">
        <v>1</v>
      </c>
      <c r="AD196" s="265"/>
      <c r="AE196" s="265"/>
      <c r="AF196" s="274">
        <v>1</v>
      </c>
      <c r="AG196" s="267" t="s">
        <v>19</v>
      </c>
      <c r="AH196" s="265" t="s">
        <v>286</v>
      </c>
      <c r="AI196" s="275" t="s">
        <v>1131</v>
      </c>
      <c r="AJ196" s="62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</row>
    <row r="197" spans="1:47" ht="21.75" customHeight="1">
      <c r="A197" s="264">
        <v>27</v>
      </c>
      <c r="B197" s="265" t="s">
        <v>335</v>
      </c>
      <c r="C197" s="265" t="s">
        <v>1046</v>
      </c>
      <c r="D197" s="265" t="s">
        <v>405</v>
      </c>
      <c r="E197" s="265" t="s">
        <v>406</v>
      </c>
      <c r="F197" s="268" t="s">
        <v>488</v>
      </c>
      <c r="G197" s="267" t="s">
        <v>407</v>
      </c>
      <c r="H197" s="267">
        <v>2</v>
      </c>
      <c r="I197" s="267">
        <f t="shared" si="42"/>
        <v>3</v>
      </c>
      <c r="J197" s="267">
        <v>2</v>
      </c>
      <c r="K197" s="267">
        <v>1</v>
      </c>
      <c r="L197" s="269">
        <v>35</v>
      </c>
      <c r="M197" s="270">
        <v>3</v>
      </c>
      <c r="N197" s="271">
        <f t="shared" si="39"/>
        <v>31</v>
      </c>
      <c r="O197" s="272">
        <v>20</v>
      </c>
      <c r="P197" s="272">
        <v>5</v>
      </c>
      <c r="Q197" s="272">
        <v>6</v>
      </c>
      <c r="R197" s="273" t="s">
        <v>874</v>
      </c>
      <c r="S197" s="260">
        <f t="shared" si="40"/>
        <v>31</v>
      </c>
      <c r="T197" s="273">
        <v>21</v>
      </c>
      <c r="U197" s="273">
        <v>10</v>
      </c>
      <c r="V197" s="265">
        <v>260.89999999999998</v>
      </c>
      <c r="W197" s="265" t="s">
        <v>408</v>
      </c>
      <c r="X197" s="265"/>
      <c r="Y197" s="265"/>
      <c r="Z197" s="265"/>
      <c r="AA197" s="265"/>
      <c r="AB197" s="265"/>
      <c r="AC197" s="265"/>
      <c r="AD197" s="265"/>
      <c r="AE197" s="265"/>
      <c r="AF197" s="274">
        <v>1</v>
      </c>
      <c r="AG197" s="267" t="s">
        <v>19</v>
      </c>
      <c r="AH197" s="265" t="s">
        <v>287</v>
      </c>
      <c r="AI197" s="275" t="s">
        <v>1131</v>
      </c>
      <c r="AJ197" s="62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</row>
    <row r="198" spans="1:47" ht="21.75" customHeight="1">
      <c r="A198" s="264">
        <v>28</v>
      </c>
      <c r="B198" s="265" t="s">
        <v>335</v>
      </c>
      <c r="C198" s="265" t="s">
        <v>1047</v>
      </c>
      <c r="D198" s="267" t="s">
        <v>409</v>
      </c>
      <c r="E198" s="267" t="s">
        <v>409</v>
      </c>
      <c r="F198" s="268" t="s">
        <v>482</v>
      </c>
      <c r="G198" s="267" t="s">
        <v>410</v>
      </c>
      <c r="H198" s="90">
        <v>2</v>
      </c>
      <c r="I198" s="267">
        <f t="shared" si="42"/>
        <v>2</v>
      </c>
      <c r="J198" s="267">
        <v>0</v>
      </c>
      <c r="K198" s="267">
        <v>2</v>
      </c>
      <c r="L198" s="269">
        <v>19</v>
      </c>
      <c r="M198" s="270">
        <v>1</v>
      </c>
      <c r="N198" s="821">
        <f t="shared" si="39"/>
        <v>18</v>
      </c>
      <c r="O198" s="822">
        <v>18</v>
      </c>
      <c r="P198" s="822">
        <v>0</v>
      </c>
      <c r="Q198" s="822">
        <v>0</v>
      </c>
      <c r="R198" s="273" t="s">
        <v>530</v>
      </c>
      <c r="S198" s="105">
        <f t="shared" si="40"/>
        <v>18</v>
      </c>
      <c r="T198" s="823">
        <v>15</v>
      </c>
      <c r="U198" s="823">
        <v>3</v>
      </c>
      <c r="V198" s="267">
        <v>81.319999999999993</v>
      </c>
      <c r="W198" s="265" t="s">
        <v>411</v>
      </c>
      <c r="X198" s="265"/>
      <c r="Y198" s="265"/>
      <c r="Z198" s="265"/>
      <c r="AA198" s="265"/>
      <c r="AB198" s="265"/>
      <c r="AC198" s="265"/>
      <c r="AD198" s="265"/>
      <c r="AE198" s="265">
        <v>1</v>
      </c>
      <c r="AF198" s="274">
        <v>1</v>
      </c>
      <c r="AG198" s="267" t="s">
        <v>19</v>
      </c>
      <c r="AH198" s="265" t="s">
        <v>286</v>
      </c>
      <c r="AI198" s="275" t="s">
        <v>1132</v>
      </c>
      <c r="AJ198" s="62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</row>
    <row r="199" spans="1:47" ht="21.75" customHeight="1">
      <c r="A199" s="264">
        <v>29</v>
      </c>
      <c r="B199" s="265" t="s">
        <v>335</v>
      </c>
      <c r="C199" s="265" t="s">
        <v>1048</v>
      </c>
      <c r="D199" s="267" t="s">
        <v>412</v>
      </c>
      <c r="E199" s="267" t="s">
        <v>413</v>
      </c>
      <c r="F199" s="268" t="s">
        <v>483</v>
      </c>
      <c r="G199" s="267" t="s">
        <v>414</v>
      </c>
      <c r="H199" s="90">
        <v>2</v>
      </c>
      <c r="I199" s="267">
        <f t="shared" si="42"/>
        <v>3</v>
      </c>
      <c r="J199" s="267">
        <v>1</v>
      </c>
      <c r="K199" s="267">
        <v>2</v>
      </c>
      <c r="L199" s="824">
        <v>40</v>
      </c>
      <c r="M199" s="270">
        <v>3</v>
      </c>
      <c r="N199" s="271">
        <f t="shared" si="39"/>
        <v>37</v>
      </c>
      <c r="O199" s="272">
        <v>27</v>
      </c>
      <c r="P199" s="272">
        <v>7</v>
      </c>
      <c r="Q199" s="272">
        <v>3</v>
      </c>
      <c r="R199" s="273" t="s">
        <v>530</v>
      </c>
      <c r="S199" s="260">
        <f t="shared" si="40"/>
        <v>37</v>
      </c>
      <c r="T199" s="273">
        <v>37</v>
      </c>
      <c r="U199" s="273">
        <v>0</v>
      </c>
      <c r="V199" s="267">
        <v>152.02000000000001</v>
      </c>
      <c r="W199" s="265" t="s">
        <v>415</v>
      </c>
      <c r="X199" s="265"/>
      <c r="Y199" s="265"/>
      <c r="Z199" s="265"/>
      <c r="AA199" s="265"/>
      <c r="AB199" s="265"/>
      <c r="AC199" s="265"/>
      <c r="AD199" s="265"/>
      <c r="AE199" s="265"/>
      <c r="AF199" s="274">
        <v>1</v>
      </c>
      <c r="AG199" s="267" t="s">
        <v>19</v>
      </c>
      <c r="AH199" s="265" t="s">
        <v>285</v>
      </c>
      <c r="AI199" s="275" t="s">
        <v>1131</v>
      </c>
      <c r="AJ199" s="57"/>
    </row>
    <row r="200" spans="1:47" ht="21.75" customHeight="1">
      <c r="A200" s="264">
        <v>30</v>
      </c>
      <c r="B200" s="265" t="s">
        <v>335</v>
      </c>
      <c r="C200" s="265" t="s">
        <v>1049</v>
      </c>
      <c r="D200" s="267" t="s">
        <v>1020</v>
      </c>
      <c r="E200" s="90" t="s">
        <v>974</v>
      </c>
      <c r="F200" s="268" t="s">
        <v>484</v>
      </c>
      <c r="G200" s="267" t="s">
        <v>416</v>
      </c>
      <c r="H200" s="267">
        <v>2</v>
      </c>
      <c r="I200" s="267">
        <f t="shared" si="42"/>
        <v>2</v>
      </c>
      <c r="J200" s="267">
        <v>0</v>
      </c>
      <c r="K200" s="267">
        <v>2</v>
      </c>
      <c r="L200" s="293">
        <v>19</v>
      </c>
      <c r="M200" s="270">
        <v>1</v>
      </c>
      <c r="N200" s="271">
        <f t="shared" si="39"/>
        <v>18</v>
      </c>
      <c r="O200" s="272">
        <v>16</v>
      </c>
      <c r="P200" s="272">
        <v>2</v>
      </c>
      <c r="Q200" s="272">
        <v>0</v>
      </c>
      <c r="R200" s="273" t="s">
        <v>874</v>
      </c>
      <c r="S200" s="260">
        <f t="shared" si="40"/>
        <v>18</v>
      </c>
      <c r="T200" s="273">
        <v>16</v>
      </c>
      <c r="U200" s="273">
        <v>2</v>
      </c>
      <c r="V200" s="267">
        <v>156.24</v>
      </c>
      <c r="W200" s="265" t="s">
        <v>1050</v>
      </c>
      <c r="X200" s="265"/>
      <c r="Y200" s="265"/>
      <c r="Z200" s="265">
        <v>1</v>
      </c>
      <c r="AA200" s="265"/>
      <c r="AB200" s="265"/>
      <c r="AC200" s="265"/>
      <c r="AD200" s="265"/>
      <c r="AE200" s="265"/>
      <c r="AF200" s="274">
        <v>1</v>
      </c>
      <c r="AG200" s="267" t="s">
        <v>882</v>
      </c>
      <c r="AH200" s="265" t="s">
        <v>286</v>
      </c>
      <c r="AI200" s="275" t="s">
        <v>1131</v>
      </c>
      <c r="AJ200" s="62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</row>
    <row r="201" spans="1:47" ht="38.25" customHeight="1">
      <c r="C201" s="15"/>
      <c r="D201" s="15"/>
      <c r="E201" s="15"/>
      <c r="F201" s="84"/>
      <c r="G201" s="15"/>
      <c r="H201" s="15"/>
      <c r="I201" s="15"/>
      <c r="J201" s="15"/>
      <c r="K201" s="15"/>
      <c r="L201" s="15"/>
      <c r="M201" s="15"/>
      <c r="N201" s="87"/>
      <c r="O201" s="15"/>
      <c r="P201" s="15"/>
      <c r="Q201" s="15"/>
      <c r="R201" s="88"/>
      <c r="S201" s="88"/>
      <c r="T201" s="88"/>
      <c r="U201" s="88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85"/>
      <c r="AH201" s="15"/>
    </row>
  </sheetData>
  <autoFilter ref="A9:EF200" xr:uid="{00000000-0009-0000-0000-000001000000}"/>
  <mergeCells count="19">
    <mergeCell ref="I8:K8"/>
    <mergeCell ref="L8:R8"/>
    <mergeCell ref="S8:U8"/>
    <mergeCell ref="V8:V9"/>
    <mergeCell ref="X8:AE8"/>
    <mergeCell ref="AF8:AF9"/>
    <mergeCell ref="A4:AI4"/>
    <mergeCell ref="A7:D7"/>
    <mergeCell ref="A8:A9"/>
    <mergeCell ref="B8:B9"/>
    <mergeCell ref="C8:C9"/>
    <mergeCell ref="D8:D9"/>
    <mergeCell ref="E8:E9"/>
    <mergeCell ref="F8:F9"/>
    <mergeCell ref="G8:G9"/>
    <mergeCell ref="H8:H9"/>
    <mergeCell ref="AG8:AG9"/>
    <mergeCell ref="AH8:AH9"/>
    <mergeCell ref="AI8:AI9"/>
  </mergeCells>
  <phoneticPr fontId="2" type="noConversion"/>
  <conditionalFormatting sqref="C75">
    <cfRule type="duplicateValues" dxfId="21" priority="9"/>
  </conditionalFormatting>
  <conditionalFormatting sqref="C76">
    <cfRule type="duplicateValues" dxfId="20" priority="8"/>
  </conditionalFormatting>
  <conditionalFormatting sqref="C77:C86">
    <cfRule type="duplicateValues" dxfId="19" priority="7"/>
  </conditionalFormatting>
  <conditionalFormatting sqref="C87">
    <cfRule type="duplicateValues" dxfId="18" priority="6"/>
  </conditionalFormatting>
  <conditionalFormatting sqref="C88:C95">
    <cfRule type="duplicateValues" dxfId="17" priority="5"/>
  </conditionalFormatting>
  <conditionalFormatting sqref="C96:C97">
    <cfRule type="duplicateValues" dxfId="16" priority="4"/>
  </conditionalFormatting>
  <conditionalFormatting sqref="C98">
    <cfRule type="duplicateValues" dxfId="15" priority="3"/>
  </conditionalFormatting>
  <conditionalFormatting sqref="C99:C101">
    <cfRule type="duplicateValues" dxfId="14" priority="10"/>
  </conditionalFormatting>
  <conditionalFormatting sqref="C99:C109 C70:C74">
    <cfRule type="duplicateValues" dxfId="13" priority="11"/>
  </conditionalFormatting>
  <conditionalFormatting sqref="C110">
    <cfRule type="duplicateValues" dxfId="12" priority="2"/>
  </conditionalFormatting>
  <conditionalFormatting sqref="C111">
    <cfRule type="duplicateValues" dxfId="11" priority="1"/>
  </conditionalFormatting>
  <pageMargins left="0.25" right="0.25" top="0.75" bottom="0.75" header="0.3" footer="0.3"/>
  <pageSetup paperSize="8" scale="49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F201"/>
  <sheetViews>
    <sheetView zoomScale="80" zoomScaleNormal="80" workbookViewId="0">
      <pane ySplit="9" topLeftCell="A10" activePane="bottomLeft" state="frozen"/>
      <selection pane="bottomLeft" activeCell="G22" sqref="G22"/>
    </sheetView>
  </sheetViews>
  <sheetFormatPr defaultColWidth="9" defaultRowHeight="12"/>
  <cols>
    <col min="1" max="1" width="6.375" style="1" customWidth="1"/>
    <col min="2" max="2" width="8.25" style="1" customWidth="1"/>
    <col min="3" max="3" width="16.625" style="1" customWidth="1"/>
    <col min="4" max="5" width="27" style="1" customWidth="1"/>
    <col min="6" max="6" width="35.75" style="5" customWidth="1"/>
    <col min="7" max="7" width="16.75" style="1" customWidth="1"/>
    <col min="8" max="8" width="10.25" style="1" customWidth="1"/>
    <col min="9" max="11" width="12.25" style="1" customWidth="1"/>
    <col min="12" max="13" width="8.625" style="32" customWidth="1"/>
    <col min="14" max="14" width="9.625" style="11" customWidth="1"/>
    <col min="15" max="15" width="11.125" style="32" customWidth="1"/>
    <col min="16" max="17" width="7" style="32" customWidth="1"/>
    <col min="18" max="21" width="10" style="3" customWidth="1"/>
    <col min="22" max="22" width="8.125" style="1" customWidth="1"/>
    <col min="23" max="23" width="20.5" style="1" customWidth="1"/>
    <col min="24" max="24" width="10.5" style="1" customWidth="1"/>
    <col min="25" max="25" width="13.5" style="1" customWidth="1"/>
    <col min="26" max="26" width="11.25" style="1" customWidth="1"/>
    <col min="27" max="28" width="8.75" style="1" customWidth="1"/>
    <col min="29" max="29" width="7.875" style="1" customWidth="1"/>
    <col min="30" max="30" width="7.5" style="1" customWidth="1"/>
    <col min="31" max="31" width="9" style="1" customWidth="1"/>
    <col min="32" max="32" width="10.25" style="1" customWidth="1"/>
    <col min="33" max="33" width="23.125" style="8" customWidth="1"/>
    <col min="34" max="34" width="18.625" style="1" customWidth="1"/>
    <col min="35" max="35" width="77.75" style="5" customWidth="1"/>
    <col min="36" max="36" width="21.75" style="34" customWidth="1"/>
    <col min="37" max="16384" width="9" style="1"/>
  </cols>
  <sheetData>
    <row r="1" spans="1:136">
      <c r="D1" s="1" t="s">
        <v>436</v>
      </c>
      <c r="N1" s="33"/>
    </row>
    <row r="2" spans="1:136" ht="8.25" customHeight="1">
      <c r="F2" s="5" t="s">
        <v>849</v>
      </c>
    </row>
    <row r="3" spans="1:136" ht="12" hidden="1" customHeight="1"/>
    <row r="4" spans="1:136" ht="34.5" customHeight="1">
      <c r="A4" s="1605" t="s">
        <v>1122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5"/>
      <c r="R4" s="1605"/>
      <c r="S4" s="1605"/>
      <c r="T4" s="1605"/>
      <c r="U4" s="1605"/>
      <c r="V4" s="1605"/>
      <c r="W4" s="1605"/>
      <c r="X4" s="1605"/>
      <c r="Y4" s="1605"/>
      <c r="Z4" s="1605"/>
      <c r="AA4" s="1605"/>
      <c r="AB4" s="1605"/>
      <c r="AC4" s="1605"/>
      <c r="AD4" s="1605"/>
      <c r="AE4" s="1605"/>
      <c r="AF4" s="1605"/>
      <c r="AG4" s="1605"/>
      <c r="AH4" s="1605"/>
      <c r="AI4" s="1605"/>
    </row>
    <row r="5" spans="1:136" ht="23.25" customHeight="1">
      <c r="A5" s="4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/>
      <c r="AH5" s="7"/>
      <c r="AI5" s="45"/>
    </row>
    <row r="6" spans="1:136" ht="23.25" customHeight="1">
      <c r="A6" s="4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9"/>
      <c r="AH6" s="7"/>
      <c r="AI6" s="45"/>
    </row>
    <row r="7" spans="1:136" ht="37.5" customHeight="1" thickBot="1">
      <c r="A7" s="1614" t="s">
        <v>924</v>
      </c>
      <c r="B7" s="1614"/>
      <c r="C7" s="1614"/>
      <c r="D7" s="1614"/>
      <c r="E7" s="6"/>
      <c r="F7" s="4"/>
      <c r="G7" s="2"/>
      <c r="H7" s="12"/>
      <c r="I7" s="2"/>
      <c r="J7" s="12"/>
      <c r="K7" s="12"/>
      <c r="L7" s="2"/>
      <c r="M7" s="2"/>
      <c r="N7" s="12"/>
      <c r="O7" s="12"/>
      <c r="P7" s="12"/>
      <c r="Q7" s="12"/>
      <c r="R7" s="12"/>
      <c r="S7" s="12"/>
      <c r="T7" s="12"/>
      <c r="U7" s="1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0"/>
      <c r="AH7" s="2"/>
      <c r="AI7" s="4"/>
    </row>
    <row r="8" spans="1:136" ht="33" customHeight="1">
      <c r="A8" s="1606" t="s">
        <v>0</v>
      </c>
      <c r="B8" s="1608" t="s">
        <v>1</v>
      </c>
      <c r="C8" s="1610" t="s">
        <v>2</v>
      </c>
      <c r="D8" s="1610" t="s">
        <v>3</v>
      </c>
      <c r="E8" s="1610" t="s">
        <v>40</v>
      </c>
      <c r="F8" s="1610" t="s">
        <v>4</v>
      </c>
      <c r="G8" s="1608" t="s">
        <v>5</v>
      </c>
      <c r="H8" s="1639" t="s">
        <v>949</v>
      </c>
      <c r="I8" s="1627" t="s">
        <v>6</v>
      </c>
      <c r="J8" s="1628"/>
      <c r="K8" s="1629"/>
      <c r="L8" s="1630" t="s">
        <v>941</v>
      </c>
      <c r="M8" s="1631"/>
      <c r="N8" s="1631"/>
      <c r="O8" s="1631"/>
      <c r="P8" s="1631"/>
      <c r="Q8" s="1631"/>
      <c r="R8" s="1632"/>
      <c r="S8" s="1633" t="s">
        <v>489</v>
      </c>
      <c r="T8" s="1634"/>
      <c r="U8" s="1632"/>
      <c r="V8" s="1608" t="s">
        <v>7</v>
      </c>
      <c r="W8" s="22" t="s">
        <v>8</v>
      </c>
      <c r="X8" s="1641" t="s">
        <v>939</v>
      </c>
      <c r="Y8" s="1642"/>
      <c r="Z8" s="1642"/>
      <c r="AA8" s="1642"/>
      <c r="AB8" s="1642"/>
      <c r="AC8" s="1642"/>
      <c r="AD8" s="1642"/>
      <c r="AE8" s="1643"/>
      <c r="AF8" s="1618" t="s">
        <v>925</v>
      </c>
      <c r="AG8" s="1620" t="s">
        <v>9</v>
      </c>
      <c r="AH8" s="1608" t="s">
        <v>226</v>
      </c>
      <c r="AI8" s="1623" t="s">
        <v>460</v>
      </c>
    </row>
    <row r="9" spans="1:136" ht="36.75" customHeight="1" thickBot="1">
      <c r="A9" s="1607"/>
      <c r="B9" s="1609"/>
      <c r="C9" s="1611"/>
      <c r="D9" s="1611"/>
      <c r="E9" s="1611"/>
      <c r="F9" s="1611"/>
      <c r="G9" s="1609"/>
      <c r="H9" s="1640"/>
      <c r="I9" s="64" t="s">
        <v>227</v>
      </c>
      <c r="J9" s="65" t="s">
        <v>486</v>
      </c>
      <c r="K9" s="65" t="s">
        <v>487</v>
      </c>
      <c r="L9" s="56" t="s">
        <v>10</v>
      </c>
      <c r="M9" s="56" t="s">
        <v>914</v>
      </c>
      <c r="N9" s="66" t="s">
        <v>445</v>
      </c>
      <c r="O9" s="56" t="s">
        <v>441</v>
      </c>
      <c r="P9" s="56" t="s">
        <v>442</v>
      </c>
      <c r="Q9" s="56" t="s">
        <v>443</v>
      </c>
      <c r="R9" s="64" t="s">
        <v>444</v>
      </c>
      <c r="S9" s="48" t="s">
        <v>227</v>
      </c>
      <c r="T9" s="48" t="s">
        <v>490</v>
      </c>
      <c r="U9" s="48" t="s">
        <v>491</v>
      </c>
      <c r="V9" s="1609"/>
      <c r="W9" s="56" t="s">
        <v>11</v>
      </c>
      <c r="X9" s="82" t="s">
        <v>940</v>
      </c>
      <c r="Y9" s="55" t="s">
        <v>922</v>
      </c>
      <c r="Z9" s="55" t="s">
        <v>915</v>
      </c>
      <c r="AA9" s="55" t="s">
        <v>916</v>
      </c>
      <c r="AB9" s="54" t="s">
        <v>937</v>
      </c>
      <c r="AC9" s="54" t="s">
        <v>917</v>
      </c>
      <c r="AD9" s="54" t="s">
        <v>918</v>
      </c>
      <c r="AE9" s="55" t="s">
        <v>875</v>
      </c>
      <c r="AF9" s="1619"/>
      <c r="AG9" s="1621"/>
      <c r="AH9" s="1622"/>
      <c r="AI9" s="1624"/>
    </row>
    <row r="10" spans="1:136" s="14" customFormat="1" ht="24.95" customHeight="1" thickBot="1">
      <c r="A10" s="23"/>
      <c r="B10" s="24" t="s">
        <v>457</v>
      </c>
      <c r="C10" s="30">
        <f>C26+C30+C38+C54+C69+C112+C146+C170+C12+C24</f>
        <v>176</v>
      </c>
      <c r="D10" s="25"/>
      <c r="E10" s="25"/>
      <c r="F10" s="25"/>
      <c r="G10" s="25"/>
      <c r="H10" s="28">
        <f>H26+H30+H38+H54+H69+H112+H146+H170+H12+H24</f>
        <v>178</v>
      </c>
      <c r="I10" s="28">
        <f>I26+I30+I38+I54+I69+I112+I146+I170+I12+I24</f>
        <v>405</v>
      </c>
      <c r="J10" s="28">
        <f>J26+J30+J38+J54+J69+J112+J146+J170+J12+J24</f>
        <v>176</v>
      </c>
      <c r="K10" s="28">
        <f>K26+K30+K38+K54+K69+K112+K146+K170+K12+K24</f>
        <v>229</v>
      </c>
      <c r="L10" s="29">
        <f>L12+L24+L26+L30+L38+L54+L69+L112+L146+L170</f>
        <v>4813</v>
      </c>
      <c r="M10" s="29"/>
      <c r="N10" s="28">
        <f>N26+N30+N38+N54+N69+N112+N146+N170+N12+N24</f>
        <v>4403</v>
      </c>
      <c r="O10" s="28">
        <f>O26+O30+O38+O54+O69+O112+O146+O170+O12+O24</f>
        <v>3437</v>
      </c>
      <c r="P10" s="28">
        <f t="shared" ref="P10:U10" si="0">P26+P30+P38+P54+P69+P112+P146+P170+P12+P24</f>
        <v>719</v>
      </c>
      <c r="Q10" s="28">
        <f t="shared" si="0"/>
        <v>151</v>
      </c>
      <c r="R10" s="28">
        <f>R26+R30+R38+R54+R69+R112+R146+R170+R12+R24</f>
        <v>32</v>
      </c>
      <c r="S10" s="28">
        <f t="shared" si="0"/>
        <v>4339</v>
      </c>
      <c r="T10" s="28">
        <f t="shared" si="0"/>
        <v>3624</v>
      </c>
      <c r="U10" s="28">
        <f t="shared" si="0"/>
        <v>715</v>
      </c>
      <c r="V10" s="28"/>
      <c r="W10" s="28"/>
      <c r="X10" s="28">
        <f t="shared" ref="X10:AF10" si="1">X26+X30+X38+X54+X69+X112+X146+X170+X12+X24</f>
        <v>3</v>
      </c>
      <c r="Y10" s="28">
        <f>Y26+Y30+Y38+Y54+Y69+Y112+Y146+Y170+Y12+Y24</f>
        <v>16</v>
      </c>
      <c r="Z10" s="28">
        <f t="shared" si="1"/>
        <v>44</v>
      </c>
      <c r="AA10" s="28">
        <f t="shared" si="1"/>
        <v>4</v>
      </c>
      <c r="AB10" s="28">
        <f t="shared" si="1"/>
        <v>2</v>
      </c>
      <c r="AC10" s="28">
        <f t="shared" si="1"/>
        <v>13</v>
      </c>
      <c r="AD10" s="28">
        <f t="shared" si="1"/>
        <v>21</v>
      </c>
      <c r="AE10" s="28">
        <f t="shared" si="1"/>
        <v>18</v>
      </c>
      <c r="AF10" s="28">
        <f t="shared" si="1"/>
        <v>171</v>
      </c>
      <c r="AG10" s="27"/>
      <c r="AH10" s="26"/>
      <c r="AI10" s="46"/>
      <c r="AJ10" s="35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</row>
    <row r="11" spans="1:136" s="14" customFormat="1" ht="24.95" customHeight="1">
      <c r="A11" s="36"/>
      <c r="B11" s="37"/>
      <c r="C11" s="38"/>
      <c r="D11" s="39"/>
      <c r="E11" s="39"/>
      <c r="F11" s="39"/>
      <c r="G11" s="39"/>
      <c r="H11" s="79"/>
      <c r="I11" s="40"/>
      <c r="J11" s="40"/>
      <c r="K11" s="40"/>
      <c r="L11" s="41" t="s">
        <v>905</v>
      </c>
      <c r="M11" s="41" t="s">
        <v>905</v>
      </c>
      <c r="N11" s="40"/>
      <c r="O11" s="40"/>
      <c r="P11" s="40"/>
      <c r="Q11" s="40"/>
      <c r="R11" s="40"/>
      <c r="S11" s="40"/>
      <c r="T11" s="40"/>
      <c r="U11" s="40"/>
      <c r="V11" s="37"/>
      <c r="W11" s="39"/>
      <c r="X11" s="39"/>
      <c r="Y11" s="39"/>
      <c r="Z11" s="39"/>
      <c r="AA11" s="39"/>
      <c r="AB11" s="79"/>
      <c r="AC11" s="39"/>
      <c r="AD11" s="39"/>
      <c r="AE11" s="39"/>
      <c r="AF11" s="42"/>
      <c r="AG11" s="43"/>
      <c r="AH11" s="42"/>
      <c r="AI11" s="47"/>
      <c r="AJ11" s="35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</row>
    <row r="12" spans="1:136" ht="39.75" customHeight="1">
      <c r="A12" s="91"/>
      <c r="B12" s="92" t="s">
        <v>961</v>
      </c>
      <c r="C12" s="93">
        <v>11</v>
      </c>
      <c r="D12" s="93"/>
      <c r="E12" s="93"/>
      <c r="F12" s="94"/>
      <c r="G12" s="92"/>
      <c r="H12" s="92">
        <f t="shared" ref="H12:AF12" si="2">SUM(H13:H23)</f>
        <v>12</v>
      </c>
      <c r="I12" s="92">
        <f>SUM(I13:I23)</f>
        <v>25</v>
      </c>
      <c r="J12" s="92">
        <f t="shared" si="2"/>
        <v>9</v>
      </c>
      <c r="K12" s="92">
        <f t="shared" si="2"/>
        <v>16</v>
      </c>
      <c r="L12" s="95">
        <f>SUM(L13:L23)</f>
        <v>253</v>
      </c>
      <c r="M12" s="95"/>
      <c r="N12" s="259">
        <f t="shared" si="2"/>
        <v>242</v>
      </c>
      <c r="O12" s="259">
        <f>SUM(O13:O23)</f>
        <v>216</v>
      </c>
      <c r="P12" s="259">
        <f t="shared" si="2"/>
        <v>19</v>
      </c>
      <c r="Q12" s="259">
        <f t="shared" si="2"/>
        <v>4</v>
      </c>
      <c r="R12" s="532">
        <f>SUM(R13:R23)</f>
        <v>3</v>
      </c>
      <c r="S12" s="259">
        <f t="shared" si="2"/>
        <v>242</v>
      </c>
      <c r="T12" s="259">
        <f t="shared" si="2"/>
        <v>137</v>
      </c>
      <c r="U12" s="259">
        <f t="shared" si="2"/>
        <v>105</v>
      </c>
      <c r="V12" s="95"/>
      <c r="W12" s="95"/>
      <c r="X12" s="95">
        <f t="shared" si="2"/>
        <v>0</v>
      </c>
      <c r="Y12" s="95">
        <f t="shared" si="2"/>
        <v>0</v>
      </c>
      <c r="Z12" s="95">
        <f t="shared" si="2"/>
        <v>3</v>
      </c>
      <c r="AA12" s="95">
        <f t="shared" si="2"/>
        <v>0</v>
      </c>
      <c r="AB12" s="95">
        <f t="shared" si="2"/>
        <v>0</v>
      </c>
      <c r="AC12" s="95">
        <f t="shared" si="2"/>
        <v>0</v>
      </c>
      <c r="AD12" s="95">
        <f t="shared" si="2"/>
        <v>1</v>
      </c>
      <c r="AE12" s="95">
        <f t="shared" si="2"/>
        <v>0</v>
      </c>
      <c r="AF12" s="95">
        <f t="shared" si="2"/>
        <v>6</v>
      </c>
      <c r="AG12" s="92"/>
      <c r="AH12" s="92"/>
      <c r="AI12" s="96"/>
      <c r="AJ12" s="57"/>
    </row>
    <row r="13" spans="1:136" s="480" customFormat="1" ht="24.95" customHeight="1">
      <c r="A13" s="465">
        <v>1</v>
      </c>
      <c r="B13" s="466" t="s">
        <v>421</v>
      </c>
      <c r="C13" s="467" t="s">
        <v>797</v>
      </c>
      <c r="D13" s="468" t="s">
        <v>962</v>
      </c>
      <c r="E13" s="467" t="s">
        <v>798</v>
      </c>
      <c r="F13" s="469" t="s">
        <v>799</v>
      </c>
      <c r="G13" s="467" t="s">
        <v>800</v>
      </c>
      <c r="H13" s="467">
        <v>2</v>
      </c>
      <c r="I13" s="470">
        <f>SUM(J13:K13)</f>
        <v>2</v>
      </c>
      <c r="J13" s="470">
        <v>1</v>
      </c>
      <c r="K13" s="470">
        <v>1</v>
      </c>
      <c r="L13" s="471">
        <v>19</v>
      </c>
      <c r="M13" s="471">
        <v>1</v>
      </c>
      <c r="N13" s="472">
        <f>SUM(O13:R13)</f>
        <v>19</v>
      </c>
      <c r="O13" s="473">
        <v>18</v>
      </c>
      <c r="P13" s="467">
        <v>0</v>
      </c>
      <c r="Q13" s="467">
        <v>0</v>
      </c>
      <c r="R13" s="474">
        <v>1</v>
      </c>
      <c r="S13" s="475">
        <f>SUM(T13:U13)</f>
        <v>19</v>
      </c>
      <c r="T13" s="474">
        <v>13</v>
      </c>
      <c r="U13" s="474">
        <v>6</v>
      </c>
      <c r="V13" s="476">
        <v>91.8</v>
      </c>
      <c r="W13" s="477" t="s">
        <v>801</v>
      </c>
      <c r="X13" s="477"/>
      <c r="Y13" s="477"/>
      <c r="Z13" s="477"/>
      <c r="AA13" s="477"/>
      <c r="AB13" s="477"/>
      <c r="AC13" s="477"/>
      <c r="AD13" s="477"/>
      <c r="AE13" s="478"/>
      <c r="AF13" s="478">
        <v>0</v>
      </c>
      <c r="AG13" s="470" t="s">
        <v>926</v>
      </c>
      <c r="AH13" s="470" t="s">
        <v>286</v>
      </c>
      <c r="AI13" s="479"/>
    </row>
    <row r="14" spans="1:136" s="480" customFormat="1" ht="24.95" customHeight="1">
      <c r="A14" s="465">
        <v>2</v>
      </c>
      <c r="B14" s="466" t="s">
        <v>421</v>
      </c>
      <c r="C14" s="467" t="s">
        <v>802</v>
      </c>
      <c r="D14" s="468" t="s">
        <v>963</v>
      </c>
      <c r="E14" s="473" t="s">
        <v>984</v>
      </c>
      <c r="F14" s="469" t="s">
        <v>803</v>
      </c>
      <c r="G14" s="467" t="s">
        <v>804</v>
      </c>
      <c r="H14" s="473">
        <v>2</v>
      </c>
      <c r="I14" s="470">
        <f t="shared" ref="I14:I23" si="3">SUM(J14:K14)</f>
        <v>2</v>
      </c>
      <c r="J14" s="470">
        <v>1</v>
      </c>
      <c r="K14" s="470">
        <v>1</v>
      </c>
      <c r="L14" s="471">
        <v>19</v>
      </c>
      <c r="M14" s="471">
        <v>1</v>
      </c>
      <c r="N14" s="481">
        <f t="shared" ref="N14:N23" si="4">SUM(O14:R14)</f>
        <v>19</v>
      </c>
      <c r="O14" s="467">
        <v>19</v>
      </c>
      <c r="P14" s="467">
        <v>0</v>
      </c>
      <c r="Q14" s="467">
        <v>0</v>
      </c>
      <c r="R14" s="482">
        <v>0</v>
      </c>
      <c r="S14" s="483">
        <f t="shared" ref="S14:S23" si="5">SUM(T14:U14)</f>
        <v>19</v>
      </c>
      <c r="T14" s="482">
        <v>11</v>
      </c>
      <c r="U14" s="482">
        <v>8</v>
      </c>
      <c r="V14" s="467">
        <v>161.99</v>
      </c>
      <c r="W14" s="484" t="s">
        <v>805</v>
      </c>
      <c r="X14" s="484"/>
      <c r="Y14" s="484"/>
      <c r="Z14" s="484"/>
      <c r="AA14" s="484"/>
      <c r="AB14" s="484"/>
      <c r="AC14" s="484"/>
      <c r="AD14" s="484"/>
      <c r="AE14" s="478"/>
      <c r="AF14" s="478">
        <v>1</v>
      </c>
      <c r="AG14" s="470" t="s">
        <v>501</v>
      </c>
      <c r="AH14" s="470" t="s">
        <v>286</v>
      </c>
      <c r="AI14" s="479"/>
    </row>
    <row r="15" spans="1:136" s="480" customFormat="1" ht="24.95" customHeight="1">
      <c r="A15" s="465">
        <v>3</v>
      </c>
      <c r="B15" s="466" t="s">
        <v>421</v>
      </c>
      <c r="C15" s="467" t="s">
        <v>964</v>
      </c>
      <c r="D15" s="468" t="s">
        <v>496</v>
      </c>
      <c r="E15" s="467" t="s">
        <v>497</v>
      </c>
      <c r="F15" s="469" t="s">
        <v>498</v>
      </c>
      <c r="G15" s="467" t="s">
        <v>499</v>
      </c>
      <c r="H15" s="473">
        <v>2</v>
      </c>
      <c r="I15" s="485">
        <f t="shared" si="3"/>
        <v>2</v>
      </c>
      <c r="J15" s="485">
        <v>0</v>
      </c>
      <c r="K15" s="485">
        <v>2</v>
      </c>
      <c r="L15" s="471">
        <v>19</v>
      </c>
      <c r="M15" s="471">
        <v>1</v>
      </c>
      <c r="N15" s="472">
        <f t="shared" si="4"/>
        <v>17</v>
      </c>
      <c r="O15" s="473">
        <v>7</v>
      </c>
      <c r="P15" s="473">
        <v>6</v>
      </c>
      <c r="Q15" s="473">
        <v>4</v>
      </c>
      <c r="R15" s="486">
        <v>0</v>
      </c>
      <c r="S15" s="475">
        <f t="shared" si="5"/>
        <v>17</v>
      </c>
      <c r="T15" s="487">
        <v>11</v>
      </c>
      <c r="U15" s="487">
        <v>6</v>
      </c>
      <c r="V15" s="467">
        <v>161.12</v>
      </c>
      <c r="W15" s="484" t="s">
        <v>500</v>
      </c>
      <c r="X15" s="484"/>
      <c r="Y15" s="484"/>
      <c r="Z15" s="478"/>
      <c r="AA15" s="484"/>
      <c r="AB15" s="484"/>
      <c r="AC15" s="484"/>
      <c r="AD15" s="484"/>
      <c r="AE15" s="470"/>
      <c r="AF15" s="470">
        <v>0</v>
      </c>
      <c r="AG15" s="470" t="s">
        <v>501</v>
      </c>
      <c r="AH15" s="470" t="s">
        <v>286</v>
      </c>
      <c r="AI15" s="479"/>
    </row>
    <row r="16" spans="1:136" s="8" customFormat="1" ht="24.95" customHeight="1">
      <c r="A16" s="109">
        <v>4</v>
      </c>
      <c r="B16" s="97" t="s">
        <v>421</v>
      </c>
      <c r="C16" s="98" t="s">
        <v>806</v>
      </c>
      <c r="D16" s="98" t="s">
        <v>423</v>
      </c>
      <c r="E16" s="98" t="s">
        <v>424</v>
      </c>
      <c r="F16" s="100" t="s">
        <v>807</v>
      </c>
      <c r="G16" s="98" t="s">
        <v>808</v>
      </c>
      <c r="H16" s="98">
        <v>1</v>
      </c>
      <c r="I16" s="101">
        <f t="shared" si="3"/>
        <v>2</v>
      </c>
      <c r="J16" s="101">
        <v>0</v>
      </c>
      <c r="K16" s="101">
        <v>2</v>
      </c>
      <c r="L16" s="102">
        <v>19</v>
      </c>
      <c r="M16" s="102">
        <v>1</v>
      </c>
      <c r="N16" s="103">
        <f t="shared" si="4"/>
        <v>19</v>
      </c>
      <c r="O16" s="98">
        <v>19</v>
      </c>
      <c r="P16" s="98">
        <v>0</v>
      </c>
      <c r="Q16" s="98">
        <v>0</v>
      </c>
      <c r="R16" s="104">
        <v>0</v>
      </c>
      <c r="S16" s="105">
        <f t="shared" si="5"/>
        <v>19</v>
      </c>
      <c r="T16" s="104">
        <v>16</v>
      </c>
      <c r="U16" s="104">
        <v>3</v>
      </c>
      <c r="V16" s="98">
        <v>115.35</v>
      </c>
      <c r="W16" s="106" t="s">
        <v>809</v>
      </c>
      <c r="X16" s="106"/>
      <c r="Y16" s="106"/>
      <c r="Z16" s="106"/>
      <c r="AA16" s="106"/>
      <c r="AB16" s="106"/>
      <c r="AC16" s="106"/>
      <c r="AD16" s="106"/>
      <c r="AE16" s="101"/>
      <c r="AF16" s="101">
        <v>1</v>
      </c>
      <c r="AG16" s="107" t="s">
        <v>19</v>
      </c>
      <c r="AH16" s="101" t="s">
        <v>286</v>
      </c>
      <c r="AI16" s="108"/>
    </row>
    <row r="17" spans="1:96" s="480" customFormat="1" ht="24.95" customHeight="1">
      <c r="A17" s="465">
        <v>5</v>
      </c>
      <c r="B17" s="466" t="s">
        <v>421</v>
      </c>
      <c r="C17" s="467" t="s">
        <v>810</v>
      </c>
      <c r="D17" s="468" t="s">
        <v>811</v>
      </c>
      <c r="E17" s="467" t="s">
        <v>425</v>
      </c>
      <c r="F17" s="469" t="s">
        <v>812</v>
      </c>
      <c r="G17" s="467" t="s">
        <v>813</v>
      </c>
      <c r="H17" s="467">
        <v>0</v>
      </c>
      <c r="I17" s="470">
        <f t="shared" si="3"/>
        <v>2</v>
      </c>
      <c r="J17" s="470">
        <v>0</v>
      </c>
      <c r="K17" s="470">
        <v>2</v>
      </c>
      <c r="L17" s="471">
        <v>19</v>
      </c>
      <c r="M17" s="471">
        <v>1</v>
      </c>
      <c r="N17" s="481">
        <f t="shared" si="4"/>
        <v>19</v>
      </c>
      <c r="O17" s="467">
        <v>19</v>
      </c>
      <c r="P17" s="467">
        <v>0</v>
      </c>
      <c r="Q17" s="467">
        <v>0</v>
      </c>
      <c r="R17" s="482">
        <v>0</v>
      </c>
      <c r="S17" s="483">
        <f t="shared" si="5"/>
        <v>19</v>
      </c>
      <c r="T17" s="474">
        <v>9</v>
      </c>
      <c r="U17" s="474">
        <v>10</v>
      </c>
      <c r="V17" s="467">
        <v>268.8</v>
      </c>
      <c r="W17" s="477" t="s">
        <v>130</v>
      </c>
      <c r="X17" s="477"/>
      <c r="Y17" s="477"/>
      <c r="Z17" s="478">
        <v>1</v>
      </c>
      <c r="AA17" s="477"/>
      <c r="AB17" s="477"/>
      <c r="AC17" s="477"/>
      <c r="AD17" s="477"/>
      <c r="AE17" s="470"/>
      <c r="AF17" s="470">
        <v>1</v>
      </c>
      <c r="AG17" s="470" t="s">
        <v>501</v>
      </c>
      <c r="AH17" s="470" t="s">
        <v>287</v>
      </c>
      <c r="AI17" s="479"/>
    </row>
    <row r="18" spans="1:96" s="8" customFormat="1" ht="24.95" customHeight="1">
      <c r="A18" s="109">
        <v>6</v>
      </c>
      <c r="B18" s="97" t="s">
        <v>421</v>
      </c>
      <c r="C18" s="98" t="s">
        <v>814</v>
      </c>
      <c r="D18" s="98" t="s">
        <v>426</v>
      </c>
      <c r="E18" s="98" t="s">
        <v>427</v>
      </c>
      <c r="F18" s="100" t="s">
        <v>815</v>
      </c>
      <c r="G18" s="98" t="s">
        <v>816</v>
      </c>
      <c r="H18" s="98">
        <v>1</v>
      </c>
      <c r="I18" s="101">
        <f t="shared" si="3"/>
        <v>3</v>
      </c>
      <c r="J18" s="101">
        <v>1</v>
      </c>
      <c r="K18" s="101">
        <v>2</v>
      </c>
      <c r="L18" s="102">
        <v>30</v>
      </c>
      <c r="M18" s="102">
        <v>3</v>
      </c>
      <c r="N18" s="103">
        <f t="shared" si="4"/>
        <v>30</v>
      </c>
      <c r="O18" s="255">
        <v>22</v>
      </c>
      <c r="P18" s="255">
        <v>8</v>
      </c>
      <c r="Q18" s="255">
        <v>0</v>
      </c>
      <c r="R18" s="256">
        <v>0</v>
      </c>
      <c r="S18" s="105">
        <f t="shared" si="5"/>
        <v>30</v>
      </c>
      <c r="T18" s="256">
        <v>15</v>
      </c>
      <c r="U18" s="256">
        <v>15</v>
      </c>
      <c r="V18" s="98">
        <v>99.86</v>
      </c>
      <c r="W18" s="106" t="s">
        <v>817</v>
      </c>
      <c r="X18" s="106"/>
      <c r="Y18" s="106"/>
      <c r="Z18" s="106"/>
      <c r="AA18" s="106"/>
      <c r="AB18" s="106"/>
      <c r="AC18" s="111"/>
      <c r="AD18" s="98">
        <v>1</v>
      </c>
      <c r="AE18" s="111"/>
      <c r="AF18" s="111">
        <v>0</v>
      </c>
      <c r="AG18" s="107" t="s">
        <v>19</v>
      </c>
      <c r="AH18" s="101" t="s">
        <v>286</v>
      </c>
      <c r="AI18" s="108"/>
    </row>
    <row r="19" spans="1:96" s="8" customFormat="1" ht="24.95" customHeight="1">
      <c r="A19" s="109">
        <v>7</v>
      </c>
      <c r="B19" s="97" t="s">
        <v>421</v>
      </c>
      <c r="C19" s="98" t="s">
        <v>428</v>
      </c>
      <c r="D19" s="99" t="s">
        <v>818</v>
      </c>
      <c r="E19" s="98" t="s">
        <v>429</v>
      </c>
      <c r="F19" s="100" t="s">
        <v>819</v>
      </c>
      <c r="G19" s="98" t="s">
        <v>820</v>
      </c>
      <c r="H19" s="255">
        <v>1</v>
      </c>
      <c r="I19" s="101">
        <f t="shared" si="3"/>
        <v>2</v>
      </c>
      <c r="J19" s="101">
        <v>1</v>
      </c>
      <c r="K19" s="101">
        <v>1</v>
      </c>
      <c r="L19" s="102">
        <v>19</v>
      </c>
      <c r="M19" s="102">
        <v>1</v>
      </c>
      <c r="N19" s="257">
        <f t="shared" si="4"/>
        <v>19</v>
      </c>
      <c r="O19" s="255">
        <v>16</v>
      </c>
      <c r="P19" s="255">
        <v>3</v>
      </c>
      <c r="Q19" s="255">
        <v>0</v>
      </c>
      <c r="R19" s="256">
        <v>0</v>
      </c>
      <c r="S19" s="105">
        <f t="shared" si="5"/>
        <v>19</v>
      </c>
      <c r="T19" s="256">
        <v>14</v>
      </c>
      <c r="U19" s="256">
        <v>5</v>
      </c>
      <c r="V19" s="98">
        <v>91.12</v>
      </c>
      <c r="W19" s="110" t="s">
        <v>821</v>
      </c>
      <c r="X19" s="110"/>
      <c r="Y19" s="110"/>
      <c r="Z19" s="110"/>
      <c r="AA19" s="110"/>
      <c r="AB19" s="110"/>
      <c r="AC19" s="110"/>
      <c r="AD19" s="110"/>
      <c r="AE19" s="101"/>
      <c r="AF19" s="101">
        <v>1</v>
      </c>
      <c r="AG19" s="107" t="s">
        <v>19</v>
      </c>
      <c r="AH19" s="101" t="s">
        <v>286</v>
      </c>
      <c r="AI19" s="108"/>
    </row>
    <row r="20" spans="1:96" s="8" customFormat="1" ht="24.95" customHeight="1">
      <c r="A20" s="109">
        <v>8</v>
      </c>
      <c r="B20" s="97" t="s">
        <v>421</v>
      </c>
      <c r="C20" s="98" t="s">
        <v>822</v>
      </c>
      <c r="D20" s="98" t="s">
        <v>431</v>
      </c>
      <c r="E20" s="98" t="s">
        <v>431</v>
      </c>
      <c r="F20" s="100" t="s">
        <v>823</v>
      </c>
      <c r="G20" s="98" t="s">
        <v>432</v>
      </c>
      <c r="H20" s="255">
        <v>1</v>
      </c>
      <c r="I20" s="101">
        <f t="shared" si="3"/>
        <v>3</v>
      </c>
      <c r="J20" s="101">
        <v>2</v>
      </c>
      <c r="K20" s="101">
        <v>1</v>
      </c>
      <c r="L20" s="102">
        <v>36</v>
      </c>
      <c r="M20" s="102">
        <v>3</v>
      </c>
      <c r="N20" s="103">
        <f t="shared" si="4"/>
        <v>36</v>
      </c>
      <c r="O20" s="98">
        <v>36</v>
      </c>
      <c r="P20" s="98">
        <v>0</v>
      </c>
      <c r="Q20" s="98">
        <v>0</v>
      </c>
      <c r="R20" s="112">
        <v>0</v>
      </c>
      <c r="S20" s="260">
        <f t="shared" si="5"/>
        <v>36</v>
      </c>
      <c r="T20" s="256">
        <v>16</v>
      </c>
      <c r="U20" s="256">
        <v>20</v>
      </c>
      <c r="V20" s="98">
        <v>197.96</v>
      </c>
      <c r="W20" s="106" t="s">
        <v>824</v>
      </c>
      <c r="X20" s="106"/>
      <c r="Y20" s="106"/>
      <c r="Z20" s="106"/>
      <c r="AA20" s="106"/>
      <c r="AB20" s="106"/>
      <c r="AC20" s="106"/>
      <c r="AD20" s="106"/>
      <c r="AE20" s="101"/>
      <c r="AF20" s="101">
        <v>0</v>
      </c>
      <c r="AG20" s="107" t="s">
        <v>19</v>
      </c>
      <c r="AH20" s="101" t="s">
        <v>286</v>
      </c>
      <c r="AI20" s="108" t="s">
        <v>825</v>
      </c>
    </row>
    <row r="21" spans="1:96" s="8" customFormat="1" ht="24.95" customHeight="1">
      <c r="A21" s="109">
        <v>9</v>
      </c>
      <c r="B21" s="97" t="s">
        <v>421</v>
      </c>
      <c r="C21" s="98" t="s">
        <v>826</v>
      </c>
      <c r="D21" s="98" t="s">
        <v>422</v>
      </c>
      <c r="E21" s="98" t="s">
        <v>827</v>
      </c>
      <c r="F21" s="100" t="s">
        <v>828</v>
      </c>
      <c r="G21" s="98" t="s">
        <v>829</v>
      </c>
      <c r="H21" s="255">
        <v>2</v>
      </c>
      <c r="I21" s="101">
        <f t="shared" si="3"/>
        <v>2</v>
      </c>
      <c r="J21" s="101">
        <v>1</v>
      </c>
      <c r="K21" s="101">
        <v>1</v>
      </c>
      <c r="L21" s="102">
        <v>19</v>
      </c>
      <c r="M21" s="102">
        <v>1</v>
      </c>
      <c r="N21" s="257">
        <f t="shared" si="4"/>
        <v>13</v>
      </c>
      <c r="O21" s="255">
        <v>12</v>
      </c>
      <c r="P21" s="255">
        <v>1</v>
      </c>
      <c r="Q21" s="255">
        <v>0</v>
      </c>
      <c r="R21" s="258">
        <v>0</v>
      </c>
      <c r="S21" s="260">
        <f t="shared" si="5"/>
        <v>13</v>
      </c>
      <c r="T21" s="258">
        <v>9</v>
      </c>
      <c r="U21" s="112">
        <v>4</v>
      </c>
      <c r="V21" s="98">
        <v>147.18</v>
      </c>
      <c r="W21" s="110" t="s">
        <v>830</v>
      </c>
      <c r="X21" s="110"/>
      <c r="Y21" s="110"/>
      <c r="Z21" s="110"/>
      <c r="AA21" s="110"/>
      <c r="AB21" s="110"/>
      <c r="AC21" s="110"/>
      <c r="AD21" s="110"/>
      <c r="AE21" s="101"/>
      <c r="AF21" s="101">
        <v>1</v>
      </c>
      <c r="AG21" s="107" t="s">
        <v>19</v>
      </c>
      <c r="AH21" s="101" t="s">
        <v>289</v>
      </c>
      <c r="AI21" s="108" t="s">
        <v>831</v>
      </c>
    </row>
    <row r="22" spans="1:96" s="8" customFormat="1" ht="24.95" customHeight="1">
      <c r="A22" s="109">
        <v>10</v>
      </c>
      <c r="B22" s="97" t="s">
        <v>421</v>
      </c>
      <c r="C22" s="98" t="s">
        <v>832</v>
      </c>
      <c r="D22" s="99" t="s">
        <v>965</v>
      </c>
      <c r="E22" s="98" t="s">
        <v>927</v>
      </c>
      <c r="F22" s="100" t="s">
        <v>833</v>
      </c>
      <c r="G22" s="98" t="s">
        <v>834</v>
      </c>
      <c r="H22" s="98">
        <v>0</v>
      </c>
      <c r="I22" s="101">
        <f t="shared" si="3"/>
        <v>3</v>
      </c>
      <c r="J22" s="101">
        <v>1</v>
      </c>
      <c r="K22" s="101">
        <v>2</v>
      </c>
      <c r="L22" s="102">
        <v>35</v>
      </c>
      <c r="M22" s="102">
        <v>3</v>
      </c>
      <c r="N22" s="257">
        <f t="shared" si="4"/>
        <v>33</v>
      </c>
      <c r="O22" s="255">
        <v>31</v>
      </c>
      <c r="P22" s="255">
        <v>1</v>
      </c>
      <c r="Q22" s="255">
        <v>0</v>
      </c>
      <c r="R22" s="256">
        <v>1</v>
      </c>
      <c r="S22" s="260">
        <f t="shared" si="5"/>
        <v>33</v>
      </c>
      <c r="T22" s="256">
        <v>18</v>
      </c>
      <c r="U22" s="256">
        <v>15</v>
      </c>
      <c r="V22" s="98">
        <v>219</v>
      </c>
      <c r="W22" s="110" t="s">
        <v>835</v>
      </c>
      <c r="X22" s="110"/>
      <c r="Y22" s="110"/>
      <c r="Z22" s="111">
        <v>1</v>
      </c>
      <c r="AA22" s="110"/>
      <c r="AB22" s="110"/>
      <c r="AC22" s="110"/>
      <c r="AD22" s="110"/>
      <c r="AE22" s="101"/>
      <c r="AF22" s="101">
        <v>1</v>
      </c>
      <c r="AG22" s="107" t="s">
        <v>501</v>
      </c>
      <c r="AH22" s="101" t="s">
        <v>287</v>
      </c>
      <c r="AI22" s="108"/>
    </row>
    <row r="23" spans="1:96" s="8" customFormat="1" ht="24.95" customHeight="1">
      <c r="A23" s="109">
        <v>11</v>
      </c>
      <c r="B23" s="101" t="s">
        <v>421</v>
      </c>
      <c r="C23" s="98" t="s">
        <v>433</v>
      </c>
      <c r="D23" s="99" t="s">
        <v>836</v>
      </c>
      <c r="E23" s="98" t="s">
        <v>837</v>
      </c>
      <c r="F23" s="113" t="s">
        <v>838</v>
      </c>
      <c r="G23" s="98" t="s">
        <v>839</v>
      </c>
      <c r="H23" s="98">
        <v>0</v>
      </c>
      <c r="I23" s="101">
        <f t="shared" si="3"/>
        <v>2</v>
      </c>
      <c r="J23" s="101">
        <v>1</v>
      </c>
      <c r="K23" s="101">
        <v>1</v>
      </c>
      <c r="L23" s="102">
        <v>19</v>
      </c>
      <c r="M23" s="102">
        <v>1</v>
      </c>
      <c r="N23" s="103">
        <f t="shared" si="4"/>
        <v>18</v>
      </c>
      <c r="O23" s="255">
        <v>17</v>
      </c>
      <c r="P23" s="255">
        <v>0</v>
      </c>
      <c r="Q23" s="255">
        <v>0</v>
      </c>
      <c r="R23" s="258">
        <v>1</v>
      </c>
      <c r="S23" s="260">
        <f t="shared" si="5"/>
        <v>18</v>
      </c>
      <c r="T23" s="258">
        <v>5</v>
      </c>
      <c r="U23" s="258">
        <v>13</v>
      </c>
      <c r="V23" s="98">
        <v>83.66</v>
      </c>
      <c r="W23" s="110" t="s">
        <v>840</v>
      </c>
      <c r="X23" s="110"/>
      <c r="Y23" s="110"/>
      <c r="Z23" s="111">
        <v>1</v>
      </c>
      <c r="AA23" s="110"/>
      <c r="AB23" s="110"/>
      <c r="AC23" s="110"/>
      <c r="AD23" s="110"/>
      <c r="AE23" s="101"/>
      <c r="AF23" s="101">
        <v>0</v>
      </c>
      <c r="AG23" s="107" t="s">
        <v>501</v>
      </c>
      <c r="AH23" s="101" t="s">
        <v>285</v>
      </c>
      <c r="AI23" s="108"/>
    </row>
    <row r="24" spans="1:96" ht="24.95" customHeight="1">
      <c r="A24" s="20"/>
      <c r="B24" s="72" t="s">
        <v>283</v>
      </c>
      <c r="C24" s="73">
        <v>1</v>
      </c>
      <c r="D24" s="73"/>
      <c r="E24" s="73"/>
      <c r="F24" s="74"/>
      <c r="G24" s="72"/>
      <c r="H24" s="72">
        <f t="shared" ref="H24:AF24" si="6">SUM(H25)</f>
        <v>0</v>
      </c>
      <c r="I24" s="72">
        <f t="shared" si="6"/>
        <v>2</v>
      </c>
      <c r="J24" s="72">
        <f t="shared" si="6"/>
        <v>1</v>
      </c>
      <c r="K24" s="72">
        <f t="shared" si="6"/>
        <v>1</v>
      </c>
      <c r="L24" s="72">
        <f t="shared" si="6"/>
        <v>19</v>
      </c>
      <c r="M24" s="72"/>
      <c r="N24" s="236">
        <f t="shared" ref="N24" si="7">O24+P24+Q24+R24</f>
        <v>15</v>
      </c>
      <c r="O24" s="72">
        <f>SUM(O25)</f>
        <v>13</v>
      </c>
      <c r="P24" s="72">
        <f t="shared" si="6"/>
        <v>2</v>
      </c>
      <c r="Q24" s="72">
        <f t="shared" si="6"/>
        <v>0</v>
      </c>
      <c r="R24" s="76">
        <f t="shared" si="6"/>
        <v>0</v>
      </c>
      <c r="S24" s="72">
        <f t="shared" si="6"/>
        <v>15</v>
      </c>
      <c r="T24" s="72">
        <f t="shared" si="6"/>
        <v>12</v>
      </c>
      <c r="U24" s="72">
        <f t="shared" si="6"/>
        <v>3</v>
      </c>
      <c r="V24" s="72"/>
      <c r="W24" s="72"/>
      <c r="X24" s="72">
        <f t="shared" si="6"/>
        <v>0</v>
      </c>
      <c r="Y24" s="72">
        <f t="shared" si="6"/>
        <v>0</v>
      </c>
      <c r="Z24" s="72">
        <f t="shared" si="6"/>
        <v>0</v>
      </c>
      <c r="AA24" s="72">
        <f t="shared" si="6"/>
        <v>0</v>
      </c>
      <c r="AB24" s="72">
        <f t="shared" si="6"/>
        <v>0</v>
      </c>
      <c r="AC24" s="72">
        <f t="shared" si="6"/>
        <v>0</v>
      </c>
      <c r="AD24" s="72">
        <f t="shared" si="6"/>
        <v>0</v>
      </c>
      <c r="AE24" s="72">
        <f t="shared" si="6"/>
        <v>0</v>
      </c>
      <c r="AF24" s="72">
        <f t="shared" si="6"/>
        <v>1</v>
      </c>
      <c r="AG24" s="72"/>
      <c r="AH24" s="72"/>
      <c r="AI24" s="75"/>
      <c r="AJ24" s="57"/>
    </row>
    <row r="25" spans="1:96" ht="24.95" customHeight="1" thickBot="1">
      <c r="A25" s="114">
        <v>1</v>
      </c>
      <c r="B25" s="115" t="s">
        <v>434</v>
      </c>
      <c r="C25" s="115" t="s">
        <v>737</v>
      </c>
      <c r="D25" s="115" t="s">
        <v>435</v>
      </c>
      <c r="E25" s="115" t="s">
        <v>738</v>
      </c>
      <c r="F25" s="116" t="s">
        <v>883</v>
      </c>
      <c r="G25" s="115" t="s">
        <v>739</v>
      </c>
      <c r="H25" s="115">
        <v>0</v>
      </c>
      <c r="I25" s="115">
        <v>2</v>
      </c>
      <c r="J25" s="115">
        <v>1</v>
      </c>
      <c r="K25" s="115">
        <v>1</v>
      </c>
      <c r="L25" s="117">
        <v>19</v>
      </c>
      <c r="M25" s="117">
        <v>1</v>
      </c>
      <c r="N25" s="294">
        <f>SUM(O25:R25)</f>
        <v>15</v>
      </c>
      <c r="O25" s="295">
        <v>13</v>
      </c>
      <c r="P25" s="295">
        <v>2</v>
      </c>
      <c r="Q25" s="118">
        <v>0</v>
      </c>
      <c r="R25" s="119">
        <v>0</v>
      </c>
      <c r="S25" s="296">
        <f>SUM(T25:U25)</f>
        <v>15</v>
      </c>
      <c r="T25" s="296">
        <v>12</v>
      </c>
      <c r="U25" s="296">
        <v>3</v>
      </c>
      <c r="V25" s="120">
        <v>172.96</v>
      </c>
      <c r="W25" s="115" t="s">
        <v>740</v>
      </c>
      <c r="X25" s="115">
        <v>0</v>
      </c>
      <c r="Y25" s="115">
        <v>0</v>
      </c>
      <c r="Z25" s="115">
        <v>0</v>
      </c>
      <c r="AA25" s="115">
        <v>0</v>
      </c>
      <c r="AB25" s="115"/>
      <c r="AC25" s="115">
        <v>0</v>
      </c>
      <c r="AD25" s="115">
        <v>0</v>
      </c>
      <c r="AE25" s="115">
        <v>0</v>
      </c>
      <c r="AF25" s="115">
        <v>1</v>
      </c>
      <c r="AG25" s="121" t="s">
        <v>19</v>
      </c>
      <c r="AH25" s="121" t="s">
        <v>286</v>
      </c>
      <c r="AI25" s="122"/>
      <c r="AJ25" s="1"/>
    </row>
    <row r="26" spans="1:96" s="130" customFormat="1" ht="24.95" customHeight="1">
      <c r="A26" s="123"/>
      <c r="B26" s="124" t="s">
        <v>283</v>
      </c>
      <c r="C26" s="125">
        <v>3</v>
      </c>
      <c r="D26" s="125"/>
      <c r="E26" s="125"/>
      <c r="F26" s="125"/>
      <c r="G26" s="124"/>
      <c r="H26" s="516">
        <f t="shared" ref="H26:AF26" si="8">SUM(H27:H29)</f>
        <v>6</v>
      </c>
      <c r="I26" s="124">
        <f t="shared" si="8"/>
        <v>8</v>
      </c>
      <c r="J26" s="124">
        <f>SUM(J27:J29)</f>
        <v>2</v>
      </c>
      <c r="K26" s="124">
        <f t="shared" si="8"/>
        <v>6</v>
      </c>
      <c r="L26" s="124">
        <f>SUM(L27:L29)</f>
        <v>118</v>
      </c>
      <c r="M26" s="124" t="s">
        <v>913</v>
      </c>
      <c r="N26" s="124">
        <f t="shared" si="8"/>
        <v>108</v>
      </c>
      <c r="O26" s="124">
        <f>SUM(O27:O29)</f>
        <v>62</v>
      </c>
      <c r="P26" s="124">
        <f t="shared" si="8"/>
        <v>46</v>
      </c>
      <c r="Q26" s="124">
        <f t="shared" si="8"/>
        <v>0</v>
      </c>
      <c r="R26" s="126">
        <f t="shared" si="8"/>
        <v>0</v>
      </c>
      <c r="S26" s="516">
        <f t="shared" si="8"/>
        <v>108</v>
      </c>
      <c r="T26" s="516">
        <f t="shared" si="8"/>
        <v>101</v>
      </c>
      <c r="U26" s="516">
        <f t="shared" si="8"/>
        <v>7</v>
      </c>
      <c r="V26" s="124"/>
      <c r="W26" s="124"/>
      <c r="X26" s="124">
        <f t="shared" si="8"/>
        <v>0</v>
      </c>
      <c r="Y26" s="124">
        <f t="shared" si="8"/>
        <v>0</v>
      </c>
      <c r="Z26" s="124">
        <f t="shared" si="8"/>
        <v>2</v>
      </c>
      <c r="AA26" s="124">
        <f t="shared" si="8"/>
        <v>0</v>
      </c>
      <c r="AB26" s="124">
        <f t="shared" si="8"/>
        <v>0</v>
      </c>
      <c r="AC26" s="124">
        <f t="shared" si="8"/>
        <v>0</v>
      </c>
      <c r="AD26" s="124">
        <f t="shared" si="8"/>
        <v>0</v>
      </c>
      <c r="AE26" s="124">
        <f t="shared" si="8"/>
        <v>0</v>
      </c>
      <c r="AF26" s="124">
        <f t="shared" si="8"/>
        <v>3</v>
      </c>
      <c r="AG26" s="127"/>
      <c r="AH26" s="124"/>
      <c r="AI26" s="128"/>
      <c r="AJ26" s="129"/>
    </row>
    <row r="27" spans="1:96" s="15" customFormat="1" ht="24.95" customHeight="1">
      <c r="A27" s="131">
        <v>1</v>
      </c>
      <c r="B27" s="132" t="s">
        <v>748</v>
      </c>
      <c r="C27" s="111" t="s">
        <v>749</v>
      </c>
      <c r="D27" s="132" t="s">
        <v>750</v>
      </c>
      <c r="E27" s="132" t="s">
        <v>67</v>
      </c>
      <c r="F27" s="133" t="s">
        <v>878</v>
      </c>
      <c r="G27" s="132" t="s">
        <v>751</v>
      </c>
      <c r="H27" s="241">
        <v>3</v>
      </c>
      <c r="I27" s="132">
        <f>SUM(J27:K27)</f>
        <v>2</v>
      </c>
      <c r="J27" s="132">
        <v>0</v>
      </c>
      <c r="K27" s="132">
        <v>2</v>
      </c>
      <c r="L27" s="132">
        <v>29</v>
      </c>
      <c r="M27" s="132">
        <v>2</v>
      </c>
      <c r="N27" s="138">
        <f>SUM(O27:Q27)</f>
        <v>29</v>
      </c>
      <c r="O27" s="517">
        <v>14</v>
      </c>
      <c r="P27" s="517">
        <v>15</v>
      </c>
      <c r="Q27" s="517">
        <v>0</v>
      </c>
      <c r="R27" s="518">
        <v>0</v>
      </c>
      <c r="S27" s="134">
        <f>SUM(T27:U27)</f>
        <v>29</v>
      </c>
      <c r="T27" s="518">
        <v>28</v>
      </c>
      <c r="U27" s="518">
        <v>1</v>
      </c>
      <c r="V27" s="111">
        <v>166.65</v>
      </c>
      <c r="W27" s="132" t="s">
        <v>752</v>
      </c>
      <c r="X27" s="132"/>
      <c r="Y27" s="132"/>
      <c r="Z27" s="132">
        <v>1</v>
      </c>
      <c r="AA27" s="132"/>
      <c r="AB27" s="132"/>
      <c r="AC27" s="132"/>
      <c r="AD27" s="132"/>
      <c r="AE27" s="132"/>
      <c r="AF27" s="132">
        <v>1</v>
      </c>
      <c r="AG27" s="135" t="s">
        <v>753</v>
      </c>
      <c r="AH27" s="80" t="s">
        <v>440</v>
      </c>
      <c r="AI27" s="13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</row>
    <row r="28" spans="1:96" s="15" customFormat="1" ht="24.95" customHeight="1">
      <c r="A28" s="131">
        <v>2</v>
      </c>
      <c r="B28" s="132" t="s">
        <v>748</v>
      </c>
      <c r="C28" s="57" t="s">
        <v>754</v>
      </c>
      <c r="D28" s="132" t="s">
        <v>957</v>
      </c>
      <c r="E28" s="132" t="s">
        <v>755</v>
      </c>
      <c r="F28" s="133" t="s">
        <v>877</v>
      </c>
      <c r="G28" s="132" t="s">
        <v>756</v>
      </c>
      <c r="H28" s="241">
        <v>1</v>
      </c>
      <c r="I28" s="132">
        <v>3</v>
      </c>
      <c r="J28" s="137">
        <v>1</v>
      </c>
      <c r="K28" s="137">
        <v>2</v>
      </c>
      <c r="L28" s="137">
        <v>49</v>
      </c>
      <c r="M28" s="88">
        <v>3</v>
      </c>
      <c r="N28" s="519">
        <f t="shared" ref="N28:N29" si="9">SUM(O28:Q28)</f>
        <v>44</v>
      </c>
      <c r="O28" s="517">
        <v>26</v>
      </c>
      <c r="P28" s="451">
        <v>18</v>
      </c>
      <c r="Q28" s="451">
        <v>0</v>
      </c>
      <c r="R28" s="518">
        <v>0</v>
      </c>
      <c r="S28" s="518">
        <f t="shared" ref="S28:S29" si="10">SUM(T28:U28)</f>
        <v>44</v>
      </c>
      <c r="T28" s="460">
        <v>41</v>
      </c>
      <c r="U28" s="520">
        <v>3</v>
      </c>
      <c r="V28" s="137">
        <v>184.85</v>
      </c>
      <c r="W28" s="137" t="s">
        <v>430</v>
      </c>
      <c r="X28" s="137"/>
      <c r="Y28" s="137"/>
      <c r="Z28" s="137">
        <v>1</v>
      </c>
      <c r="AA28" s="137"/>
      <c r="AB28" s="137"/>
      <c r="AC28" s="137"/>
      <c r="AD28" s="137"/>
      <c r="AE28" s="137"/>
      <c r="AF28" s="137">
        <v>1</v>
      </c>
      <c r="AG28" s="139" t="s">
        <v>439</v>
      </c>
      <c r="AH28" s="139" t="s">
        <v>440</v>
      </c>
      <c r="AI28" s="136"/>
    </row>
    <row r="29" spans="1:96" s="15" customFormat="1" ht="24.95" customHeight="1">
      <c r="A29" s="140">
        <v>3</v>
      </c>
      <c r="B29" s="132" t="s">
        <v>748</v>
      </c>
      <c r="C29" s="111" t="s">
        <v>757</v>
      </c>
      <c r="D29" s="132" t="s">
        <v>758</v>
      </c>
      <c r="E29" s="132" t="s">
        <v>938</v>
      </c>
      <c r="F29" s="141" t="s">
        <v>958</v>
      </c>
      <c r="G29" s="142" t="s">
        <v>959</v>
      </c>
      <c r="H29" s="241">
        <v>2</v>
      </c>
      <c r="I29" s="132">
        <v>3</v>
      </c>
      <c r="J29" s="132">
        <v>1</v>
      </c>
      <c r="K29" s="132">
        <v>2</v>
      </c>
      <c r="L29" s="132">
        <v>40</v>
      </c>
      <c r="M29" s="132">
        <v>3</v>
      </c>
      <c r="N29" s="519">
        <f t="shared" si="9"/>
        <v>35</v>
      </c>
      <c r="O29" s="517">
        <v>22</v>
      </c>
      <c r="P29" s="241">
        <v>13</v>
      </c>
      <c r="Q29" s="241">
        <v>0</v>
      </c>
      <c r="R29" s="240">
        <v>0</v>
      </c>
      <c r="S29" s="518">
        <f t="shared" si="10"/>
        <v>35</v>
      </c>
      <c r="T29" s="240">
        <v>32</v>
      </c>
      <c r="U29" s="240">
        <v>3</v>
      </c>
      <c r="V29" s="111">
        <v>95.6</v>
      </c>
      <c r="W29" s="132" t="s">
        <v>759</v>
      </c>
      <c r="X29" s="132"/>
      <c r="Y29" s="132"/>
      <c r="Z29" s="132"/>
      <c r="AA29" s="132"/>
      <c r="AB29" s="132"/>
      <c r="AC29" s="132"/>
      <c r="AD29" s="132"/>
      <c r="AE29" s="132"/>
      <c r="AF29" s="144">
        <v>1</v>
      </c>
      <c r="AG29" s="139" t="s">
        <v>19</v>
      </c>
      <c r="AH29" s="132" t="s">
        <v>888</v>
      </c>
      <c r="AI29" s="136" t="s">
        <v>960</v>
      </c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</row>
    <row r="30" spans="1:96" ht="24.95" customHeight="1">
      <c r="A30" s="31"/>
      <c r="B30" s="145" t="s">
        <v>283</v>
      </c>
      <c r="C30" s="145">
        <v>7</v>
      </c>
      <c r="D30" s="145"/>
      <c r="E30" s="145"/>
      <c r="F30" s="146"/>
      <c r="G30" s="145"/>
      <c r="H30" s="145">
        <f>SUM(H31:H37)</f>
        <v>3</v>
      </c>
      <c r="I30" s="145">
        <f t="shared" ref="I30:AF30" si="11">SUM(I31:I37)</f>
        <v>15</v>
      </c>
      <c r="J30" s="145">
        <f t="shared" si="11"/>
        <v>5</v>
      </c>
      <c r="K30" s="145">
        <f t="shared" si="11"/>
        <v>10</v>
      </c>
      <c r="L30" s="145">
        <f>SUM(L31:L37)</f>
        <v>161</v>
      </c>
      <c r="M30" s="145"/>
      <c r="N30" s="251">
        <f t="shared" ref="N30:R30" si="12">SUM(N31:N37)</f>
        <v>146</v>
      </c>
      <c r="O30" s="251">
        <f>SUM(O31:O37)</f>
        <v>134</v>
      </c>
      <c r="P30" s="251">
        <f t="shared" si="12"/>
        <v>10</v>
      </c>
      <c r="Q30" s="145">
        <f t="shared" si="12"/>
        <v>2</v>
      </c>
      <c r="R30" s="145">
        <f t="shared" si="12"/>
        <v>0</v>
      </c>
      <c r="S30" s="251">
        <f t="shared" si="11"/>
        <v>146</v>
      </c>
      <c r="T30" s="251">
        <f t="shared" si="11"/>
        <v>115</v>
      </c>
      <c r="U30" s="251">
        <f t="shared" si="11"/>
        <v>31</v>
      </c>
      <c r="V30" s="145"/>
      <c r="W30" s="145"/>
      <c r="X30" s="145">
        <f t="shared" si="11"/>
        <v>0</v>
      </c>
      <c r="Y30" s="145">
        <f t="shared" si="11"/>
        <v>0</v>
      </c>
      <c r="Z30" s="145">
        <f t="shared" si="11"/>
        <v>2</v>
      </c>
      <c r="AA30" s="145">
        <f t="shared" si="11"/>
        <v>1</v>
      </c>
      <c r="AB30" s="145">
        <f t="shared" si="11"/>
        <v>0</v>
      </c>
      <c r="AC30" s="145">
        <f t="shared" si="11"/>
        <v>0</v>
      </c>
      <c r="AD30" s="145">
        <f t="shared" si="11"/>
        <v>0</v>
      </c>
      <c r="AE30" s="145">
        <f t="shared" si="11"/>
        <v>1</v>
      </c>
      <c r="AF30" s="145">
        <f t="shared" si="11"/>
        <v>7</v>
      </c>
      <c r="AG30" s="147"/>
      <c r="AH30" s="145"/>
      <c r="AI30" s="148"/>
      <c r="AJ30" s="57"/>
    </row>
    <row r="31" spans="1:96" ht="24.95" customHeight="1">
      <c r="A31" s="149">
        <v>1</v>
      </c>
      <c r="B31" s="150" t="s">
        <v>923</v>
      </c>
      <c r="C31" s="151" t="s">
        <v>35</v>
      </c>
      <c r="D31" s="151" t="s">
        <v>36</v>
      </c>
      <c r="E31" s="151" t="s">
        <v>36</v>
      </c>
      <c r="F31" s="152" t="s">
        <v>284</v>
      </c>
      <c r="G31" s="151" t="s">
        <v>955</v>
      </c>
      <c r="H31" s="151">
        <v>0</v>
      </c>
      <c r="I31" s="151">
        <v>2</v>
      </c>
      <c r="J31" s="151">
        <v>1</v>
      </c>
      <c r="K31" s="151">
        <v>1</v>
      </c>
      <c r="L31" s="153">
        <v>25</v>
      </c>
      <c r="M31" s="153">
        <v>2</v>
      </c>
      <c r="N31" s="154">
        <f>SUM(O31:R31)</f>
        <v>21</v>
      </c>
      <c r="O31" s="150">
        <v>21</v>
      </c>
      <c r="P31" s="150">
        <v>0</v>
      </c>
      <c r="Q31" s="150">
        <v>0</v>
      </c>
      <c r="R31" s="155">
        <v>0</v>
      </c>
      <c r="S31" s="143">
        <f>SUM(T31:U31)</f>
        <v>21</v>
      </c>
      <c r="T31" s="253">
        <v>12</v>
      </c>
      <c r="U31" s="253">
        <v>9</v>
      </c>
      <c r="V31" s="151">
        <v>92.04</v>
      </c>
      <c r="W31" s="151" t="s">
        <v>37</v>
      </c>
      <c r="X31" s="151"/>
      <c r="Y31" s="151"/>
      <c r="Z31" s="151"/>
      <c r="AA31" s="151"/>
      <c r="AB31" s="151"/>
      <c r="AC31" s="151"/>
      <c r="AD31" s="151"/>
      <c r="AE31" s="151">
        <v>1</v>
      </c>
      <c r="AF31" s="132">
        <v>1</v>
      </c>
      <c r="AG31" s="156" t="s">
        <v>19</v>
      </c>
      <c r="AH31" s="151" t="s">
        <v>285</v>
      </c>
      <c r="AI31" s="157"/>
      <c r="AJ31" s="1"/>
    </row>
    <row r="32" spans="1:96" ht="24.95" customHeight="1">
      <c r="A32" s="158">
        <v>2</v>
      </c>
      <c r="B32" s="151" t="s">
        <v>12</v>
      </c>
      <c r="C32" s="151" t="s">
        <v>30</v>
      </c>
      <c r="D32" s="151" t="s">
        <v>31</v>
      </c>
      <c r="E32" s="151" t="s">
        <v>32</v>
      </c>
      <c r="F32" s="152" t="s">
        <v>879</v>
      </c>
      <c r="G32" s="151" t="s">
        <v>33</v>
      </c>
      <c r="H32" s="151">
        <v>0</v>
      </c>
      <c r="I32" s="151">
        <v>2</v>
      </c>
      <c r="J32" s="151">
        <v>1</v>
      </c>
      <c r="K32" s="151">
        <v>1</v>
      </c>
      <c r="L32" s="153">
        <v>19</v>
      </c>
      <c r="M32" s="153">
        <v>1</v>
      </c>
      <c r="N32" s="250">
        <v>18</v>
      </c>
      <c r="O32" s="252">
        <v>18</v>
      </c>
      <c r="P32" s="150">
        <v>0</v>
      </c>
      <c r="Q32" s="150">
        <v>0</v>
      </c>
      <c r="R32" s="155">
        <v>0</v>
      </c>
      <c r="S32" s="240">
        <v>18</v>
      </c>
      <c r="T32" s="155">
        <v>15</v>
      </c>
      <c r="U32" s="253">
        <v>3</v>
      </c>
      <c r="V32" s="151">
        <v>96.96</v>
      </c>
      <c r="W32" s="151" t="s">
        <v>34</v>
      </c>
      <c r="X32" s="151"/>
      <c r="Y32" s="151"/>
      <c r="Z32" s="151"/>
      <c r="AA32" s="151"/>
      <c r="AB32" s="151"/>
      <c r="AC32" s="151"/>
      <c r="AD32" s="151"/>
      <c r="AE32" s="151"/>
      <c r="AF32" s="151">
        <v>1</v>
      </c>
      <c r="AG32" s="156" t="s">
        <v>19</v>
      </c>
      <c r="AH32" s="151" t="s">
        <v>285</v>
      </c>
      <c r="AI32" s="157"/>
      <c r="AJ32" s="1"/>
    </row>
    <row r="33" spans="1:127" ht="24.95" customHeight="1">
      <c r="A33" s="158">
        <v>3</v>
      </c>
      <c r="B33" s="151" t="s">
        <v>12</v>
      </c>
      <c r="C33" s="151" t="s">
        <v>15</v>
      </c>
      <c r="D33" s="151" t="s">
        <v>16</v>
      </c>
      <c r="E33" s="151" t="s">
        <v>902</v>
      </c>
      <c r="F33" s="152" t="s">
        <v>760</v>
      </c>
      <c r="G33" s="151" t="s">
        <v>17</v>
      </c>
      <c r="H33" s="151">
        <v>1</v>
      </c>
      <c r="I33" s="151">
        <v>2</v>
      </c>
      <c r="J33" s="151">
        <v>1</v>
      </c>
      <c r="K33" s="151">
        <v>1</v>
      </c>
      <c r="L33" s="153">
        <v>25</v>
      </c>
      <c r="M33" s="153">
        <v>2</v>
      </c>
      <c r="N33" s="250">
        <v>20</v>
      </c>
      <c r="O33" s="252">
        <v>17</v>
      </c>
      <c r="P33" s="252">
        <v>3</v>
      </c>
      <c r="Q33" s="150">
        <v>0</v>
      </c>
      <c r="R33" s="155">
        <v>0</v>
      </c>
      <c r="S33" s="240">
        <f t="shared" ref="S33:S37" si="13">SUM(T33:U33)</f>
        <v>20</v>
      </c>
      <c r="T33" s="253">
        <v>18</v>
      </c>
      <c r="U33" s="253">
        <v>2</v>
      </c>
      <c r="V33" s="151">
        <v>84.748000000000005</v>
      </c>
      <c r="W33" s="151" t="s">
        <v>18</v>
      </c>
      <c r="X33" s="151"/>
      <c r="Y33" s="151"/>
      <c r="Z33" s="151"/>
      <c r="AA33" s="249">
        <v>1</v>
      </c>
      <c r="AB33" s="151"/>
      <c r="AC33" s="151"/>
      <c r="AD33" s="151"/>
      <c r="AE33" s="151"/>
      <c r="AF33" s="151">
        <v>1</v>
      </c>
      <c r="AG33" s="156" t="s">
        <v>19</v>
      </c>
      <c r="AH33" s="151" t="s">
        <v>286</v>
      </c>
      <c r="AI33" s="159"/>
      <c r="AJ33" s="1"/>
    </row>
    <row r="34" spans="1:127" ht="24.95" customHeight="1">
      <c r="A34" s="158">
        <v>4</v>
      </c>
      <c r="B34" s="151" t="s">
        <v>12</v>
      </c>
      <c r="C34" s="151" t="s">
        <v>20</v>
      </c>
      <c r="D34" s="151" t="s">
        <v>761</v>
      </c>
      <c r="E34" s="151" t="s">
        <v>288</v>
      </c>
      <c r="F34" s="152" t="s">
        <v>956</v>
      </c>
      <c r="G34" s="151" t="s">
        <v>21</v>
      </c>
      <c r="H34" s="151">
        <v>0</v>
      </c>
      <c r="I34" s="151">
        <v>2</v>
      </c>
      <c r="J34" s="249">
        <v>0</v>
      </c>
      <c r="K34" s="249">
        <v>2</v>
      </c>
      <c r="L34" s="153">
        <v>19</v>
      </c>
      <c r="M34" s="153">
        <v>1</v>
      </c>
      <c r="N34" s="154">
        <f t="shared" ref="N34:N37" si="14">SUM(O34:R34)</f>
        <v>19</v>
      </c>
      <c r="O34" s="150">
        <v>19</v>
      </c>
      <c r="P34" s="150">
        <v>0</v>
      </c>
      <c r="Q34" s="150">
        <v>0</v>
      </c>
      <c r="R34" s="155">
        <v>0</v>
      </c>
      <c r="S34" s="143">
        <f t="shared" si="13"/>
        <v>19</v>
      </c>
      <c r="T34" s="155">
        <v>16</v>
      </c>
      <c r="U34" s="155">
        <v>3</v>
      </c>
      <c r="V34" s="151">
        <v>100.34</v>
      </c>
      <c r="W34" s="151" t="s">
        <v>22</v>
      </c>
      <c r="X34" s="151"/>
      <c r="Y34" s="151"/>
      <c r="Z34" s="151">
        <v>1</v>
      </c>
      <c r="AA34" s="151"/>
      <c r="AB34" s="151"/>
      <c r="AC34" s="151"/>
      <c r="AD34" s="151"/>
      <c r="AE34" s="151"/>
      <c r="AF34" s="151">
        <v>1</v>
      </c>
      <c r="AG34" s="156" t="s">
        <v>762</v>
      </c>
      <c r="AH34" s="151" t="s">
        <v>286</v>
      </c>
      <c r="AI34" s="157"/>
      <c r="AJ34" s="1"/>
    </row>
    <row r="35" spans="1:127" ht="24.95" customHeight="1">
      <c r="A35" s="158">
        <v>5</v>
      </c>
      <c r="B35" s="151" t="s">
        <v>12</v>
      </c>
      <c r="C35" s="151" t="s">
        <v>763</v>
      </c>
      <c r="D35" s="151" t="s">
        <v>27</v>
      </c>
      <c r="E35" s="151" t="s">
        <v>28</v>
      </c>
      <c r="F35" s="152" t="s">
        <v>853</v>
      </c>
      <c r="G35" s="151" t="s">
        <v>854</v>
      </c>
      <c r="H35" s="151">
        <v>0</v>
      </c>
      <c r="I35" s="151">
        <v>2</v>
      </c>
      <c r="J35" s="151">
        <v>0</v>
      </c>
      <c r="K35" s="151">
        <v>2</v>
      </c>
      <c r="L35" s="153">
        <v>19</v>
      </c>
      <c r="M35" s="153">
        <v>1</v>
      </c>
      <c r="N35" s="154">
        <f t="shared" si="14"/>
        <v>19</v>
      </c>
      <c r="O35" s="150">
        <v>19</v>
      </c>
      <c r="P35" s="150">
        <v>0</v>
      </c>
      <c r="Q35" s="150">
        <v>0</v>
      </c>
      <c r="R35" s="155">
        <v>0</v>
      </c>
      <c r="S35" s="143">
        <f t="shared" si="13"/>
        <v>19</v>
      </c>
      <c r="T35" s="155">
        <v>17</v>
      </c>
      <c r="U35" s="155">
        <v>2</v>
      </c>
      <c r="V35" s="151">
        <v>154.08000000000001</v>
      </c>
      <c r="W35" s="151" t="s">
        <v>29</v>
      </c>
      <c r="X35" s="151"/>
      <c r="Y35" s="151"/>
      <c r="Z35" s="151"/>
      <c r="AA35" s="151"/>
      <c r="AB35" s="151"/>
      <c r="AC35" s="151"/>
      <c r="AD35" s="151"/>
      <c r="AE35" s="151"/>
      <c r="AF35" s="151">
        <v>1</v>
      </c>
      <c r="AG35" s="156" t="s">
        <v>19</v>
      </c>
      <c r="AH35" s="160" t="s">
        <v>928</v>
      </c>
      <c r="AI35" s="159"/>
      <c r="AJ35" s="1"/>
    </row>
    <row r="36" spans="1:127" ht="24.95" customHeight="1">
      <c r="A36" s="158">
        <v>6</v>
      </c>
      <c r="B36" s="151" t="s">
        <v>12</v>
      </c>
      <c r="C36" s="151" t="s">
        <v>23</v>
      </c>
      <c r="D36" s="151" t="s">
        <v>24</v>
      </c>
      <c r="E36" s="151" t="s">
        <v>24</v>
      </c>
      <c r="F36" s="152" t="s">
        <v>880</v>
      </c>
      <c r="G36" s="151" t="s">
        <v>25</v>
      </c>
      <c r="H36" s="151">
        <v>1</v>
      </c>
      <c r="I36" s="151">
        <v>3</v>
      </c>
      <c r="J36" s="151">
        <v>2</v>
      </c>
      <c r="K36" s="151">
        <v>1</v>
      </c>
      <c r="L36" s="153">
        <v>35</v>
      </c>
      <c r="M36" s="153">
        <v>3</v>
      </c>
      <c r="N36" s="250">
        <v>32</v>
      </c>
      <c r="O36" s="252">
        <v>23</v>
      </c>
      <c r="P36" s="252">
        <v>7</v>
      </c>
      <c r="Q36" s="150">
        <v>2</v>
      </c>
      <c r="R36" s="155">
        <v>0</v>
      </c>
      <c r="S36" s="254">
        <f t="shared" si="13"/>
        <v>32</v>
      </c>
      <c r="T36" s="253">
        <v>24</v>
      </c>
      <c r="U36" s="253">
        <v>8</v>
      </c>
      <c r="V36" s="151">
        <v>251</v>
      </c>
      <c r="W36" s="151" t="s">
        <v>26</v>
      </c>
      <c r="X36" s="151"/>
      <c r="Y36" s="151"/>
      <c r="Z36" s="151"/>
      <c r="AA36" s="151"/>
      <c r="AB36" s="151"/>
      <c r="AC36" s="151"/>
      <c r="AD36" s="151"/>
      <c r="AE36" s="151"/>
      <c r="AF36" s="151">
        <v>1</v>
      </c>
      <c r="AG36" s="156" t="s">
        <v>19</v>
      </c>
      <c r="AH36" s="151" t="s">
        <v>928</v>
      </c>
      <c r="AI36" s="159"/>
      <c r="AJ36" s="1"/>
    </row>
    <row r="37" spans="1:127" s="496" customFormat="1" ht="24.95" customHeight="1">
      <c r="A37" s="488">
        <v>7</v>
      </c>
      <c r="B37" s="489" t="s">
        <v>12</v>
      </c>
      <c r="C37" s="489" t="s">
        <v>13</v>
      </c>
      <c r="D37" s="489" t="s">
        <v>761</v>
      </c>
      <c r="E37" s="489" t="s">
        <v>290</v>
      </c>
      <c r="F37" s="490" t="s">
        <v>881</v>
      </c>
      <c r="G37" s="489" t="s">
        <v>14</v>
      </c>
      <c r="H37" s="489">
        <v>1</v>
      </c>
      <c r="I37" s="489">
        <v>2</v>
      </c>
      <c r="J37" s="489">
        <v>0</v>
      </c>
      <c r="K37" s="489">
        <v>2</v>
      </c>
      <c r="L37" s="491">
        <v>19</v>
      </c>
      <c r="M37" s="491">
        <v>1</v>
      </c>
      <c r="N37" s="481">
        <f t="shared" si="14"/>
        <v>17</v>
      </c>
      <c r="O37" s="489">
        <v>17</v>
      </c>
      <c r="P37" s="489">
        <v>0</v>
      </c>
      <c r="Q37" s="489">
        <v>0</v>
      </c>
      <c r="R37" s="492">
        <v>0</v>
      </c>
      <c r="S37" s="483">
        <f t="shared" si="13"/>
        <v>17</v>
      </c>
      <c r="T37" s="493">
        <v>13</v>
      </c>
      <c r="U37" s="493">
        <v>4</v>
      </c>
      <c r="V37" s="489">
        <v>122.7</v>
      </c>
      <c r="W37" s="489" t="s">
        <v>764</v>
      </c>
      <c r="X37" s="489"/>
      <c r="Y37" s="489"/>
      <c r="Z37" s="489">
        <v>1</v>
      </c>
      <c r="AA37" s="489"/>
      <c r="AB37" s="489"/>
      <c r="AC37" s="489"/>
      <c r="AD37" s="489"/>
      <c r="AE37" s="489"/>
      <c r="AF37" s="489">
        <v>1</v>
      </c>
      <c r="AG37" s="494" t="s">
        <v>762</v>
      </c>
      <c r="AH37" s="489" t="s">
        <v>286</v>
      </c>
      <c r="AI37" s="495"/>
    </row>
    <row r="38" spans="1:127" s="130" customFormat="1" ht="24.95" customHeight="1">
      <c r="A38" s="20"/>
      <c r="B38" s="164" t="s">
        <v>283</v>
      </c>
      <c r="C38" s="165">
        <v>14</v>
      </c>
      <c r="D38" s="165"/>
      <c r="E38" s="165"/>
      <c r="F38" s="166"/>
      <c r="G38" s="164"/>
      <c r="H38" s="164">
        <f>SUM(H39:H52)</f>
        <v>6</v>
      </c>
      <c r="I38" s="164">
        <f>SUM(I39:I52)</f>
        <v>31</v>
      </c>
      <c r="J38" s="164">
        <f t="shared" ref="J38:R38" si="15">SUM(J39:J52)</f>
        <v>16</v>
      </c>
      <c r="K38" s="164">
        <f t="shared" si="15"/>
        <v>15</v>
      </c>
      <c r="L38" s="164">
        <f>SUM(L39:L53)</f>
        <v>420</v>
      </c>
      <c r="M38" s="164"/>
      <c r="N38" s="164">
        <f>SUM(N39:N53)</f>
        <v>372</v>
      </c>
      <c r="O38" s="164">
        <f>SUM(O39:O52)</f>
        <v>291</v>
      </c>
      <c r="P38" s="164">
        <f t="shared" ref="P38:Q38" si="16">SUM(P39:P52)</f>
        <v>50</v>
      </c>
      <c r="Q38" s="164">
        <f t="shared" si="16"/>
        <v>14</v>
      </c>
      <c r="R38" s="164">
        <f t="shared" si="15"/>
        <v>0</v>
      </c>
      <c r="S38" s="167">
        <f>SUM(S39:S52)</f>
        <v>355</v>
      </c>
      <c r="T38" s="167">
        <f>SUM(T39:T52)</f>
        <v>317</v>
      </c>
      <c r="U38" s="167">
        <f>SUM(U39:U52)</f>
        <v>38</v>
      </c>
      <c r="V38" s="164"/>
      <c r="W38" s="164"/>
      <c r="X38" s="164">
        <f>SUM(X39:X53)</f>
        <v>1</v>
      </c>
      <c r="Y38" s="164">
        <f t="shared" ref="Y38:AF38" si="17">SUM(Y39:Y53)</f>
        <v>1</v>
      </c>
      <c r="Z38" s="164">
        <f t="shared" si="17"/>
        <v>4</v>
      </c>
      <c r="AA38" s="164">
        <f t="shared" si="17"/>
        <v>0</v>
      </c>
      <c r="AB38" s="164">
        <f t="shared" si="17"/>
        <v>0</v>
      </c>
      <c r="AC38" s="164">
        <f t="shared" si="17"/>
        <v>0</v>
      </c>
      <c r="AD38" s="164">
        <f t="shared" si="17"/>
        <v>0</v>
      </c>
      <c r="AE38" s="164">
        <f t="shared" si="17"/>
        <v>0</v>
      </c>
      <c r="AF38" s="164">
        <f t="shared" si="17"/>
        <v>14</v>
      </c>
      <c r="AG38" s="164"/>
      <c r="AH38" s="164"/>
      <c r="AI38" s="168"/>
      <c r="AJ38" s="129"/>
    </row>
    <row r="39" spans="1:127" ht="24.95" customHeight="1">
      <c r="A39" s="131">
        <v>1</v>
      </c>
      <c r="B39" s="111" t="s">
        <v>765</v>
      </c>
      <c r="C39" s="80" t="s">
        <v>857</v>
      </c>
      <c r="D39" s="80" t="s">
        <v>896</v>
      </c>
      <c r="E39" s="80" t="s">
        <v>766</v>
      </c>
      <c r="F39" s="169" t="s">
        <v>767</v>
      </c>
      <c r="G39" s="80" t="s">
        <v>950</v>
      </c>
      <c r="H39" s="80">
        <v>1</v>
      </c>
      <c r="I39" s="80">
        <f>SUM(J39:K39)</f>
        <v>2</v>
      </c>
      <c r="J39" s="80">
        <v>1</v>
      </c>
      <c r="K39" s="80">
        <v>1</v>
      </c>
      <c r="L39" s="170">
        <v>29</v>
      </c>
      <c r="M39" s="170">
        <v>2</v>
      </c>
      <c r="N39" s="250">
        <f>SUM(O39:R39)</f>
        <v>28</v>
      </c>
      <c r="O39" s="238">
        <v>28</v>
      </c>
      <c r="P39" s="80">
        <v>0</v>
      </c>
      <c r="Q39" s="80">
        <v>0</v>
      </c>
      <c r="R39" s="171"/>
      <c r="S39" s="261">
        <f>SUM(T39:U39)</f>
        <v>28</v>
      </c>
      <c r="T39" s="262">
        <v>28</v>
      </c>
      <c r="U39" s="171">
        <v>0</v>
      </c>
      <c r="V39" s="80">
        <v>173.32</v>
      </c>
      <c r="W39" s="80" t="s">
        <v>83</v>
      </c>
      <c r="X39" s="80"/>
      <c r="Y39" s="80"/>
      <c r="Z39" s="80"/>
      <c r="AA39" s="80"/>
      <c r="AB39" s="80"/>
      <c r="AC39" s="80"/>
      <c r="AD39" s="80"/>
      <c r="AE39" s="80"/>
      <c r="AF39" s="132">
        <v>1</v>
      </c>
      <c r="AG39" s="80" t="s">
        <v>291</v>
      </c>
      <c r="AH39" s="132" t="s">
        <v>287</v>
      </c>
      <c r="AI39" s="173"/>
      <c r="AJ39" s="1"/>
    </row>
    <row r="40" spans="1:127" ht="24.95" customHeight="1">
      <c r="A40" s="131">
        <v>2</v>
      </c>
      <c r="B40" s="111" t="s">
        <v>765</v>
      </c>
      <c r="C40" s="80" t="s">
        <v>858</v>
      </c>
      <c r="D40" s="80" t="s">
        <v>859</v>
      </c>
      <c r="E40" s="80" t="s">
        <v>73</v>
      </c>
      <c r="F40" s="169" t="s">
        <v>768</v>
      </c>
      <c r="G40" s="80" t="s">
        <v>74</v>
      </c>
      <c r="H40" s="80"/>
      <c r="I40" s="80">
        <f t="shared" ref="I40:I51" si="18">SUM(J40:K40)</f>
        <v>2</v>
      </c>
      <c r="J40" s="80">
        <v>1</v>
      </c>
      <c r="K40" s="80">
        <v>1</v>
      </c>
      <c r="L40" s="170">
        <v>29</v>
      </c>
      <c r="M40" s="170">
        <v>2</v>
      </c>
      <c r="N40" s="154">
        <f t="shared" ref="N40:N53" si="19">SUM(O40:R40)</f>
        <v>28</v>
      </c>
      <c r="O40" s="80">
        <v>28</v>
      </c>
      <c r="P40" s="80">
        <v>0</v>
      </c>
      <c r="Q40" s="80">
        <v>0</v>
      </c>
      <c r="R40" s="171"/>
      <c r="S40" s="172">
        <f t="shared" ref="S40:S52" si="20">SUM(T40:U40)</f>
        <v>28</v>
      </c>
      <c r="T40" s="171">
        <v>28</v>
      </c>
      <c r="U40" s="171">
        <v>0</v>
      </c>
      <c r="V40" s="80">
        <v>115.62</v>
      </c>
      <c r="W40" s="80" t="s">
        <v>75</v>
      </c>
      <c r="X40" s="80"/>
      <c r="Y40" s="80"/>
      <c r="Z40" s="80"/>
      <c r="AA40" s="80"/>
      <c r="AB40" s="80"/>
      <c r="AC40" s="80"/>
      <c r="AD40" s="80"/>
      <c r="AE40" s="80"/>
      <c r="AF40" s="132">
        <v>1</v>
      </c>
      <c r="AG40" s="80" t="s">
        <v>19</v>
      </c>
      <c r="AH40" s="132" t="s">
        <v>888</v>
      </c>
      <c r="AI40" s="173"/>
      <c r="AJ40" s="1"/>
    </row>
    <row r="41" spans="1:127" ht="41.25" customHeight="1">
      <c r="A41" s="131">
        <v>3</v>
      </c>
      <c r="B41" s="111" t="s">
        <v>765</v>
      </c>
      <c r="C41" s="132" t="s">
        <v>855</v>
      </c>
      <c r="D41" s="80" t="s">
        <v>895</v>
      </c>
      <c r="E41" s="132" t="s">
        <v>769</v>
      </c>
      <c r="F41" s="133" t="s">
        <v>770</v>
      </c>
      <c r="G41" s="80" t="s">
        <v>69</v>
      </c>
      <c r="H41" s="80">
        <v>1</v>
      </c>
      <c r="I41" s="80">
        <f t="shared" si="18"/>
        <v>2</v>
      </c>
      <c r="J41" s="132">
        <v>1</v>
      </c>
      <c r="K41" s="132">
        <v>1</v>
      </c>
      <c r="L41" s="174">
        <v>29</v>
      </c>
      <c r="M41" s="174">
        <v>2</v>
      </c>
      <c r="N41" s="154">
        <f t="shared" si="19"/>
        <v>25</v>
      </c>
      <c r="O41" s="241">
        <v>18</v>
      </c>
      <c r="P41" s="241">
        <v>5</v>
      </c>
      <c r="Q41" s="241">
        <v>2</v>
      </c>
      <c r="R41" s="143"/>
      <c r="S41" s="172">
        <f t="shared" si="20"/>
        <v>25</v>
      </c>
      <c r="T41" s="143">
        <v>22</v>
      </c>
      <c r="U41" s="143">
        <v>3</v>
      </c>
      <c r="V41" s="132">
        <v>96.32</v>
      </c>
      <c r="W41" s="80" t="s">
        <v>919</v>
      </c>
      <c r="X41" s="80"/>
      <c r="Y41" s="80"/>
      <c r="Z41" s="80">
        <v>1</v>
      </c>
      <c r="AA41" s="80"/>
      <c r="AB41" s="80"/>
      <c r="AC41" s="80"/>
      <c r="AD41" s="80"/>
      <c r="AE41" s="80"/>
      <c r="AF41" s="132">
        <v>1</v>
      </c>
      <c r="AG41" s="80" t="s">
        <v>771</v>
      </c>
      <c r="AH41" s="132" t="s">
        <v>286</v>
      </c>
      <c r="AI41" s="173" t="s">
        <v>906</v>
      </c>
      <c r="AJ41" s="1"/>
    </row>
    <row r="42" spans="1:127" ht="24.95" customHeight="1">
      <c r="A42" s="131">
        <v>4</v>
      </c>
      <c r="B42" s="111" t="s">
        <v>765</v>
      </c>
      <c r="C42" s="80" t="s">
        <v>58</v>
      </c>
      <c r="D42" s="80" t="s">
        <v>59</v>
      </c>
      <c r="E42" s="80" t="s">
        <v>860</v>
      </c>
      <c r="F42" s="169" t="s">
        <v>985</v>
      </c>
      <c r="G42" s="80" t="s">
        <v>60</v>
      </c>
      <c r="H42" s="80"/>
      <c r="I42" s="80">
        <f t="shared" si="18"/>
        <v>3</v>
      </c>
      <c r="J42" s="80">
        <v>2</v>
      </c>
      <c r="K42" s="80">
        <v>1</v>
      </c>
      <c r="L42" s="174">
        <v>49</v>
      </c>
      <c r="M42" s="174">
        <v>3</v>
      </c>
      <c r="N42" s="250">
        <f t="shared" si="19"/>
        <v>35</v>
      </c>
      <c r="O42" s="238">
        <v>30</v>
      </c>
      <c r="P42" s="238">
        <v>4</v>
      </c>
      <c r="Q42" s="238">
        <v>1</v>
      </c>
      <c r="R42" s="171"/>
      <c r="S42" s="261">
        <f t="shared" si="20"/>
        <v>35</v>
      </c>
      <c r="T42" s="240">
        <v>32</v>
      </c>
      <c r="U42" s="262">
        <v>3</v>
      </c>
      <c r="V42" s="80">
        <v>117</v>
      </c>
      <c r="W42" s="80" t="s">
        <v>61</v>
      </c>
      <c r="X42" s="80"/>
      <c r="Y42" s="80"/>
      <c r="Z42" s="80"/>
      <c r="AA42" s="80"/>
      <c r="AB42" s="80"/>
      <c r="AC42" s="80"/>
      <c r="AD42" s="80"/>
      <c r="AE42" s="80"/>
      <c r="AF42" s="132">
        <v>1</v>
      </c>
      <c r="AG42" s="80" t="s">
        <v>19</v>
      </c>
      <c r="AH42" s="132" t="s">
        <v>285</v>
      </c>
      <c r="AI42" s="173"/>
      <c r="AJ42" s="1"/>
    </row>
    <row r="43" spans="1:127" ht="24.95" customHeight="1">
      <c r="A43" s="131">
        <v>5</v>
      </c>
      <c r="B43" s="111" t="s">
        <v>765</v>
      </c>
      <c r="C43" s="80" t="s">
        <v>44</v>
      </c>
      <c r="D43" s="80" t="s">
        <v>45</v>
      </c>
      <c r="E43" s="80" t="s">
        <v>46</v>
      </c>
      <c r="F43" s="169" t="s">
        <v>772</v>
      </c>
      <c r="G43" s="80" t="s">
        <v>47</v>
      </c>
      <c r="H43" s="80"/>
      <c r="I43" s="80">
        <f t="shared" si="18"/>
        <v>3</v>
      </c>
      <c r="J43" s="80">
        <v>2</v>
      </c>
      <c r="K43" s="80">
        <v>1</v>
      </c>
      <c r="L43" s="170">
        <v>35</v>
      </c>
      <c r="M43" s="170">
        <v>3</v>
      </c>
      <c r="N43" s="154">
        <f t="shared" si="19"/>
        <v>33</v>
      </c>
      <c r="O43" s="238">
        <v>27</v>
      </c>
      <c r="P43" s="238">
        <v>6</v>
      </c>
      <c r="Q43" s="80">
        <v>0</v>
      </c>
      <c r="R43" s="171"/>
      <c r="S43" s="172">
        <f t="shared" si="20"/>
        <v>33</v>
      </c>
      <c r="T43" s="143">
        <v>31</v>
      </c>
      <c r="U43" s="171">
        <v>2</v>
      </c>
      <c r="V43" s="80">
        <v>104.09</v>
      </c>
      <c r="W43" s="80" t="s">
        <v>48</v>
      </c>
      <c r="X43" s="80"/>
      <c r="Y43" s="80"/>
      <c r="Z43" s="80"/>
      <c r="AA43" s="80"/>
      <c r="AB43" s="80"/>
      <c r="AC43" s="80"/>
      <c r="AD43" s="80"/>
      <c r="AE43" s="80"/>
      <c r="AF43" s="132">
        <v>1</v>
      </c>
      <c r="AG43" s="80" t="s">
        <v>19</v>
      </c>
      <c r="AH43" s="132" t="s">
        <v>287</v>
      </c>
      <c r="AI43" s="173"/>
      <c r="AJ43" s="1"/>
    </row>
    <row r="44" spans="1:127" ht="24.95" customHeight="1">
      <c r="A44" s="131">
        <v>6</v>
      </c>
      <c r="B44" s="111" t="s">
        <v>765</v>
      </c>
      <c r="C44" s="132" t="s">
        <v>76</v>
      </c>
      <c r="D44" s="80" t="s">
        <v>773</v>
      </c>
      <c r="E44" s="132" t="s">
        <v>774</v>
      </c>
      <c r="F44" s="133" t="s">
        <v>775</v>
      </c>
      <c r="G44" s="80" t="s">
        <v>77</v>
      </c>
      <c r="H44" s="80">
        <v>1</v>
      </c>
      <c r="I44" s="80">
        <f t="shared" si="18"/>
        <v>2</v>
      </c>
      <c r="J44" s="80">
        <v>1</v>
      </c>
      <c r="K44" s="80">
        <v>1</v>
      </c>
      <c r="L44" s="174">
        <v>29</v>
      </c>
      <c r="M44" s="174">
        <v>2</v>
      </c>
      <c r="N44" s="154">
        <f t="shared" si="19"/>
        <v>28</v>
      </c>
      <c r="O44" s="132">
        <v>16</v>
      </c>
      <c r="P44" s="132">
        <v>8</v>
      </c>
      <c r="Q44" s="132">
        <v>4</v>
      </c>
      <c r="R44" s="143"/>
      <c r="S44" s="261">
        <f t="shared" si="20"/>
        <v>28</v>
      </c>
      <c r="T44" s="240">
        <v>27</v>
      </c>
      <c r="U44" s="240">
        <v>1</v>
      </c>
      <c r="V44" s="132">
        <v>99</v>
      </c>
      <c r="W44" s="80" t="s">
        <v>78</v>
      </c>
      <c r="X44" s="80"/>
      <c r="Y44" s="80"/>
      <c r="Z44" s="80">
        <v>1</v>
      </c>
      <c r="AA44" s="80"/>
      <c r="AB44" s="80"/>
      <c r="AC44" s="80"/>
      <c r="AD44" s="80"/>
      <c r="AE44" s="80"/>
      <c r="AF44" s="132">
        <v>1</v>
      </c>
      <c r="AG44" s="80" t="s">
        <v>292</v>
      </c>
      <c r="AH44" s="132" t="s">
        <v>286</v>
      </c>
      <c r="AI44" s="173"/>
      <c r="AJ44" s="163"/>
      <c r="AK44" s="163"/>
      <c r="AL44" s="163"/>
      <c r="AM44" s="163"/>
      <c r="AN44" s="163"/>
      <c r="AO44" s="163"/>
      <c r="AP44" s="163"/>
      <c r="AQ44" s="163"/>
      <c r="AR44" s="163"/>
      <c r="AS44" s="163"/>
      <c r="AT44" s="163"/>
      <c r="AU44" s="163"/>
      <c r="AV44" s="163"/>
      <c r="AW44" s="163"/>
      <c r="AX44" s="163"/>
      <c r="AY44" s="163"/>
      <c r="AZ44" s="163"/>
      <c r="BA44" s="163"/>
      <c r="BB44" s="163"/>
      <c r="BC44" s="163"/>
      <c r="BD44" s="163"/>
      <c r="BE44" s="163"/>
      <c r="BF44" s="163"/>
      <c r="BG44" s="163"/>
      <c r="BH44" s="163"/>
      <c r="BI44" s="163"/>
      <c r="BJ44" s="163"/>
      <c r="BK44" s="163"/>
      <c r="BL44" s="163"/>
      <c r="BM44" s="163"/>
      <c r="BN44" s="163"/>
      <c r="BO44" s="163"/>
      <c r="BP44" s="163"/>
      <c r="BQ44" s="163"/>
      <c r="BR44" s="163"/>
      <c r="BS44" s="163"/>
      <c r="BT44" s="163"/>
      <c r="BU44" s="163"/>
      <c r="BV44" s="163"/>
      <c r="BW44" s="163"/>
      <c r="BX44" s="163"/>
      <c r="BY44" s="163"/>
      <c r="BZ44" s="163"/>
      <c r="CA44" s="163"/>
      <c r="CB44" s="163"/>
      <c r="CC44" s="163"/>
      <c r="CD44" s="163"/>
      <c r="CE44" s="163"/>
      <c r="CF44" s="163"/>
      <c r="CG44" s="163"/>
      <c r="CH44" s="163"/>
      <c r="CI44" s="163"/>
      <c r="CJ44" s="163"/>
      <c r="CK44" s="163"/>
      <c r="CL44" s="163"/>
      <c r="CM44" s="163"/>
      <c r="CN44" s="163"/>
      <c r="CO44" s="163"/>
      <c r="CP44" s="163"/>
      <c r="CQ44" s="163"/>
      <c r="CR44" s="163"/>
      <c r="CS44" s="163"/>
      <c r="CT44" s="163"/>
      <c r="CU44" s="163"/>
      <c r="CV44" s="163"/>
      <c r="CW44" s="163"/>
      <c r="CX44" s="163"/>
      <c r="CY44" s="163"/>
      <c r="CZ44" s="163"/>
      <c r="DA44" s="163"/>
      <c r="DB44" s="163"/>
      <c r="DC44" s="163"/>
      <c r="DD44" s="163"/>
      <c r="DE44" s="163"/>
      <c r="DF44" s="163"/>
      <c r="DG44" s="163"/>
      <c r="DH44" s="163"/>
      <c r="DI44" s="163"/>
      <c r="DJ44" s="163"/>
      <c r="DK44" s="163"/>
      <c r="DL44" s="163"/>
      <c r="DM44" s="163"/>
      <c r="DN44" s="163"/>
      <c r="DO44" s="163"/>
      <c r="DP44" s="163"/>
      <c r="DQ44" s="163"/>
      <c r="DR44" s="163"/>
      <c r="DS44" s="163"/>
      <c r="DT44" s="163"/>
      <c r="DU44" s="163"/>
      <c r="DV44" s="163"/>
      <c r="DW44" s="163"/>
    </row>
    <row r="45" spans="1:127" ht="24.95" customHeight="1">
      <c r="A45" s="131">
        <v>7</v>
      </c>
      <c r="B45" s="111" t="s">
        <v>765</v>
      </c>
      <c r="C45" s="80" t="s">
        <v>79</v>
      </c>
      <c r="D45" s="80" t="s">
        <v>80</v>
      </c>
      <c r="E45" s="80" t="s">
        <v>776</v>
      </c>
      <c r="F45" s="169" t="s">
        <v>777</v>
      </c>
      <c r="G45" s="80" t="s">
        <v>81</v>
      </c>
      <c r="H45" s="80"/>
      <c r="I45" s="80">
        <f t="shared" si="18"/>
        <v>2</v>
      </c>
      <c r="J45" s="80">
        <v>1</v>
      </c>
      <c r="K45" s="80">
        <v>1</v>
      </c>
      <c r="L45" s="170">
        <v>19</v>
      </c>
      <c r="M45" s="170">
        <v>1</v>
      </c>
      <c r="N45" s="154">
        <f t="shared" si="19"/>
        <v>19</v>
      </c>
      <c r="O45" s="80">
        <v>12</v>
      </c>
      <c r="P45" s="80">
        <v>3</v>
      </c>
      <c r="Q45" s="80">
        <v>4</v>
      </c>
      <c r="R45" s="171"/>
      <c r="S45" s="172">
        <f t="shared" si="20"/>
        <v>19</v>
      </c>
      <c r="T45" s="143">
        <v>17</v>
      </c>
      <c r="U45" s="171">
        <v>2</v>
      </c>
      <c r="V45" s="80">
        <v>151</v>
      </c>
      <c r="W45" s="80" t="s">
        <v>82</v>
      </c>
      <c r="X45" s="80"/>
      <c r="Y45" s="80"/>
      <c r="Z45" s="80"/>
      <c r="AA45" s="80"/>
      <c r="AB45" s="80"/>
      <c r="AC45" s="80"/>
      <c r="AD45" s="80"/>
      <c r="AE45" s="80"/>
      <c r="AF45" s="132">
        <v>1</v>
      </c>
      <c r="AG45" s="80" t="s">
        <v>19</v>
      </c>
      <c r="AH45" s="132" t="s">
        <v>286</v>
      </c>
      <c r="AI45" s="173"/>
      <c r="AJ45" s="163"/>
      <c r="AK45" s="163"/>
      <c r="AL45" s="163"/>
      <c r="AM45" s="163"/>
      <c r="AN45" s="163"/>
      <c r="AO45" s="163"/>
      <c r="AP45" s="163"/>
      <c r="AQ45" s="163"/>
      <c r="AR45" s="163"/>
      <c r="AS45" s="163"/>
      <c r="AT45" s="163"/>
      <c r="AU45" s="163"/>
      <c r="AV45" s="163"/>
      <c r="AW45" s="163"/>
      <c r="AX45" s="163"/>
      <c r="AY45" s="163"/>
      <c r="AZ45" s="163"/>
      <c r="BA45" s="163"/>
      <c r="BB45" s="163"/>
      <c r="BC45" s="163"/>
      <c r="BD45" s="163"/>
      <c r="BE45" s="163"/>
      <c r="BF45" s="163"/>
      <c r="BG45" s="163"/>
      <c r="BH45" s="163"/>
      <c r="BI45" s="163"/>
      <c r="BJ45" s="163"/>
      <c r="BK45" s="163"/>
      <c r="BL45" s="163"/>
      <c r="BM45" s="163"/>
      <c r="BN45" s="163"/>
      <c r="BO45" s="163"/>
      <c r="BP45" s="163"/>
      <c r="BQ45" s="163"/>
      <c r="BR45" s="163"/>
      <c r="BS45" s="163"/>
      <c r="BT45" s="163"/>
      <c r="BU45" s="163"/>
      <c r="BV45" s="163"/>
      <c r="BW45" s="163"/>
      <c r="BX45" s="163"/>
      <c r="BY45" s="163"/>
      <c r="BZ45" s="163"/>
      <c r="CA45" s="163"/>
      <c r="CB45" s="163"/>
      <c r="CC45" s="163"/>
      <c r="CD45" s="163"/>
      <c r="CE45" s="163"/>
      <c r="CF45" s="163"/>
      <c r="CG45" s="163"/>
      <c r="CH45" s="163"/>
      <c r="CI45" s="163"/>
      <c r="CJ45" s="163"/>
      <c r="CK45" s="163"/>
      <c r="CL45" s="163"/>
      <c r="CM45" s="163"/>
      <c r="CN45" s="163"/>
      <c r="CO45" s="163"/>
      <c r="CP45" s="163"/>
      <c r="CQ45" s="163"/>
      <c r="CR45" s="163"/>
      <c r="CS45" s="163"/>
      <c r="CT45" s="163"/>
      <c r="CU45" s="163"/>
      <c r="CV45" s="163"/>
      <c r="CW45" s="163"/>
      <c r="CX45" s="163"/>
      <c r="CY45" s="163"/>
      <c r="CZ45" s="163"/>
      <c r="DA45" s="163"/>
      <c r="DB45" s="163"/>
      <c r="DC45" s="163"/>
      <c r="DD45" s="163"/>
      <c r="DE45" s="163"/>
      <c r="DF45" s="163"/>
      <c r="DG45" s="163"/>
      <c r="DH45" s="163"/>
      <c r="DI45" s="163"/>
      <c r="DJ45" s="163"/>
      <c r="DK45" s="163"/>
      <c r="DL45" s="163"/>
      <c r="DM45" s="163"/>
      <c r="DN45" s="163"/>
      <c r="DO45" s="163"/>
      <c r="DP45" s="163"/>
      <c r="DQ45" s="163"/>
      <c r="DR45" s="163"/>
      <c r="DS45" s="163"/>
      <c r="DT45" s="163"/>
      <c r="DU45" s="163"/>
      <c r="DV45" s="163"/>
      <c r="DW45" s="163"/>
    </row>
    <row r="46" spans="1:127" s="496" customFormat="1" ht="24.95" customHeight="1">
      <c r="A46" s="497">
        <v>8</v>
      </c>
      <c r="B46" s="478" t="s">
        <v>765</v>
      </c>
      <c r="C46" s="498" t="s">
        <v>778</v>
      </c>
      <c r="D46" s="498" t="s">
        <v>773</v>
      </c>
      <c r="E46" s="498" t="s">
        <v>779</v>
      </c>
      <c r="F46" s="499" t="s">
        <v>293</v>
      </c>
      <c r="G46" s="498" t="s">
        <v>856</v>
      </c>
      <c r="H46" s="498">
        <v>1</v>
      </c>
      <c r="I46" s="498">
        <f t="shared" si="18"/>
        <v>2</v>
      </c>
      <c r="J46" s="498">
        <v>1</v>
      </c>
      <c r="K46" s="498">
        <v>1</v>
      </c>
      <c r="L46" s="500">
        <v>19</v>
      </c>
      <c r="M46" s="500">
        <v>1</v>
      </c>
      <c r="N46" s="472">
        <f t="shared" si="19"/>
        <v>19</v>
      </c>
      <c r="O46" s="501">
        <v>16</v>
      </c>
      <c r="P46" s="501">
        <v>1</v>
      </c>
      <c r="Q46" s="501">
        <v>2</v>
      </c>
      <c r="R46" s="483"/>
      <c r="S46" s="474">
        <f t="shared" si="20"/>
        <v>19</v>
      </c>
      <c r="T46" s="475">
        <v>17</v>
      </c>
      <c r="U46" s="475">
        <v>2</v>
      </c>
      <c r="V46" s="478">
        <v>100.4</v>
      </c>
      <c r="W46" s="498" t="s">
        <v>53</v>
      </c>
      <c r="X46" s="498"/>
      <c r="Y46" s="498"/>
      <c r="Z46" s="498">
        <v>1</v>
      </c>
      <c r="AA46" s="498"/>
      <c r="AB46" s="498"/>
      <c r="AC46" s="498"/>
      <c r="AD46" s="498"/>
      <c r="AE46" s="498"/>
      <c r="AF46" s="478">
        <v>1</v>
      </c>
      <c r="AG46" s="498" t="s">
        <v>292</v>
      </c>
      <c r="AH46" s="478" t="s">
        <v>286</v>
      </c>
      <c r="AI46" s="502"/>
    </row>
    <row r="47" spans="1:127" ht="24.95" customHeight="1">
      <c r="A47" s="131">
        <v>9</v>
      </c>
      <c r="B47" s="132" t="s">
        <v>765</v>
      </c>
      <c r="C47" s="132" t="s">
        <v>294</v>
      </c>
      <c r="D47" s="132" t="s">
        <v>70</v>
      </c>
      <c r="E47" s="132" t="s">
        <v>295</v>
      </c>
      <c r="F47" s="133" t="s">
        <v>842</v>
      </c>
      <c r="G47" s="175" t="s">
        <v>951</v>
      </c>
      <c r="H47" s="80"/>
      <c r="I47" s="80">
        <f t="shared" si="18"/>
        <v>2</v>
      </c>
      <c r="J47" s="132">
        <v>1</v>
      </c>
      <c r="K47" s="132">
        <v>1</v>
      </c>
      <c r="L47" s="170">
        <v>29</v>
      </c>
      <c r="M47" s="170">
        <v>2</v>
      </c>
      <c r="N47" s="154">
        <f t="shared" si="19"/>
        <v>20</v>
      </c>
      <c r="O47" s="80">
        <v>12</v>
      </c>
      <c r="P47" s="80">
        <v>7</v>
      </c>
      <c r="Q47" s="80">
        <v>1</v>
      </c>
      <c r="R47" s="143"/>
      <c r="S47" s="172">
        <f t="shared" si="20"/>
        <v>20</v>
      </c>
      <c r="T47" s="143">
        <v>19</v>
      </c>
      <c r="U47" s="143">
        <v>1</v>
      </c>
      <c r="V47" s="132">
        <v>214.2</v>
      </c>
      <c r="W47" s="132" t="s">
        <v>71</v>
      </c>
      <c r="X47" s="132"/>
      <c r="Y47" s="132"/>
      <c r="Z47" s="132"/>
      <c r="AA47" s="132"/>
      <c r="AB47" s="132"/>
      <c r="AC47" s="132"/>
      <c r="AD47" s="132"/>
      <c r="AE47" s="132"/>
      <c r="AF47" s="132">
        <v>1</v>
      </c>
      <c r="AG47" s="80" t="s">
        <v>19</v>
      </c>
      <c r="AH47" s="132" t="s">
        <v>780</v>
      </c>
      <c r="AI47" s="173"/>
      <c r="AJ47" s="1"/>
    </row>
    <row r="48" spans="1:127" ht="24.95" customHeight="1">
      <c r="A48" s="131">
        <v>10</v>
      </c>
      <c r="B48" s="132" t="s">
        <v>765</v>
      </c>
      <c r="C48" s="80" t="s">
        <v>62</v>
      </c>
      <c r="D48" s="80" t="s">
        <v>39</v>
      </c>
      <c r="E48" s="80" t="s">
        <v>39</v>
      </c>
      <c r="F48" s="169" t="s">
        <v>296</v>
      </c>
      <c r="G48" s="80" t="s">
        <v>781</v>
      </c>
      <c r="H48" s="80"/>
      <c r="I48" s="80">
        <f t="shared" si="18"/>
        <v>3</v>
      </c>
      <c r="J48" s="80">
        <v>2</v>
      </c>
      <c r="K48" s="80">
        <v>1</v>
      </c>
      <c r="L48" s="170">
        <v>40</v>
      </c>
      <c r="M48" s="170">
        <v>3</v>
      </c>
      <c r="N48" s="250">
        <f t="shared" si="19"/>
        <v>38</v>
      </c>
      <c r="O48" s="238">
        <v>38</v>
      </c>
      <c r="P48" s="80">
        <v>0</v>
      </c>
      <c r="Q48" s="80">
        <v>0</v>
      </c>
      <c r="R48" s="171"/>
      <c r="S48" s="261">
        <f t="shared" si="20"/>
        <v>38</v>
      </c>
      <c r="T48" s="240">
        <v>26</v>
      </c>
      <c r="U48" s="262">
        <v>12</v>
      </c>
      <c r="V48" s="80">
        <v>233.92</v>
      </c>
      <c r="W48" s="80" t="s">
        <v>63</v>
      </c>
      <c r="X48" s="80"/>
      <c r="Y48" s="80"/>
      <c r="Z48" s="80"/>
      <c r="AA48" s="80"/>
      <c r="AB48" s="80"/>
      <c r="AC48" s="80"/>
      <c r="AD48" s="80"/>
      <c r="AE48" s="80"/>
      <c r="AF48" s="132">
        <v>1</v>
      </c>
      <c r="AG48" s="80" t="s">
        <v>19</v>
      </c>
      <c r="AH48" s="132" t="s">
        <v>286</v>
      </c>
      <c r="AI48" s="173"/>
      <c r="AJ48" s="1"/>
    </row>
    <row r="49" spans="1:136" ht="24.95" customHeight="1">
      <c r="A49" s="131">
        <v>11</v>
      </c>
      <c r="B49" s="132" t="s">
        <v>765</v>
      </c>
      <c r="C49" s="80" t="s">
        <v>49</v>
      </c>
      <c r="D49" s="80" t="s">
        <v>50</v>
      </c>
      <c r="E49" s="80" t="s">
        <v>50</v>
      </c>
      <c r="F49" s="169" t="s">
        <v>297</v>
      </c>
      <c r="G49" s="80" t="s">
        <v>51</v>
      </c>
      <c r="H49" s="80">
        <v>1</v>
      </c>
      <c r="I49" s="80">
        <f t="shared" si="18"/>
        <v>2</v>
      </c>
      <c r="J49" s="80">
        <v>0</v>
      </c>
      <c r="K49" s="80">
        <v>2</v>
      </c>
      <c r="L49" s="170">
        <v>19</v>
      </c>
      <c r="M49" s="170">
        <v>1</v>
      </c>
      <c r="N49" s="250">
        <f t="shared" si="19"/>
        <v>17</v>
      </c>
      <c r="O49" s="238">
        <v>12</v>
      </c>
      <c r="P49" s="80">
        <v>5</v>
      </c>
      <c r="Q49" s="80">
        <v>0</v>
      </c>
      <c r="R49" s="171"/>
      <c r="S49" s="261">
        <f t="shared" si="20"/>
        <v>17</v>
      </c>
      <c r="T49" s="240">
        <v>16</v>
      </c>
      <c r="U49" s="262">
        <v>1</v>
      </c>
      <c r="V49" s="80">
        <v>190.5</v>
      </c>
      <c r="W49" s="80" t="s">
        <v>52</v>
      </c>
      <c r="X49" s="80"/>
      <c r="Y49" s="80"/>
      <c r="Z49" s="80"/>
      <c r="AA49" s="80"/>
      <c r="AB49" s="80"/>
      <c r="AC49" s="80"/>
      <c r="AD49" s="80"/>
      <c r="AE49" s="80"/>
      <c r="AF49" s="132">
        <v>1</v>
      </c>
      <c r="AG49" s="80" t="s">
        <v>19</v>
      </c>
      <c r="AH49" s="132" t="s">
        <v>289</v>
      </c>
      <c r="AI49" s="173"/>
      <c r="AJ49" s="163"/>
      <c r="AK49" s="163"/>
      <c r="AL49" s="163"/>
      <c r="AM49" s="163"/>
      <c r="AN49" s="163"/>
      <c r="AO49" s="163"/>
      <c r="AP49" s="163"/>
      <c r="AQ49" s="163"/>
      <c r="AR49" s="163"/>
      <c r="AS49" s="163"/>
      <c r="AT49" s="163"/>
      <c r="AU49" s="163"/>
      <c r="AV49" s="163"/>
      <c r="AW49" s="163"/>
      <c r="AX49" s="163"/>
      <c r="AY49" s="163"/>
      <c r="AZ49" s="163"/>
      <c r="BA49" s="163"/>
      <c r="BB49" s="163"/>
      <c r="BC49" s="163"/>
      <c r="BD49" s="163"/>
      <c r="BE49" s="163"/>
      <c r="BF49" s="163"/>
      <c r="BG49" s="163"/>
      <c r="BH49" s="163"/>
      <c r="BI49" s="163"/>
      <c r="BJ49" s="163"/>
      <c r="BK49" s="163"/>
      <c r="BL49" s="163"/>
      <c r="BM49" s="163"/>
      <c r="BN49" s="163"/>
      <c r="BO49" s="163"/>
      <c r="BP49" s="163"/>
      <c r="BQ49" s="163"/>
      <c r="BR49" s="163"/>
      <c r="BS49" s="163"/>
      <c r="BT49" s="163"/>
      <c r="BU49" s="163"/>
      <c r="BV49" s="163"/>
      <c r="BW49" s="163"/>
      <c r="BX49" s="163"/>
      <c r="BY49" s="163"/>
      <c r="BZ49" s="163"/>
      <c r="CA49" s="163"/>
      <c r="CB49" s="163"/>
      <c r="CC49" s="163"/>
      <c r="CD49" s="163"/>
      <c r="CE49" s="163"/>
      <c r="CF49" s="163"/>
      <c r="CG49" s="163"/>
      <c r="CH49" s="163"/>
      <c r="CI49" s="163"/>
      <c r="CJ49" s="163"/>
      <c r="CK49" s="163"/>
      <c r="CL49" s="163"/>
      <c r="CM49" s="163"/>
      <c r="CN49" s="163"/>
      <c r="CO49" s="163"/>
      <c r="CP49" s="163"/>
      <c r="CQ49" s="163"/>
      <c r="CR49" s="163"/>
      <c r="CS49" s="163"/>
      <c r="CT49" s="163"/>
      <c r="CU49" s="163"/>
      <c r="CV49" s="163"/>
      <c r="CW49" s="163"/>
      <c r="CX49" s="163"/>
      <c r="CY49" s="163"/>
      <c r="CZ49" s="163"/>
      <c r="DA49" s="163"/>
      <c r="DB49" s="163"/>
      <c r="DC49" s="163"/>
      <c r="DD49" s="163"/>
      <c r="DE49" s="163"/>
      <c r="DF49" s="163"/>
      <c r="DG49" s="163"/>
      <c r="DH49" s="163"/>
      <c r="DI49" s="163"/>
      <c r="DJ49" s="163"/>
      <c r="DK49" s="163"/>
      <c r="DL49" s="163"/>
      <c r="DM49" s="163"/>
      <c r="DN49" s="163"/>
      <c r="DO49" s="163"/>
      <c r="DP49" s="163"/>
      <c r="DQ49" s="163"/>
      <c r="DR49" s="163"/>
      <c r="DS49" s="163"/>
      <c r="DT49" s="163"/>
      <c r="DU49" s="163"/>
      <c r="DV49" s="163"/>
      <c r="DW49" s="163"/>
    </row>
    <row r="50" spans="1:136" ht="24.95" customHeight="1">
      <c r="A50" s="131">
        <v>12</v>
      </c>
      <c r="B50" s="132" t="s">
        <v>765</v>
      </c>
      <c r="C50" s="80" t="s">
        <v>55</v>
      </c>
      <c r="D50" s="80" t="s">
        <v>56</v>
      </c>
      <c r="E50" s="80" t="s">
        <v>782</v>
      </c>
      <c r="F50" s="169" t="s">
        <v>783</v>
      </c>
      <c r="G50" s="80" t="s">
        <v>861</v>
      </c>
      <c r="H50" s="170"/>
      <c r="I50" s="80">
        <f t="shared" si="18"/>
        <v>2</v>
      </c>
      <c r="J50" s="80">
        <v>2</v>
      </c>
      <c r="K50" s="80">
        <v>0</v>
      </c>
      <c r="L50" s="170">
        <v>29</v>
      </c>
      <c r="M50" s="170">
        <v>2</v>
      </c>
      <c r="N50" s="250">
        <f t="shared" si="19"/>
        <v>25</v>
      </c>
      <c r="O50" s="238">
        <v>15</v>
      </c>
      <c r="P50" s="80">
        <v>10</v>
      </c>
      <c r="Q50" s="80">
        <v>0</v>
      </c>
      <c r="R50" s="171"/>
      <c r="S50" s="261">
        <f t="shared" si="20"/>
        <v>25</v>
      </c>
      <c r="T50" s="240">
        <v>17</v>
      </c>
      <c r="U50" s="262">
        <v>8</v>
      </c>
      <c r="V50" s="80">
        <v>148.35</v>
      </c>
      <c r="W50" s="80" t="s">
        <v>57</v>
      </c>
      <c r="X50" s="80"/>
      <c r="Y50" s="80"/>
      <c r="Z50" s="80"/>
      <c r="AA50" s="80"/>
      <c r="AB50" s="80"/>
      <c r="AC50" s="80"/>
      <c r="AD50" s="80"/>
      <c r="AE50" s="80"/>
      <c r="AF50" s="132">
        <v>1</v>
      </c>
      <c r="AG50" s="80" t="s">
        <v>19</v>
      </c>
      <c r="AH50" s="132" t="s">
        <v>289</v>
      </c>
      <c r="AI50" s="176" t="s">
        <v>458</v>
      </c>
      <c r="AJ50" s="163"/>
      <c r="AK50" s="163"/>
      <c r="AL50" s="163"/>
      <c r="AM50" s="163"/>
      <c r="AN50" s="163"/>
      <c r="AO50" s="163"/>
      <c r="AP50" s="163"/>
      <c r="AQ50" s="163"/>
      <c r="AR50" s="163"/>
      <c r="AS50" s="163"/>
      <c r="AT50" s="163"/>
      <c r="AU50" s="163"/>
      <c r="AV50" s="163"/>
      <c r="AW50" s="163"/>
      <c r="AX50" s="163"/>
      <c r="AY50" s="163"/>
      <c r="AZ50" s="163"/>
      <c r="BA50" s="163"/>
      <c r="BB50" s="163"/>
      <c r="BC50" s="163"/>
      <c r="BD50" s="163"/>
      <c r="BE50" s="163"/>
      <c r="BF50" s="163"/>
      <c r="BG50" s="163"/>
      <c r="BH50" s="163"/>
      <c r="BI50" s="163"/>
      <c r="BJ50" s="163"/>
      <c r="BK50" s="163"/>
      <c r="BL50" s="163"/>
      <c r="BM50" s="163"/>
      <c r="BN50" s="163"/>
      <c r="BO50" s="163"/>
      <c r="BP50" s="163"/>
      <c r="BQ50" s="163"/>
      <c r="BR50" s="163"/>
      <c r="BS50" s="163"/>
      <c r="BT50" s="163"/>
      <c r="BU50" s="163"/>
      <c r="BV50" s="163"/>
      <c r="BW50" s="163"/>
      <c r="BX50" s="163"/>
      <c r="BY50" s="163"/>
      <c r="BZ50" s="163"/>
      <c r="CA50" s="163"/>
      <c r="CB50" s="163"/>
      <c r="CC50" s="163"/>
      <c r="CD50" s="163"/>
      <c r="CE50" s="163"/>
      <c r="CF50" s="163"/>
      <c r="CG50" s="163"/>
      <c r="CH50" s="163"/>
      <c r="CI50" s="163"/>
      <c r="CJ50" s="163"/>
      <c r="CK50" s="163"/>
      <c r="CL50" s="163"/>
      <c r="CM50" s="163"/>
      <c r="CN50" s="163"/>
      <c r="CO50" s="163"/>
      <c r="CP50" s="163"/>
      <c r="CQ50" s="163"/>
      <c r="CR50" s="163"/>
      <c r="CS50" s="163"/>
      <c r="CT50" s="163"/>
      <c r="CU50" s="163"/>
      <c r="CV50" s="163"/>
      <c r="CW50" s="163"/>
      <c r="CX50" s="163"/>
      <c r="CY50" s="163"/>
      <c r="CZ50" s="163"/>
      <c r="DA50" s="163"/>
      <c r="DB50" s="163"/>
      <c r="DC50" s="163"/>
      <c r="DD50" s="163"/>
      <c r="DE50" s="163"/>
      <c r="DF50" s="163"/>
      <c r="DG50" s="163"/>
      <c r="DH50" s="163"/>
      <c r="DI50" s="163"/>
      <c r="DJ50" s="163"/>
      <c r="DK50" s="163"/>
      <c r="DL50" s="163"/>
      <c r="DM50" s="163"/>
      <c r="DN50" s="163"/>
      <c r="DO50" s="163"/>
      <c r="DP50" s="163"/>
      <c r="DQ50" s="163"/>
      <c r="DR50" s="163"/>
      <c r="DS50" s="163"/>
      <c r="DT50" s="163"/>
      <c r="DU50" s="163"/>
      <c r="DV50" s="163"/>
      <c r="DW50" s="163"/>
    </row>
    <row r="51" spans="1:136" ht="24.95" customHeight="1">
      <c r="A51" s="131">
        <v>13</v>
      </c>
      <c r="B51" s="132" t="s">
        <v>765</v>
      </c>
      <c r="C51" s="132" t="s">
        <v>66</v>
      </c>
      <c r="D51" s="132" t="s">
        <v>67</v>
      </c>
      <c r="E51" s="132" t="s">
        <v>907</v>
      </c>
      <c r="F51" s="133" t="s">
        <v>952</v>
      </c>
      <c r="G51" s="80" t="s">
        <v>68</v>
      </c>
      <c r="H51" s="80"/>
      <c r="I51" s="80">
        <f t="shared" si="18"/>
        <v>2</v>
      </c>
      <c r="J51" s="80">
        <v>1</v>
      </c>
      <c r="K51" s="80">
        <v>1</v>
      </c>
      <c r="L51" s="174">
        <v>19</v>
      </c>
      <c r="M51" s="174">
        <v>1</v>
      </c>
      <c r="N51" s="250">
        <f t="shared" si="19"/>
        <v>14</v>
      </c>
      <c r="O51" s="241">
        <v>13</v>
      </c>
      <c r="P51" s="241">
        <v>1</v>
      </c>
      <c r="Q51" s="132">
        <v>0</v>
      </c>
      <c r="R51" s="143"/>
      <c r="S51" s="261">
        <f t="shared" si="20"/>
        <v>14</v>
      </c>
      <c r="T51" s="240">
        <v>12</v>
      </c>
      <c r="U51" s="143">
        <v>2</v>
      </c>
      <c r="V51" s="174">
        <v>99.62</v>
      </c>
      <c r="W51" s="80" t="s">
        <v>65</v>
      </c>
      <c r="X51" s="80"/>
      <c r="Y51" s="80"/>
      <c r="Z51" s="80"/>
      <c r="AA51" s="80"/>
      <c r="AB51" s="80"/>
      <c r="AC51" s="80"/>
      <c r="AD51" s="80"/>
      <c r="AE51" s="80"/>
      <c r="AF51" s="132">
        <v>1</v>
      </c>
      <c r="AG51" s="80" t="s">
        <v>19</v>
      </c>
      <c r="AH51" s="132" t="s">
        <v>287</v>
      </c>
      <c r="AI51" s="173"/>
      <c r="AJ51" s="1"/>
    </row>
    <row r="52" spans="1:136" ht="42.75" customHeight="1">
      <c r="A52" s="131">
        <v>14</v>
      </c>
      <c r="B52" s="111" t="s">
        <v>765</v>
      </c>
      <c r="C52" s="132" t="s">
        <v>64</v>
      </c>
      <c r="D52" s="80" t="s">
        <v>904</v>
      </c>
      <c r="E52" s="132" t="s">
        <v>784</v>
      </c>
      <c r="F52" s="133" t="s">
        <v>298</v>
      </c>
      <c r="G52" s="80" t="s">
        <v>953</v>
      </c>
      <c r="H52" s="80">
        <v>1</v>
      </c>
      <c r="I52" s="80">
        <f>SUM(J52:K52)</f>
        <v>2</v>
      </c>
      <c r="J52" s="80">
        <v>0</v>
      </c>
      <c r="K52" s="80">
        <v>2</v>
      </c>
      <c r="L52" s="170">
        <v>29</v>
      </c>
      <c r="M52" s="170">
        <v>2</v>
      </c>
      <c r="N52" s="250">
        <f t="shared" si="19"/>
        <v>26</v>
      </c>
      <c r="O52" s="238">
        <v>26</v>
      </c>
      <c r="P52" s="238">
        <v>0</v>
      </c>
      <c r="Q52" s="80">
        <v>0</v>
      </c>
      <c r="R52" s="143"/>
      <c r="S52" s="261">
        <f t="shared" si="20"/>
        <v>26</v>
      </c>
      <c r="T52" s="240">
        <v>25</v>
      </c>
      <c r="U52" s="240">
        <v>1</v>
      </c>
      <c r="V52" s="132">
        <v>193</v>
      </c>
      <c r="W52" s="80" t="s">
        <v>920</v>
      </c>
      <c r="X52" s="80"/>
      <c r="Y52" s="80">
        <v>1</v>
      </c>
      <c r="Z52" s="238">
        <v>1</v>
      </c>
      <c r="AA52" s="80"/>
      <c r="AB52" s="80"/>
      <c r="AC52" s="80"/>
      <c r="AD52" s="80"/>
      <c r="AE52" s="80"/>
      <c r="AF52" s="132">
        <v>1</v>
      </c>
      <c r="AG52" s="80" t="s">
        <v>903</v>
      </c>
      <c r="AH52" s="132" t="s">
        <v>286</v>
      </c>
      <c r="AI52" s="173" t="s">
        <v>908</v>
      </c>
      <c r="AJ52" s="1"/>
    </row>
    <row r="53" spans="1:136" ht="24.95" customHeight="1">
      <c r="A53" s="177" t="s">
        <v>841</v>
      </c>
      <c r="B53" s="178" t="s">
        <v>741</v>
      </c>
      <c r="C53" s="179" t="s">
        <v>889</v>
      </c>
      <c r="D53" s="179" t="s">
        <v>890</v>
      </c>
      <c r="E53" s="179" t="s">
        <v>891</v>
      </c>
      <c r="F53" s="180" t="s">
        <v>892</v>
      </c>
      <c r="G53" s="83" t="s">
        <v>893</v>
      </c>
      <c r="H53" s="83"/>
      <c r="I53" s="83">
        <f>SUM(J53:K53)</f>
        <v>2</v>
      </c>
      <c r="J53" s="83">
        <v>1</v>
      </c>
      <c r="K53" s="83">
        <v>1</v>
      </c>
      <c r="L53" s="181">
        <v>17</v>
      </c>
      <c r="M53" s="181">
        <v>1</v>
      </c>
      <c r="N53" s="182">
        <f t="shared" si="19"/>
        <v>17</v>
      </c>
      <c r="O53" s="83">
        <v>14</v>
      </c>
      <c r="P53" s="83">
        <v>3</v>
      </c>
      <c r="Q53" s="83">
        <v>0</v>
      </c>
      <c r="R53" s="183"/>
      <c r="S53" s="184">
        <f>SUM(T53:U53)</f>
        <v>17</v>
      </c>
      <c r="T53" s="183">
        <v>17</v>
      </c>
      <c r="U53" s="183">
        <v>0</v>
      </c>
      <c r="V53" s="179">
        <v>159.30000000000001</v>
      </c>
      <c r="W53" s="83" t="s">
        <v>894</v>
      </c>
      <c r="X53" s="83">
        <v>1</v>
      </c>
      <c r="Y53" s="83"/>
      <c r="Z53" s="83"/>
      <c r="AA53" s="83"/>
      <c r="AB53" s="83"/>
      <c r="AC53" s="83"/>
      <c r="AD53" s="83"/>
      <c r="AE53" s="83"/>
      <c r="AF53" s="179"/>
      <c r="AG53" s="83" t="s">
        <v>882</v>
      </c>
      <c r="AH53" s="179" t="s">
        <v>888</v>
      </c>
      <c r="AI53" s="185" t="s">
        <v>954</v>
      </c>
      <c r="AJ53" s="1"/>
    </row>
    <row r="54" spans="1:136" ht="24.95" customHeight="1" thickBot="1">
      <c r="A54" s="31"/>
      <c r="B54" s="52" t="s">
        <v>283</v>
      </c>
      <c r="C54" s="50">
        <v>14</v>
      </c>
      <c r="D54" s="50"/>
      <c r="E54" s="50"/>
      <c r="F54" s="68"/>
      <c r="G54" s="50"/>
      <c r="H54" s="442">
        <f>SUM(H55:H68)</f>
        <v>14</v>
      </c>
      <c r="I54" s="50">
        <f>SUM(I55:I68)</f>
        <v>35</v>
      </c>
      <c r="J54" s="50">
        <f>SUM(J55:J68)</f>
        <v>24</v>
      </c>
      <c r="K54" s="50">
        <f t="shared" ref="K54:AF54" si="21">SUM(K55:K68)</f>
        <v>11</v>
      </c>
      <c r="L54" s="50">
        <f>SUM(L55:L68)</f>
        <v>414</v>
      </c>
      <c r="M54" s="50"/>
      <c r="N54" s="50">
        <f t="shared" si="21"/>
        <v>394</v>
      </c>
      <c r="O54" s="50">
        <f>SUM(O55:O68)</f>
        <v>325</v>
      </c>
      <c r="P54" s="50">
        <f t="shared" si="21"/>
        <v>58</v>
      </c>
      <c r="Q54" s="50">
        <f t="shared" si="21"/>
        <v>11</v>
      </c>
      <c r="R54" s="50">
        <f t="shared" si="21"/>
        <v>0</v>
      </c>
      <c r="S54" s="50">
        <f t="shared" si="21"/>
        <v>394</v>
      </c>
      <c r="T54" s="50">
        <f t="shared" si="21"/>
        <v>303</v>
      </c>
      <c r="U54" s="50">
        <f t="shared" si="21"/>
        <v>91</v>
      </c>
      <c r="V54" s="50"/>
      <c r="W54" s="50"/>
      <c r="X54" s="50">
        <f t="shared" si="21"/>
        <v>0</v>
      </c>
      <c r="Y54" s="50">
        <f t="shared" si="21"/>
        <v>0</v>
      </c>
      <c r="Z54" s="50">
        <f t="shared" si="21"/>
        <v>0</v>
      </c>
      <c r="AA54" s="50">
        <f t="shared" si="21"/>
        <v>0</v>
      </c>
      <c r="AB54" s="50">
        <f t="shared" si="21"/>
        <v>0</v>
      </c>
      <c r="AC54" s="50">
        <f t="shared" si="21"/>
        <v>0</v>
      </c>
      <c r="AD54" s="50">
        <f t="shared" si="21"/>
        <v>3</v>
      </c>
      <c r="AE54" s="442">
        <f t="shared" si="21"/>
        <v>1</v>
      </c>
      <c r="AF54" s="442">
        <f t="shared" si="21"/>
        <v>14</v>
      </c>
      <c r="AG54" s="50"/>
      <c r="AH54" s="52"/>
      <c r="AI54" s="67"/>
      <c r="AJ54" s="57"/>
    </row>
    <row r="55" spans="1:136" ht="24.95" customHeight="1">
      <c r="A55" s="186">
        <v>1</v>
      </c>
      <c r="B55" s="187" t="s">
        <v>84</v>
      </c>
      <c r="C55" s="187" t="s">
        <v>299</v>
      </c>
      <c r="D55" s="187" t="s">
        <v>89</v>
      </c>
      <c r="E55" s="187" t="s">
        <v>862</v>
      </c>
      <c r="F55" s="188" t="s">
        <v>502</v>
      </c>
      <c r="G55" s="187" t="s">
        <v>90</v>
      </c>
      <c r="H55" s="441">
        <v>2</v>
      </c>
      <c r="I55" s="187">
        <f>SUM(J55:K55)</f>
        <v>3</v>
      </c>
      <c r="J55" s="187">
        <v>3</v>
      </c>
      <c r="K55" s="187">
        <v>0</v>
      </c>
      <c r="L55" s="189">
        <v>32</v>
      </c>
      <c r="M55" s="189">
        <v>3</v>
      </c>
      <c r="N55" s="454">
        <f>SUM(O55:R55)</f>
        <v>31</v>
      </c>
      <c r="O55" s="445">
        <v>24</v>
      </c>
      <c r="P55" s="445">
        <v>7</v>
      </c>
      <c r="Q55" s="446">
        <v>0</v>
      </c>
      <c r="R55" s="447">
        <v>0</v>
      </c>
      <c r="S55" s="456">
        <f>SUM(T55:U55)</f>
        <v>31</v>
      </c>
      <c r="T55" s="456">
        <v>20</v>
      </c>
      <c r="U55" s="457">
        <v>11</v>
      </c>
      <c r="V55" s="187">
        <v>139.52000000000001</v>
      </c>
      <c r="W55" s="190" t="s">
        <v>503</v>
      </c>
      <c r="X55" s="190"/>
      <c r="Y55" s="190"/>
      <c r="Z55" s="190"/>
      <c r="AA55" s="190"/>
      <c r="AB55" s="190"/>
      <c r="AC55" s="190"/>
      <c r="AD55" s="190"/>
      <c r="AE55" s="190"/>
      <c r="AF55" s="187">
        <v>1</v>
      </c>
      <c r="AG55" s="190" t="s">
        <v>19</v>
      </c>
      <c r="AH55" s="187" t="s">
        <v>286</v>
      </c>
      <c r="AI55" s="191" t="s">
        <v>863</v>
      </c>
      <c r="AJ55" s="192"/>
      <c r="AK55" s="192"/>
      <c r="AL55" s="192"/>
      <c r="AM55" s="192"/>
      <c r="AN55" s="192"/>
      <c r="AO55" s="192"/>
      <c r="AP55" s="192"/>
      <c r="AQ55" s="192"/>
      <c r="AR55" s="192"/>
      <c r="AS55" s="192"/>
      <c r="AT55" s="192"/>
      <c r="AU55" s="192"/>
      <c r="AV55" s="192"/>
      <c r="AW55" s="192"/>
      <c r="AX55" s="192"/>
      <c r="AY55" s="192"/>
      <c r="AZ55" s="192"/>
      <c r="BA55" s="192"/>
      <c r="BB55" s="192"/>
      <c r="BC55" s="192"/>
      <c r="BD55" s="192"/>
      <c r="BE55" s="192"/>
      <c r="BF55" s="192"/>
      <c r="BG55" s="192"/>
      <c r="BH55" s="192"/>
      <c r="BI55" s="192"/>
      <c r="BJ55" s="192"/>
      <c r="BK55" s="192"/>
      <c r="BL55" s="192"/>
      <c r="BM55" s="192"/>
      <c r="BN55" s="192"/>
      <c r="BO55" s="192"/>
      <c r="BP55" s="192"/>
      <c r="BQ55" s="192"/>
      <c r="BR55" s="192"/>
      <c r="BS55" s="192"/>
      <c r="BT55" s="192"/>
      <c r="BU55" s="192"/>
      <c r="BV55" s="192"/>
      <c r="BW55" s="192"/>
      <c r="BX55" s="192"/>
      <c r="BY55" s="192"/>
      <c r="BZ55" s="192"/>
      <c r="CA55" s="192"/>
      <c r="CB55" s="192"/>
      <c r="CC55" s="192"/>
      <c r="CD55" s="192"/>
      <c r="CE55" s="192"/>
      <c r="CF55" s="192"/>
      <c r="CG55" s="192"/>
      <c r="CH55" s="192"/>
      <c r="CI55" s="192"/>
      <c r="CJ55" s="192"/>
      <c r="CK55" s="192"/>
      <c r="CL55" s="192"/>
      <c r="CM55" s="192"/>
      <c r="CN55" s="192"/>
      <c r="CO55" s="192"/>
      <c r="CP55" s="192"/>
      <c r="CQ55" s="192"/>
      <c r="CR55" s="192"/>
      <c r="CS55" s="192"/>
      <c r="CT55" s="192"/>
      <c r="CU55" s="192"/>
      <c r="CV55" s="192"/>
      <c r="CW55" s="192"/>
      <c r="CX55" s="192"/>
      <c r="CY55" s="192"/>
      <c r="CZ55" s="192"/>
      <c r="DA55" s="192"/>
      <c r="DB55" s="192"/>
      <c r="DC55" s="192"/>
      <c r="DD55" s="192"/>
      <c r="DE55" s="192"/>
      <c r="DF55" s="192"/>
      <c r="DG55" s="192"/>
      <c r="DH55" s="192"/>
      <c r="DI55" s="192"/>
      <c r="DJ55" s="192"/>
      <c r="DK55" s="192"/>
      <c r="DL55" s="192"/>
      <c r="DM55" s="192"/>
      <c r="DN55" s="192"/>
      <c r="DO55" s="192"/>
      <c r="DP55" s="192"/>
      <c r="DQ55" s="192"/>
      <c r="DR55" s="192"/>
      <c r="DS55" s="192"/>
      <c r="DT55" s="192"/>
      <c r="DU55" s="192"/>
      <c r="DV55" s="192"/>
      <c r="DW55" s="192"/>
      <c r="DX55" s="192"/>
      <c r="DY55" s="192"/>
      <c r="DZ55" s="192"/>
      <c r="EA55" s="192"/>
      <c r="EB55" s="192"/>
      <c r="EC55" s="192"/>
      <c r="ED55" s="192"/>
      <c r="EE55" s="192"/>
      <c r="EF55" s="192"/>
    </row>
    <row r="56" spans="1:136" ht="24.95" customHeight="1">
      <c r="A56" s="186">
        <v>2</v>
      </c>
      <c r="B56" s="193" t="s">
        <v>84</v>
      </c>
      <c r="C56" s="193" t="s">
        <v>103</v>
      </c>
      <c r="D56" s="193" t="s">
        <v>104</v>
      </c>
      <c r="E56" s="193" t="s">
        <v>911</v>
      </c>
      <c r="F56" s="194" t="s">
        <v>504</v>
      </c>
      <c r="G56" s="193" t="s">
        <v>105</v>
      </c>
      <c r="H56" s="98">
        <v>3</v>
      </c>
      <c r="I56" s="193">
        <f t="shared" ref="I56:I67" si="22">SUM(J56:K56)</f>
        <v>2</v>
      </c>
      <c r="J56" s="193">
        <v>1</v>
      </c>
      <c r="K56" s="193">
        <v>1</v>
      </c>
      <c r="L56" s="195">
        <v>29</v>
      </c>
      <c r="M56" s="195">
        <v>2</v>
      </c>
      <c r="N56" s="455">
        <f t="shared" ref="N56:N68" si="23">SUM(O56:R56)</f>
        <v>25</v>
      </c>
      <c r="O56" s="443">
        <v>21</v>
      </c>
      <c r="P56" s="443">
        <v>4</v>
      </c>
      <c r="Q56" s="443">
        <v>0</v>
      </c>
      <c r="R56" s="448">
        <v>0</v>
      </c>
      <c r="S56" s="448">
        <f t="shared" ref="S56:S68" si="24">SUM(T56:U56)</f>
        <v>25</v>
      </c>
      <c r="T56" s="448">
        <v>24</v>
      </c>
      <c r="U56" s="458">
        <v>1</v>
      </c>
      <c r="V56" s="193">
        <v>99</v>
      </c>
      <c r="W56" s="193" t="s">
        <v>505</v>
      </c>
      <c r="X56" s="193"/>
      <c r="Y56" s="193"/>
      <c r="Z56" s="193"/>
      <c r="AA56" s="193"/>
      <c r="AB56" s="193"/>
      <c r="AC56" s="193"/>
      <c r="AD56" s="193"/>
      <c r="AE56" s="193"/>
      <c r="AF56" s="193">
        <v>1</v>
      </c>
      <c r="AG56" s="198" t="s">
        <v>19</v>
      </c>
      <c r="AH56" s="193" t="s">
        <v>286</v>
      </c>
      <c r="AI56" s="199"/>
      <c r="AJ56" s="192"/>
      <c r="AK56" s="192"/>
      <c r="AL56" s="192"/>
      <c r="AM56" s="192"/>
      <c r="AN56" s="192"/>
      <c r="AO56" s="192"/>
      <c r="AP56" s="192"/>
      <c r="AQ56" s="192"/>
      <c r="AR56" s="192"/>
      <c r="AS56" s="192"/>
      <c r="AT56" s="192"/>
      <c r="AU56" s="192"/>
      <c r="AV56" s="192"/>
      <c r="AW56" s="192"/>
      <c r="AX56" s="192"/>
      <c r="AY56" s="192"/>
      <c r="AZ56" s="192"/>
      <c r="BA56" s="192"/>
      <c r="BB56" s="192"/>
      <c r="BC56" s="192"/>
      <c r="BD56" s="192"/>
      <c r="BE56" s="192"/>
      <c r="BF56" s="192"/>
      <c r="BG56" s="192"/>
      <c r="BH56" s="192"/>
      <c r="BI56" s="192"/>
      <c r="BJ56" s="192"/>
      <c r="BK56" s="192"/>
      <c r="BL56" s="192"/>
      <c r="BM56" s="192"/>
      <c r="BN56" s="192"/>
      <c r="BO56" s="192"/>
      <c r="BP56" s="192"/>
      <c r="BQ56" s="192"/>
      <c r="BR56" s="192"/>
      <c r="BS56" s="192"/>
      <c r="BT56" s="192"/>
      <c r="BU56" s="192"/>
      <c r="BV56" s="192"/>
      <c r="BW56" s="192"/>
      <c r="BX56" s="192"/>
      <c r="BY56" s="192"/>
      <c r="BZ56" s="192"/>
      <c r="CA56" s="192"/>
      <c r="CB56" s="192"/>
      <c r="CC56" s="192"/>
      <c r="CD56" s="192"/>
      <c r="CE56" s="192"/>
      <c r="CF56" s="192"/>
      <c r="CG56" s="192"/>
      <c r="CH56" s="192"/>
      <c r="CI56" s="192"/>
      <c r="CJ56" s="192"/>
      <c r="CK56" s="192"/>
      <c r="CL56" s="192"/>
      <c r="CM56" s="192"/>
      <c r="CN56" s="192"/>
      <c r="CO56" s="192"/>
      <c r="CP56" s="192"/>
      <c r="CQ56" s="192"/>
      <c r="CR56" s="192"/>
      <c r="CS56" s="192"/>
      <c r="CT56" s="192"/>
      <c r="CU56" s="192"/>
      <c r="CV56" s="192"/>
      <c r="CW56" s="192"/>
      <c r="CX56" s="192"/>
      <c r="CY56" s="192"/>
      <c r="CZ56" s="192"/>
      <c r="DA56" s="192"/>
      <c r="DB56" s="192"/>
      <c r="DC56" s="192"/>
      <c r="DD56" s="192"/>
      <c r="DE56" s="192"/>
      <c r="DF56" s="192"/>
      <c r="DG56" s="192"/>
      <c r="DH56" s="192"/>
      <c r="DI56" s="192"/>
      <c r="DJ56" s="192"/>
      <c r="DK56" s="192"/>
      <c r="DL56" s="192"/>
      <c r="DM56" s="192"/>
      <c r="DN56" s="192"/>
      <c r="DO56" s="192"/>
      <c r="DP56" s="192"/>
      <c r="DQ56" s="192"/>
      <c r="DR56" s="192"/>
      <c r="DS56" s="192"/>
      <c r="DT56" s="192"/>
      <c r="DU56" s="192"/>
      <c r="DV56" s="192"/>
      <c r="DW56" s="192"/>
      <c r="DX56" s="192"/>
      <c r="DY56" s="192"/>
      <c r="DZ56" s="192"/>
      <c r="EA56" s="192"/>
      <c r="EB56" s="192"/>
      <c r="EC56" s="192"/>
      <c r="ED56" s="192"/>
      <c r="EE56" s="192"/>
      <c r="EF56" s="192"/>
    </row>
    <row r="57" spans="1:136" ht="24.95" customHeight="1">
      <c r="A57" s="186">
        <v>3</v>
      </c>
      <c r="B57" s="193" t="s">
        <v>84</v>
      </c>
      <c r="C57" s="193" t="s">
        <v>300</v>
      </c>
      <c r="D57" s="193" t="s">
        <v>102</v>
      </c>
      <c r="E57" s="193" t="s">
        <v>102</v>
      </c>
      <c r="F57" s="440" t="s">
        <v>1112</v>
      </c>
      <c r="G57" s="200" t="s">
        <v>301</v>
      </c>
      <c r="H57" s="98">
        <v>0</v>
      </c>
      <c r="I57" s="193">
        <f t="shared" si="22"/>
        <v>3</v>
      </c>
      <c r="J57" s="193">
        <v>2</v>
      </c>
      <c r="K57" s="193">
        <v>1</v>
      </c>
      <c r="L57" s="195">
        <v>35</v>
      </c>
      <c r="M57" s="195">
        <v>3</v>
      </c>
      <c r="N57" s="196">
        <f t="shared" si="23"/>
        <v>31</v>
      </c>
      <c r="O57" s="449">
        <v>23</v>
      </c>
      <c r="P57" s="449">
        <v>6</v>
      </c>
      <c r="Q57" s="449">
        <v>2</v>
      </c>
      <c r="R57" s="450">
        <v>0</v>
      </c>
      <c r="S57" s="197">
        <f t="shared" si="24"/>
        <v>31</v>
      </c>
      <c r="T57" s="453">
        <v>24</v>
      </c>
      <c r="U57" s="459">
        <v>7</v>
      </c>
      <c r="V57" s="193">
        <v>165.97499999999999</v>
      </c>
      <c r="W57" s="198" t="s">
        <v>506</v>
      </c>
      <c r="X57" s="198"/>
      <c r="Y57" s="198"/>
      <c r="Z57" s="198"/>
      <c r="AA57" s="198"/>
      <c r="AB57" s="198"/>
      <c r="AC57" s="198"/>
      <c r="AD57" s="198">
        <v>1</v>
      </c>
      <c r="AE57" s="198"/>
      <c r="AF57" s="193">
        <v>1</v>
      </c>
      <c r="AG57" s="198" t="s">
        <v>19</v>
      </c>
      <c r="AH57" s="193" t="s">
        <v>286</v>
      </c>
      <c r="AI57" s="199"/>
      <c r="AJ57" s="192"/>
      <c r="AK57" s="192"/>
      <c r="AL57" s="192"/>
      <c r="AM57" s="192"/>
      <c r="AN57" s="192"/>
      <c r="AO57" s="192"/>
      <c r="AP57" s="192"/>
      <c r="AQ57" s="192"/>
      <c r="AR57" s="192"/>
      <c r="AS57" s="192"/>
      <c r="AT57" s="192"/>
      <c r="AU57" s="192"/>
      <c r="AV57" s="192"/>
      <c r="AW57" s="192"/>
      <c r="AX57" s="192"/>
      <c r="AY57" s="192"/>
      <c r="AZ57" s="192"/>
      <c r="BA57" s="192"/>
      <c r="BB57" s="192"/>
      <c r="BC57" s="192"/>
      <c r="BD57" s="192"/>
      <c r="BE57" s="192"/>
      <c r="BF57" s="192"/>
      <c r="BG57" s="192"/>
      <c r="BH57" s="192"/>
      <c r="BI57" s="192"/>
      <c r="BJ57" s="192"/>
      <c r="BK57" s="192"/>
      <c r="BL57" s="192"/>
      <c r="BM57" s="192"/>
      <c r="BN57" s="192"/>
      <c r="BO57" s="192"/>
      <c r="BP57" s="192"/>
      <c r="BQ57" s="192"/>
      <c r="BR57" s="192"/>
      <c r="BS57" s="192"/>
      <c r="BT57" s="192"/>
      <c r="BU57" s="192"/>
      <c r="BV57" s="192"/>
      <c r="BW57" s="192"/>
      <c r="BX57" s="192"/>
      <c r="BY57" s="192"/>
      <c r="BZ57" s="192"/>
      <c r="CA57" s="192"/>
      <c r="CB57" s="192"/>
      <c r="CC57" s="192"/>
      <c r="CD57" s="192"/>
      <c r="CE57" s="192"/>
      <c r="CF57" s="192"/>
      <c r="CG57" s="192"/>
      <c r="CH57" s="192"/>
      <c r="CI57" s="192"/>
      <c r="CJ57" s="192"/>
      <c r="CK57" s="192"/>
      <c r="CL57" s="192"/>
      <c r="CM57" s="192"/>
      <c r="CN57" s="192"/>
      <c r="CO57" s="192"/>
      <c r="CP57" s="192"/>
      <c r="CQ57" s="192"/>
      <c r="CR57" s="192"/>
      <c r="CS57" s="192"/>
      <c r="CT57" s="192"/>
      <c r="CU57" s="192"/>
      <c r="CV57" s="192"/>
      <c r="CW57" s="192"/>
      <c r="CX57" s="192"/>
      <c r="CY57" s="192"/>
      <c r="CZ57" s="192"/>
      <c r="DA57" s="192"/>
      <c r="DB57" s="192"/>
      <c r="DC57" s="192"/>
      <c r="DD57" s="192"/>
      <c r="DE57" s="192"/>
      <c r="DF57" s="192"/>
      <c r="DG57" s="192"/>
      <c r="DH57" s="192"/>
      <c r="DI57" s="192"/>
      <c r="DJ57" s="192"/>
      <c r="DK57" s="192"/>
      <c r="DL57" s="192"/>
      <c r="DM57" s="192"/>
      <c r="DN57" s="192"/>
      <c r="DO57" s="192"/>
      <c r="DP57" s="192"/>
      <c r="DQ57" s="192"/>
      <c r="DR57" s="192"/>
      <c r="DS57" s="192"/>
      <c r="DT57" s="192"/>
      <c r="DU57" s="192"/>
      <c r="DV57" s="192"/>
      <c r="DW57" s="192"/>
      <c r="DX57" s="192"/>
      <c r="DY57" s="192"/>
      <c r="DZ57" s="192"/>
      <c r="EA57" s="192"/>
      <c r="EB57" s="192"/>
      <c r="EC57" s="192"/>
      <c r="ED57" s="192"/>
      <c r="EE57" s="192"/>
      <c r="EF57" s="192"/>
    </row>
    <row r="58" spans="1:136" ht="24.95" customHeight="1">
      <c r="A58" s="186">
        <v>4</v>
      </c>
      <c r="B58" s="193" t="s">
        <v>84</v>
      </c>
      <c r="C58" s="193" t="s">
        <v>302</v>
      </c>
      <c r="D58" s="193" t="s">
        <v>507</v>
      </c>
      <c r="E58" s="193" t="s">
        <v>508</v>
      </c>
      <c r="F58" s="194" t="s">
        <v>509</v>
      </c>
      <c r="G58" s="193" t="s">
        <v>96</v>
      </c>
      <c r="H58" s="98">
        <v>1</v>
      </c>
      <c r="I58" s="193">
        <f t="shared" si="22"/>
        <v>2</v>
      </c>
      <c r="J58" s="193">
        <v>2</v>
      </c>
      <c r="K58" s="193">
        <v>0</v>
      </c>
      <c r="L58" s="195">
        <v>29</v>
      </c>
      <c r="M58" s="195">
        <v>2</v>
      </c>
      <c r="N58" s="196">
        <f t="shared" si="23"/>
        <v>29</v>
      </c>
      <c r="O58" s="449">
        <v>26</v>
      </c>
      <c r="P58" s="449">
        <v>1</v>
      </c>
      <c r="Q58" s="449">
        <v>2</v>
      </c>
      <c r="R58" s="450">
        <v>0</v>
      </c>
      <c r="S58" s="197">
        <f t="shared" si="24"/>
        <v>29</v>
      </c>
      <c r="T58" s="453">
        <v>25</v>
      </c>
      <c r="U58" s="459">
        <v>4</v>
      </c>
      <c r="V58" s="193">
        <v>127.68</v>
      </c>
      <c r="W58" s="198" t="s">
        <v>510</v>
      </c>
      <c r="X58" s="198"/>
      <c r="Y58" s="198"/>
      <c r="Z58" s="198"/>
      <c r="AA58" s="198"/>
      <c r="AB58" s="198"/>
      <c r="AC58" s="198"/>
      <c r="AD58" s="198"/>
      <c r="AE58" s="198"/>
      <c r="AF58" s="193">
        <v>1</v>
      </c>
      <c r="AG58" s="198" t="s">
        <v>19</v>
      </c>
      <c r="AH58" s="193" t="s">
        <v>286</v>
      </c>
      <c r="AI58" s="201" t="s">
        <v>511</v>
      </c>
      <c r="AJ58" s="192"/>
      <c r="AK58" s="192"/>
      <c r="AL58" s="192"/>
      <c r="AM58" s="192"/>
      <c r="AN58" s="192"/>
      <c r="AO58" s="192"/>
      <c r="AP58" s="192"/>
      <c r="AQ58" s="192"/>
      <c r="AR58" s="192"/>
      <c r="AS58" s="192"/>
      <c r="AT58" s="192"/>
      <c r="AU58" s="192"/>
      <c r="AV58" s="192"/>
      <c r="AW58" s="192"/>
      <c r="AX58" s="192"/>
      <c r="AY58" s="192"/>
      <c r="AZ58" s="192"/>
      <c r="BA58" s="192"/>
      <c r="BB58" s="192"/>
      <c r="BC58" s="192"/>
      <c r="BD58" s="192"/>
      <c r="BE58" s="192"/>
      <c r="BF58" s="192"/>
      <c r="BG58" s="192"/>
      <c r="BH58" s="192"/>
      <c r="BI58" s="192"/>
      <c r="BJ58" s="192"/>
      <c r="BK58" s="192"/>
      <c r="BL58" s="192"/>
      <c r="BM58" s="192"/>
      <c r="BN58" s="192"/>
      <c r="BO58" s="192"/>
      <c r="BP58" s="192"/>
      <c r="BQ58" s="192"/>
      <c r="BR58" s="192"/>
      <c r="BS58" s="192"/>
      <c r="BT58" s="192"/>
      <c r="BU58" s="192"/>
      <c r="BV58" s="192"/>
      <c r="BW58" s="192"/>
      <c r="BX58" s="192"/>
      <c r="BY58" s="192"/>
      <c r="BZ58" s="192"/>
      <c r="CA58" s="192"/>
      <c r="CB58" s="192"/>
      <c r="CC58" s="192"/>
      <c r="CD58" s="192"/>
      <c r="CE58" s="192"/>
      <c r="CF58" s="192"/>
      <c r="CG58" s="192"/>
      <c r="CH58" s="192"/>
      <c r="CI58" s="192"/>
      <c r="CJ58" s="192"/>
      <c r="CK58" s="192"/>
      <c r="CL58" s="192"/>
      <c r="CM58" s="192"/>
      <c r="CN58" s="192"/>
      <c r="CO58" s="192"/>
      <c r="CP58" s="192"/>
      <c r="CQ58" s="192"/>
      <c r="CR58" s="192"/>
      <c r="CS58" s="192"/>
      <c r="CT58" s="192"/>
      <c r="CU58" s="192"/>
      <c r="CV58" s="192"/>
      <c r="CW58" s="192"/>
      <c r="CX58" s="192"/>
      <c r="CY58" s="192"/>
      <c r="CZ58" s="192"/>
      <c r="DA58" s="192"/>
      <c r="DB58" s="192"/>
      <c r="DC58" s="192"/>
      <c r="DD58" s="192"/>
      <c r="DE58" s="192"/>
      <c r="DF58" s="192"/>
      <c r="DG58" s="192"/>
      <c r="DH58" s="192"/>
      <c r="DI58" s="192"/>
      <c r="DJ58" s="192"/>
      <c r="DK58" s="192"/>
      <c r="DL58" s="192"/>
      <c r="DM58" s="192"/>
      <c r="DN58" s="192"/>
      <c r="DO58" s="192"/>
      <c r="DP58" s="192"/>
      <c r="DQ58" s="192"/>
      <c r="DR58" s="192"/>
      <c r="DS58" s="192"/>
      <c r="DT58" s="192"/>
      <c r="DU58" s="192"/>
      <c r="DV58" s="192"/>
      <c r="DW58" s="192"/>
      <c r="DX58" s="192"/>
      <c r="DY58" s="192"/>
      <c r="DZ58" s="192"/>
      <c r="EA58" s="192"/>
      <c r="EB58" s="192"/>
      <c r="EC58" s="192"/>
      <c r="ED58" s="192"/>
      <c r="EE58" s="192"/>
      <c r="EF58" s="192"/>
    </row>
    <row r="59" spans="1:136" ht="24.95" customHeight="1">
      <c r="A59" s="186">
        <v>5</v>
      </c>
      <c r="B59" s="193" t="s">
        <v>84</v>
      </c>
      <c r="C59" s="193" t="s">
        <v>91</v>
      </c>
      <c r="D59" s="193" t="s">
        <v>303</v>
      </c>
      <c r="E59" s="193" t="s">
        <v>446</v>
      </c>
      <c r="F59" s="194" t="s">
        <v>512</v>
      </c>
      <c r="G59" s="193" t="s">
        <v>92</v>
      </c>
      <c r="H59" s="98">
        <v>0</v>
      </c>
      <c r="I59" s="193">
        <f t="shared" si="22"/>
        <v>3</v>
      </c>
      <c r="J59" s="443">
        <v>1</v>
      </c>
      <c r="K59" s="443">
        <v>2</v>
      </c>
      <c r="L59" s="195">
        <v>32</v>
      </c>
      <c r="M59" s="202">
        <v>3</v>
      </c>
      <c r="N59" s="455">
        <f t="shared" si="23"/>
        <v>30</v>
      </c>
      <c r="O59" s="443">
        <v>24</v>
      </c>
      <c r="P59" s="443">
        <v>5</v>
      </c>
      <c r="Q59" s="443">
        <v>1</v>
      </c>
      <c r="R59" s="448">
        <v>0</v>
      </c>
      <c r="S59" s="448">
        <f t="shared" si="24"/>
        <v>30</v>
      </c>
      <c r="T59" s="448">
        <v>26</v>
      </c>
      <c r="U59" s="458">
        <v>4</v>
      </c>
      <c r="V59" s="193">
        <v>112.75</v>
      </c>
      <c r="W59" s="198" t="s">
        <v>447</v>
      </c>
      <c r="X59" s="198"/>
      <c r="Y59" s="198"/>
      <c r="Z59" s="198"/>
      <c r="AA59" s="198"/>
      <c r="AB59" s="198"/>
      <c r="AC59" s="198"/>
      <c r="AD59" s="198"/>
      <c r="AE59" s="198"/>
      <c r="AF59" s="193">
        <v>1</v>
      </c>
      <c r="AG59" s="198" t="s">
        <v>19</v>
      </c>
      <c r="AH59" s="193" t="s">
        <v>286</v>
      </c>
      <c r="AI59" s="201" t="s">
        <v>863</v>
      </c>
      <c r="AJ59" s="192"/>
      <c r="AK59" s="192"/>
      <c r="AL59" s="192"/>
      <c r="AM59" s="192"/>
      <c r="AN59" s="192"/>
      <c r="AO59" s="192"/>
      <c r="AP59" s="192"/>
      <c r="AQ59" s="192"/>
      <c r="AR59" s="192"/>
      <c r="AS59" s="192"/>
      <c r="AT59" s="192"/>
      <c r="AU59" s="192"/>
      <c r="AV59" s="192"/>
      <c r="AW59" s="192"/>
      <c r="AX59" s="192"/>
      <c r="AY59" s="192"/>
      <c r="AZ59" s="192"/>
      <c r="BA59" s="192"/>
      <c r="BB59" s="192"/>
      <c r="BC59" s="192"/>
      <c r="BD59" s="192"/>
      <c r="BE59" s="192"/>
      <c r="BF59" s="192"/>
      <c r="BG59" s="192"/>
      <c r="BH59" s="192"/>
      <c r="BI59" s="192"/>
      <c r="BJ59" s="192"/>
      <c r="BK59" s="192"/>
      <c r="BL59" s="192"/>
      <c r="BM59" s="192"/>
      <c r="BN59" s="192"/>
      <c r="BO59" s="192"/>
      <c r="BP59" s="192"/>
      <c r="BQ59" s="192"/>
      <c r="BR59" s="192"/>
      <c r="BS59" s="192"/>
      <c r="BT59" s="192"/>
      <c r="BU59" s="192"/>
      <c r="BV59" s="192"/>
      <c r="BW59" s="192"/>
      <c r="BX59" s="192"/>
      <c r="BY59" s="192"/>
      <c r="BZ59" s="192"/>
      <c r="CA59" s="192"/>
      <c r="CB59" s="192"/>
      <c r="CC59" s="192"/>
      <c r="CD59" s="192"/>
      <c r="CE59" s="192"/>
      <c r="CF59" s="192"/>
      <c r="CG59" s="192"/>
      <c r="CH59" s="192"/>
      <c r="CI59" s="192"/>
      <c r="CJ59" s="192"/>
      <c r="CK59" s="192"/>
      <c r="CL59" s="192"/>
      <c r="CM59" s="192"/>
      <c r="CN59" s="192"/>
      <c r="CO59" s="192"/>
      <c r="CP59" s="192"/>
      <c r="CQ59" s="192"/>
      <c r="CR59" s="192"/>
      <c r="CS59" s="192"/>
      <c r="CT59" s="192"/>
      <c r="CU59" s="192"/>
      <c r="CV59" s="192"/>
      <c r="CW59" s="192"/>
      <c r="CX59" s="192"/>
      <c r="CY59" s="192"/>
      <c r="CZ59" s="192"/>
      <c r="DA59" s="192"/>
      <c r="DB59" s="192"/>
      <c r="DC59" s="192"/>
      <c r="DD59" s="192"/>
      <c r="DE59" s="192"/>
      <c r="DF59" s="192"/>
      <c r="DG59" s="192"/>
      <c r="DH59" s="192"/>
      <c r="DI59" s="192"/>
      <c r="DJ59" s="192"/>
      <c r="DK59" s="192"/>
      <c r="DL59" s="192"/>
      <c r="DM59" s="192"/>
      <c r="DN59" s="192"/>
      <c r="DO59" s="192"/>
      <c r="DP59" s="192"/>
      <c r="DQ59" s="192"/>
      <c r="DR59" s="192"/>
      <c r="DS59" s="192"/>
      <c r="DT59" s="192"/>
      <c r="DU59" s="192"/>
      <c r="DV59" s="192"/>
      <c r="DW59" s="192"/>
      <c r="DX59" s="192"/>
      <c r="DY59" s="192"/>
      <c r="DZ59" s="192"/>
      <c r="EA59" s="192"/>
      <c r="EB59" s="192"/>
      <c r="EC59" s="192"/>
      <c r="ED59" s="192"/>
      <c r="EE59" s="192"/>
      <c r="EF59" s="192"/>
    </row>
    <row r="60" spans="1:136" ht="24.95" customHeight="1">
      <c r="A60" s="186">
        <v>6</v>
      </c>
      <c r="B60" s="193" t="s">
        <v>84</v>
      </c>
      <c r="C60" s="193" t="s">
        <v>93</v>
      </c>
      <c r="D60" s="193" t="s">
        <v>94</v>
      </c>
      <c r="E60" s="193" t="s">
        <v>912</v>
      </c>
      <c r="F60" s="194" t="s">
        <v>513</v>
      </c>
      <c r="G60" s="193" t="s">
        <v>95</v>
      </c>
      <c r="H60" s="98">
        <v>1</v>
      </c>
      <c r="I60" s="193">
        <f t="shared" si="22"/>
        <v>2</v>
      </c>
      <c r="J60" s="193">
        <v>1</v>
      </c>
      <c r="K60" s="193">
        <v>1</v>
      </c>
      <c r="L60" s="195">
        <v>29</v>
      </c>
      <c r="M60" s="195">
        <v>2</v>
      </c>
      <c r="N60" s="196">
        <f t="shared" si="23"/>
        <v>27</v>
      </c>
      <c r="O60" s="451">
        <v>25</v>
      </c>
      <c r="P60" s="451">
        <v>2</v>
      </c>
      <c r="Q60" s="451">
        <v>0</v>
      </c>
      <c r="R60" s="452">
        <v>0</v>
      </c>
      <c r="S60" s="197">
        <f t="shared" si="24"/>
        <v>27</v>
      </c>
      <c r="T60" s="460">
        <v>18</v>
      </c>
      <c r="U60" s="461">
        <v>9</v>
      </c>
      <c r="V60" s="193">
        <v>111.66</v>
      </c>
      <c r="W60" s="198" t="s">
        <v>514</v>
      </c>
      <c r="X60" s="198"/>
      <c r="Y60" s="198"/>
      <c r="Z60" s="198"/>
      <c r="AA60" s="198"/>
      <c r="AB60" s="198"/>
      <c r="AC60" s="198"/>
      <c r="AD60" s="198"/>
      <c r="AE60" s="198"/>
      <c r="AF60" s="193">
        <v>1</v>
      </c>
      <c r="AG60" s="198" t="s">
        <v>19</v>
      </c>
      <c r="AH60" s="193" t="s">
        <v>286</v>
      </c>
      <c r="AI60" s="201" t="s">
        <v>909</v>
      </c>
      <c r="AJ60" s="192"/>
      <c r="AK60" s="192"/>
      <c r="AL60" s="192"/>
      <c r="AM60" s="192"/>
      <c r="AN60" s="192"/>
      <c r="AO60" s="192"/>
      <c r="AP60" s="192"/>
      <c r="AQ60" s="192"/>
      <c r="AR60" s="192"/>
      <c r="AS60" s="192"/>
      <c r="AT60" s="192"/>
      <c r="AU60" s="192"/>
      <c r="AV60" s="192"/>
      <c r="AW60" s="192"/>
      <c r="AX60" s="192"/>
      <c r="AY60" s="192"/>
      <c r="AZ60" s="192"/>
      <c r="BA60" s="192"/>
      <c r="BB60" s="192"/>
      <c r="BC60" s="192"/>
      <c r="BD60" s="192"/>
      <c r="BE60" s="192"/>
      <c r="BF60" s="192"/>
      <c r="BG60" s="192"/>
      <c r="BH60" s="192"/>
      <c r="BI60" s="192"/>
      <c r="BJ60" s="192"/>
      <c r="BK60" s="192"/>
      <c r="BL60" s="192"/>
      <c r="BM60" s="192"/>
      <c r="BN60" s="192"/>
      <c r="BO60" s="192"/>
      <c r="BP60" s="192"/>
      <c r="BQ60" s="192"/>
      <c r="BR60" s="192"/>
      <c r="BS60" s="192"/>
      <c r="BT60" s="192"/>
      <c r="BU60" s="192"/>
      <c r="BV60" s="192"/>
      <c r="BW60" s="192"/>
      <c r="BX60" s="192"/>
      <c r="BY60" s="192"/>
      <c r="BZ60" s="192"/>
      <c r="CA60" s="192"/>
      <c r="CB60" s="192"/>
      <c r="CC60" s="192"/>
      <c r="CD60" s="192"/>
      <c r="CE60" s="192"/>
      <c r="CF60" s="192"/>
      <c r="CG60" s="192"/>
      <c r="CH60" s="192"/>
      <c r="CI60" s="192"/>
      <c r="CJ60" s="192"/>
      <c r="CK60" s="192"/>
      <c r="CL60" s="192"/>
      <c r="CM60" s="192"/>
      <c r="CN60" s="192"/>
      <c r="CO60" s="192"/>
      <c r="CP60" s="192"/>
      <c r="CQ60" s="192"/>
      <c r="CR60" s="192"/>
      <c r="CS60" s="192"/>
      <c r="CT60" s="192"/>
      <c r="CU60" s="192"/>
      <c r="CV60" s="192"/>
      <c r="CW60" s="192"/>
      <c r="CX60" s="192"/>
      <c r="CY60" s="192"/>
      <c r="CZ60" s="192"/>
      <c r="DA60" s="192"/>
      <c r="DB60" s="192"/>
      <c r="DC60" s="192"/>
      <c r="DD60" s="192"/>
      <c r="DE60" s="192"/>
      <c r="DF60" s="192"/>
      <c r="DG60" s="192"/>
      <c r="DH60" s="192"/>
      <c r="DI60" s="192"/>
      <c r="DJ60" s="192"/>
      <c r="DK60" s="192"/>
      <c r="DL60" s="192"/>
      <c r="DM60" s="192"/>
      <c r="DN60" s="192"/>
      <c r="DO60" s="192"/>
      <c r="DP60" s="192"/>
      <c r="DQ60" s="192"/>
      <c r="DR60" s="192"/>
      <c r="DS60" s="192"/>
      <c r="DT60" s="192"/>
      <c r="DU60" s="192"/>
      <c r="DV60" s="192"/>
      <c r="DW60" s="192"/>
      <c r="DX60" s="192"/>
      <c r="DY60" s="192"/>
      <c r="DZ60" s="192"/>
      <c r="EA60" s="192"/>
      <c r="EB60" s="192"/>
      <c r="EC60" s="192"/>
      <c r="ED60" s="192"/>
      <c r="EE60" s="192"/>
      <c r="EF60" s="192"/>
    </row>
    <row r="61" spans="1:136" ht="24.95" customHeight="1">
      <c r="A61" s="186">
        <v>7</v>
      </c>
      <c r="B61" s="193" t="s">
        <v>84</v>
      </c>
      <c r="C61" s="193" t="s">
        <v>109</v>
      </c>
      <c r="D61" s="193" t="s">
        <v>110</v>
      </c>
      <c r="E61" s="193" t="s">
        <v>515</v>
      </c>
      <c r="F61" s="194" t="s">
        <v>978</v>
      </c>
      <c r="G61" s="193" t="s">
        <v>111</v>
      </c>
      <c r="H61" s="98">
        <v>0</v>
      </c>
      <c r="I61" s="193">
        <f t="shared" si="22"/>
        <v>2</v>
      </c>
      <c r="J61" s="193">
        <v>1</v>
      </c>
      <c r="K61" s="193">
        <v>1</v>
      </c>
      <c r="L61" s="202">
        <v>29</v>
      </c>
      <c r="M61" s="202">
        <v>2</v>
      </c>
      <c r="N61" s="196">
        <f t="shared" si="23"/>
        <v>27</v>
      </c>
      <c r="O61" s="449">
        <v>23</v>
      </c>
      <c r="P61" s="449">
        <v>3</v>
      </c>
      <c r="Q61" s="449">
        <v>1</v>
      </c>
      <c r="R61" s="453">
        <v>0</v>
      </c>
      <c r="S61" s="197">
        <f t="shared" si="24"/>
        <v>27</v>
      </c>
      <c r="T61" s="453">
        <v>19</v>
      </c>
      <c r="U61" s="459">
        <v>8</v>
      </c>
      <c r="V61" s="193">
        <v>205</v>
      </c>
      <c r="W61" s="193" t="s">
        <v>516</v>
      </c>
      <c r="X61" s="193"/>
      <c r="Y61" s="193"/>
      <c r="Z61" s="193"/>
      <c r="AA61" s="193"/>
      <c r="AB61" s="193"/>
      <c r="AC61" s="193"/>
      <c r="AD61" s="193"/>
      <c r="AE61" s="193"/>
      <c r="AF61" s="193">
        <v>1</v>
      </c>
      <c r="AG61" s="198" t="s">
        <v>19</v>
      </c>
      <c r="AH61" s="193" t="s">
        <v>286</v>
      </c>
      <c r="AI61" s="199"/>
      <c r="AJ61" s="192"/>
      <c r="AK61" s="192"/>
      <c r="AL61" s="192"/>
      <c r="AM61" s="192"/>
      <c r="AN61" s="192"/>
      <c r="AO61" s="192"/>
      <c r="AP61" s="192"/>
      <c r="AQ61" s="192"/>
      <c r="AR61" s="192"/>
      <c r="AS61" s="192"/>
      <c r="AT61" s="192"/>
      <c r="AU61" s="192"/>
      <c r="AV61" s="192"/>
      <c r="AW61" s="192"/>
      <c r="AX61" s="192"/>
      <c r="AY61" s="192"/>
      <c r="AZ61" s="192"/>
      <c r="BA61" s="192"/>
      <c r="BB61" s="192"/>
      <c r="BC61" s="192"/>
      <c r="BD61" s="192"/>
      <c r="BE61" s="192"/>
      <c r="BF61" s="192"/>
      <c r="BG61" s="192"/>
      <c r="BH61" s="192"/>
      <c r="BI61" s="192"/>
      <c r="BJ61" s="192"/>
      <c r="BK61" s="192"/>
      <c r="BL61" s="192"/>
      <c r="BM61" s="192"/>
      <c r="BN61" s="192"/>
      <c r="BO61" s="192"/>
      <c r="BP61" s="192"/>
      <c r="BQ61" s="192"/>
      <c r="BR61" s="192"/>
      <c r="BS61" s="192"/>
      <c r="BT61" s="192"/>
      <c r="BU61" s="192"/>
      <c r="BV61" s="192"/>
      <c r="BW61" s="192"/>
      <c r="BX61" s="192"/>
      <c r="BY61" s="192"/>
      <c r="BZ61" s="192"/>
      <c r="CA61" s="192"/>
      <c r="CB61" s="192"/>
      <c r="CC61" s="192"/>
      <c r="CD61" s="192"/>
      <c r="CE61" s="192"/>
      <c r="CF61" s="192"/>
      <c r="CG61" s="192"/>
      <c r="CH61" s="192"/>
      <c r="CI61" s="192"/>
      <c r="CJ61" s="192"/>
      <c r="CK61" s="192"/>
      <c r="CL61" s="192"/>
      <c r="CM61" s="192"/>
      <c r="CN61" s="192"/>
      <c r="CO61" s="192"/>
      <c r="CP61" s="192"/>
      <c r="CQ61" s="192"/>
      <c r="CR61" s="192"/>
      <c r="CS61" s="192"/>
      <c r="CT61" s="192"/>
      <c r="CU61" s="192"/>
      <c r="CV61" s="192"/>
      <c r="CW61" s="192"/>
      <c r="CX61" s="192"/>
      <c r="CY61" s="192"/>
      <c r="CZ61" s="192"/>
      <c r="DA61" s="192"/>
      <c r="DB61" s="192"/>
      <c r="DC61" s="192"/>
      <c r="DD61" s="192"/>
      <c r="DE61" s="192"/>
      <c r="DF61" s="192"/>
      <c r="DG61" s="192"/>
      <c r="DH61" s="192"/>
      <c r="DI61" s="192"/>
      <c r="DJ61" s="192"/>
      <c r="DK61" s="192"/>
      <c r="DL61" s="192"/>
      <c r="DM61" s="192"/>
      <c r="DN61" s="192"/>
      <c r="DO61" s="192"/>
      <c r="DP61" s="192"/>
      <c r="DQ61" s="192"/>
      <c r="DR61" s="192"/>
      <c r="DS61" s="192"/>
      <c r="DT61" s="192"/>
      <c r="DU61" s="192"/>
      <c r="DV61" s="192"/>
      <c r="DW61" s="192"/>
      <c r="DX61" s="192"/>
      <c r="DY61" s="192"/>
      <c r="DZ61" s="192"/>
      <c r="EA61" s="192"/>
      <c r="EB61" s="192"/>
      <c r="EC61" s="192"/>
      <c r="ED61" s="192"/>
      <c r="EE61" s="192"/>
      <c r="EF61" s="192"/>
    </row>
    <row r="62" spans="1:136" ht="24.95" customHeight="1">
      <c r="A62" s="186">
        <v>8</v>
      </c>
      <c r="B62" s="193" t="s">
        <v>84</v>
      </c>
      <c r="C62" s="193" t="s">
        <v>97</v>
      </c>
      <c r="D62" s="193" t="s">
        <v>42</v>
      </c>
      <c r="E62" s="193" t="s">
        <v>304</v>
      </c>
      <c r="F62" s="194" t="s">
        <v>517</v>
      </c>
      <c r="G62" s="193" t="s">
        <v>98</v>
      </c>
      <c r="H62" s="255">
        <v>2</v>
      </c>
      <c r="I62" s="193">
        <f t="shared" si="22"/>
        <v>3</v>
      </c>
      <c r="J62" s="444">
        <v>2</v>
      </c>
      <c r="K62" s="193">
        <v>1</v>
      </c>
      <c r="L62" s="195">
        <v>32</v>
      </c>
      <c r="M62" s="195">
        <v>3</v>
      </c>
      <c r="N62" s="455">
        <f t="shared" si="23"/>
        <v>32</v>
      </c>
      <c r="O62" s="443">
        <v>27</v>
      </c>
      <c r="P62" s="443">
        <v>4</v>
      </c>
      <c r="Q62" s="443">
        <v>1</v>
      </c>
      <c r="R62" s="448">
        <v>0</v>
      </c>
      <c r="S62" s="197">
        <v>32</v>
      </c>
      <c r="T62" s="448">
        <v>22</v>
      </c>
      <c r="U62" s="458">
        <v>10</v>
      </c>
      <c r="V62" s="193">
        <v>193.97</v>
      </c>
      <c r="W62" s="193" t="s">
        <v>518</v>
      </c>
      <c r="X62" s="193"/>
      <c r="Y62" s="193"/>
      <c r="Z62" s="193"/>
      <c r="AA62" s="193"/>
      <c r="AB62" s="193"/>
      <c r="AC62" s="193"/>
      <c r="AD62" s="193">
        <v>1</v>
      </c>
      <c r="AE62" s="193"/>
      <c r="AF62" s="193">
        <v>1</v>
      </c>
      <c r="AG62" s="198" t="s">
        <v>19</v>
      </c>
      <c r="AH62" s="193" t="s">
        <v>287</v>
      </c>
      <c r="AI62" s="201" t="s">
        <v>910</v>
      </c>
      <c r="AJ62" s="192"/>
      <c r="AK62" s="192"/>
      <c r="AL62" s="192"/>
      <c r="AM62" s="192"/>
      <c r="AN62" s="192"/>
      <c r="AO62" s="192"/>
      <c r="AP62" s="192"/>
      <c r="AQ62" s="192"/>
      <c r="AR62" s="192"/>
      <c r="AS62" s="192"/>
      <c r="AT62" s="192"/>
      <c r="AU62" s="192"/>
      <c r="AV62" s="192"/>
      <c r="AW62" s="192"/>
      <c r="AX62" s="192"/>
      <c r="AY62" s="192"/>
      <c r="AZ62" s="192"/>
      <c r="BA62" s="192"/>
      <c r="BB62" s="192"/>
      <c r="BC62" s="192"/>
      <c r="BD62" s="192"/>
      <c r="BE62" s="192"/>
      <c r="BF62" s="192"/>
      <c r="BG62" s="192"/>
      <c r="BH62" s="192"/>
      <c r="BI62" s="192"/>
      <c r="BJ62" s="192"/>
      <c r="BK62" s="192"/>
      <c r="BL62" s="192"/>
      <c r="BM62" s="192"/>
      <c r="BN62" s="192"/>
      <c r="BO62" s="192"/>
      <c r="BP62" s="192"/>
      <c r="BQ62" s="192"/>
      <c r="BR62" s="192"/>
      <c r="BS62" s="192"/>
      <c r="BT62" s="192"/>
      <c r="BU62" s="192"/>
      <c r="BV62" s="192"/>
      <c r="BW62" s="192"/>
      <c r="BX62" s="192"/>
      <c r="BY62" s="192"/>
      <c r="BZ62" s="192"/>
      <c r="CA62" s="192"/>
      <c r="CB62" s="192"/>
      <c r="CC62" s="192"/>
      <c r="CD62" s="192"/>
      <c r="CE62" s="192"/>
      <c r="CF62" s="192"/>
      <c r="CG62" s="192"/>
      <c r="CH62" s="192"/>
      <c r="CI62" s="192"/>
      <c r="CJ62" s="192"/>
      <c r="CK62" s="192"/>
      <c r="CL62" s="192"/>
      <c r="CM62" s="192"/>
      <c r="CN62" s="192"/>
      <c r="CO62" s="192"/>
      <c r="CP62" s="192"/>
      <c r="CQ62" s="192"/>
      <c r="CR62" s="192"/>
      <c r="CS62" s="192"/>
      <c r="CT62" s="192"/>
      <c r="CU62" s="192"/>
      <c r="CV62" s="192"/>
      <c r="CW62" s="192"/>
      <c r="CX62" s="192"/>
      <c r="CY62" s="192"/>
      <c r="CZ62" s="192"/>
      <c r="DA62" s="192"/>
      <c r="DB62" s="192"/>
      <c r="DC62" s="192"/>
      <c r="DD62" s="192"/>
      <c r="DE62" s="192"/>
      <c r="DF62" s="192"/>
      <c r="DG62" s="192"/>
      <c r="DH62" s="192"/>
      <c r="DI62" s="192"/>
      <c r="DJ62" s="192"/>
      <c r="DK62" s="192"/>
      <c r="DL62" s="192"/>
      <c r="DM62" s="192"/>
      <c r="DN62" s="192"/>
      <c r="DO62" s="192"/>
      <c r="DP62" s="192"/>
      <c r="DQ62" s="192"/>
      <c r="DR62" s="192"/>
      <c r="DS62" s="192"/>
      <c r="DT62" s="192"/>
      <c r="DU62" s="192"/>
      <c r="DV62" s="192"/>
      <c r="DW62" s="192"/>
      <c r="DX62" s="192"/>
      <c r="DY62" s="192"/>
      <c r="DZ62" s="192"/>
      <c r="EA62" s="192"/>
      <c r="EB62" s="192"/>
      <c r="EC62" s="192"/>
      <c r="ED62" s="192"/>
      <c r="EE62" s="192"/>
      <c r="EF62" s="192"/>
    </row>
    <row r="63" spans="1:136" ht="24.95" customHeight="1">
      <c r="A63" s="186">
        <v>9</v>
      </c>
      <c r="B63" s="193" t="s">
        <v>84</v>
      </c>
      <c r="C63" s="193" t="s">
        <v>99</v>
      </c>
      <c r="D63" s="193" t="s">
        <v>43</v>
      </c>
      <c r="E63" s="193" t="s">
        <v>43</v>
      </c>
      <c r="F63" s="194" t="s">
        <v>519</v>
      </c>
      <c r="G63" s="193" t="s">
        <v>100</v>
      </c>
      <c r="H63" s="98">
        <v>1</v>
      </c>
      <c r="I63" s="193">
        <f t="shared" si="22"/>
        <v>2</v>
      </c>
      <c r="J63" s="443">
        <v>1</v>
      </c>
      <c r="K63" s="443">
        <v>1</v>
      </c>
      <c r="L63" s="195">
        <v>25</v>
      </c>
      <c r="M63" s="195">
        <v>2</v>
      </c>
      <c r="N63" s="196">
        <f t="shared" si="23"/>
        <v>25</v>
      </c>
      <c r="O63" s="449">
        <v>21</v>
      </c>
      <c r="P63" s="449">
        <v>4</v>
      </c>
      <c r="Q63" s="449">
        <v>0</v>
      </c>
      <c r="R63" s="450">
        <v>0</v>
      </c>
      <c r="S63" s="197">
        <f t="shared" si="24"/>
        <v>25</v>
      </c>
      <c r="T63" s="453">
        <v>21</v>
      </c>
      <c r="U63" s="459">
        <v>4</v>
      </c>
      <c r="V63" s="193">
        <v>83.4</v>
      </c>
      <c r="W63" s="193" t="s">
        <v>520</v>
      </c>
      <c r="X63" s="193"/>
      <c r="Y63" s="193"/>
      <c r="Z63" s="193"/>
      <c r="AA63" s="193"/>
      <c r="AB63" s="193"/>
      <c r="AC63" s="193"/>
      <c r="AD63" s="193"/>
      <c r="AE63" s="193"/>
      <c r="AF63" s="193">
        <v>1</v>
      </c>
      <c r="AG63" s="198" t="s">
        <v>19</v>
      </c>
      <c r="AH63" s="193" t="s">
        <v>285</v>
      </c>
      <c r="AI63" s="199"/>
      <c r="AJ63" s="192"/>
      <c r="AK63" s="192"/>
      <c r="AL63" s="192"/>
      <c r="AM63" s="192"/>
      <c r="AN63" s="192"/>
      <c r="AO63" s="192"/>
      <c r="AP63" s="192"/>
      <c r="AQ63" s="192"/>
      <c r="AR63" s="192"/>
      <c r="AS63" s="192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92"/>
      <c r="BE63" s="192"/>
      <c r="BF63" s="192"/>
      <c r="BG63" s="192"/>
      <c r="BH63" s="192"/>
      <c r="BI63" s="192"/>
      <c r="BJ63" s="192"/>
      <c r="BK63" s="192"/>
      <c r="BL63" s="192"/>
      <c r="BM63" s="192"/>
      <c r="BN63" s="192"/>
      <c r="BO63" s="192"/>
      <c r="BP63" s="192"/>
      <c r="BQ63" s="192"/>
      <c r="BR63" s="192"/>
      <c r="BS63" s="192"/>
      <c r="BT63" s="192"/>
      <c r="BU63" s="192"/>
      <c r="BV63" s="192"/>
      <c r="BW63" s="192"/>
      <c r="BX63" s="192"/>
      <c r="BY63" s="192"/>
      <c r="BZ63" s="192"/>
      <c r="CA63" s="192"/>
      <c r="CB63" s="192"/>
      <c r="CC63" s="192"/>
      <c r="CD63" s="192"/>
      <c r="CE63" s="192"/>
      <c r="CF63" s="192"/>
      <c r="CG63" s="192"/>
      <c r="CH63" s="192"/>
      <c r="CI63" s="192"/>
      <c r="CJ63" s="192"/>
      <c r="CK63" s="192"/>
      <c r="CL63" s="192"/>
      <c r="CM63" s="192"/>
      <c r="CN63" s="192"/>
      <c r="CO63" s="192"/>
      <c r="CP63" s="192"/>
      <c r="CQ63" s="192"/>
      <c r="CR63" s="192"/>
      <c r="CS63" s="192"/>
      <c r="CT63" s="192"/>
      <c r="CU63" s="192"/>
      <c r="CV63" s="192"/>
      <c r="CW63" s="192"/>
      <c r="CX63" s="192"/>
      <c r="CY63" s="192"/>
      <c r="CZ63" s="192"/>
      <c r="DA63" s="192"/>
      <c r="DB63" s="192"/>
      <c r="DC63" s="192"/>
      <c r="DD63" s="192"/>
      <c r="DE63" s="192"/>
      <c r="DF63" s="192"/>
      <c r="DG63" s="192"/>
      <c r="DH63" s="192"/>
      <c r="DI63" s="192"/>
      <c r="DJ63" s="192"/>
      <c r="DK63" s="192"/>
      <c r="DL63" s="192"/>
      <c r="DM63" s="192"/>
      <c r="DN63" s="192"/>
      <c r="DO63" s="192"/>
      <c r="DP63" s="192"/>
      <c r="DQ63" s="192"/>
      <c r="DR63" s="192"/>
      <c r="DS63" s="192"/>
      <c r="DT63" s="192"/>
      <c r="DU63" s="192"/>
      <c r="DV63" s="192"/>
      <c r="DW63" s="192"/>
      <c r="DX63" s="192"/>
      <c r="DY63" s="192"/>
      <c r="DZ63" s="192"/>
      <c r="EA63" s="192"/>
      <c r="EB63" s="192"/>
      <c r="EC63" s="192"/>
      <c r="ED63" s="192"/>
      <c r="EE63" s="192"/>
      <c r="EF63" s="192"/>
    </row>
    <row r="64" spans="1:136" ht="24.95" customHeight="1">
      <c r="A64" s="186">
        <v>10</v>
      </c>
      <c r="B64" s="193" t="s">
        <v>84</v>
      </c>
      <c r="C64" s="193" t="s">
        <v>305</v>
      </c>
      <c r="D64" s="193" t="s">
        <v>106</v>
      </c>
      <c r="E64" s="193" t="s">
        <v>107</v>
      </c>
      <c r="F64" s="194" t="s">
        <v>521</v>
      </c>
      <c r="G64" s="193" t="s">
        <v>108</v>
      </c>
      <c r="H64" s="98">
        <v>0</v>
      </c>
      <c r="I64" s="193">
        <f t="shared" si="22"/>
        <v>2</v>
      </c>
      <c r="J64" s="193">
        <v>0</v>
      </c>
      <c r="K64" s="193">
        <v>2</v>
      </c>
      <c r="L64" s="195">
        <v>19</v>
      </c>
      <c r="M64" s="195">
        <v>1</v>
      </c>
      <c r="N64" s="455">
        <f t="shared" si="23"/>
        <v>18</v>
      </c>
      <c r="O64" s="443">
        <v>17</v>
      </c>
      <c r="P64" s="443">
        <v>1</v>
      </c>
      <c r="Q64" s="443">
        <v>0</v>
      </c>
      <c r="R64" s="448">
        <v>0</v>
      </c>
      <c r="S64" s="448">
        <f t="shared" si="24"/>
        <v>18</v>
      </c>
      <c r="T64" s="448">
        <v>17</v>
      </c>
      <c r="U64" s="458">
        <v>1</v>
      </c>
      <c r="V64" s="193">
        <v>144.38999999999999</v>
      </c>
      <c r="W64" s="193" t="s">
        <v>522</v>
      </c>
      <c r="X64" s="193"/>
      <c r="Y64" s="193"/>
      <c r="Z64" s="193"/>
      <c r="AA64" s="193"/>
      <c r="AB64" s="193"/>
      <c r="AC64" s="193"/>
      <c r="AD64" s="193"/>
      <c r="AE64" s="193"/>
      <c r="AF64" s="193">
        <v>1</v>
      </c>
      <c r="AG64" s="198" t="s">
        <v>19</v>
      </c>
      <c r="AH64" s="193" t="s">
        <v>286</v>
      </c>
      <c r="AI64" s="199"/>
      <c r="AJ64" s="192"/>
      <c r="AK64" s="192"/>
      <c r="AL64" s="192"/>
      <c r="AM64" s="192"/>
      <c r="AN64" s="192"/>
      <c r="AO64" s="192"/>
      <c r="AP64" s="192"/>
      <c r="AQ64" s="192"/>
      <c r="AR64" s="192"/>
      <c r="AS64" s="192"/>
      <c r="AT64" s="192"/>
      <c r="AU64" s="192"/>
      <c r="AV64" s="192"/>
      <c r="AW64" s="192"/>
      <c r="AX64" s="192"/>
      <c r="AY64" s="192"/>
      <c r="AZ64" s="192"/>
      <c r="BA64" s="192"/>
      <c r="BB64" s="192"/>
      <c r="BC64" s="192"/>
      <c r="BD64" s="192"/>
      <c r="BE64" s="192"/>
      <c r="BF64" s="192"/>
      <c r="BG64" s="192"/>
      <c r="BH64" s="192"/>
      <c r="BI64" s="192"/>
      <c r="BJ64" s="192"/>
      <c r="BK64" s="192"/>
      <c r="BL64" s="192"/>
      <c r="BM64" s="192"/>
      <c r="BN64" s="192"/>
      <c r="BO64" s="192"/>
      <c r="BP64" s="192"/>
      <c r="BQ64" s="192"/>
      <c r="BR64" s="192"/>
      <c r="BS64" s="192"/>
      <c r="BT64" s="192"/>
      <c r="BU64" s="192"/>
      <c r="BV64" s="192"/>
      <c r="BW64" s="192"/>
      <c r="BX64" s="192"/>
      <c r="BY64" s="192"/>
      <c r="BZ64" s="192"/>
      <c r="CA64" s="192"/>
      <c r="CB64" s="192"/>
      <c r="CC64" s="192"/>
      <c r="CD64" s="192"/>
      <c r="CE64" s="192"/>
      <c r="CF64" s="192"/>
      <c r="CG64" s="192"/>
      <c r="CH64" s="192"/>
      <c r="CI64" s="192"/>
      <c r="CJ64" s="192"/>
      <c r="CK64" s="192"/>
      <c r="CL64" s="192"/>
      <c r="CM64" s="192"/>
      <c r="CN64" s="192"/>
      <c r="CO64" s="192"/>
      <c r="CP64" s="192"/>
      <c r="CQ64" s="192"/>
      <c r="CR64" s="192"/>
      <c r="CS64" s="192"/>
      <c r="CT64" s="192"/>
      <c r="CU64" s="192"/>
      <c r="CV64" s="192"/>
      <c r="CW64" s="192"/>
      <c r="CX64" s="192"/>
      <c r="CY64" s="192"/>
      <c r="CZ64" s="192"/>
      <c r="DA64" s="192"/>
      <c r="DB64" s="192"/>
      <c r="DC64" s="192"/>
      <c r="DD64" s="192"/>
      <c r="DE64" s="192"/>
      <c r="DF64" s="192"/>
      <c r="DG64" s="192"/>
      <c r="DH64" s="192"/>
      <c r="DI64" s="192"/>
      <c r="DJ64" s="192"/>
      <c r="DK64" s="192"/>
      <c r="DL64" s="192"/>
      <c r="DM64" s="192"/>
      <c r="DN64" s="192"/>
      <c r="DO64" s="192"/>
      <c r="DP64" s="192"/>
      <c r="DQ64" s="192"/>
      <c r="DR64" s="192"/>
      <c r="DS64" s="192"/>
      <c r="DT64" s="192"/>
      <c r="DU64" s="192"/>
      <c r="DV64" s="192"/>
      <c r="DW64" s="192"/>
      <c r="DX64" s="192"/>
      <c r="DY64" s="192"/>
      <c r="DZ64" s="192"/>
      <c r="EA64" s="192"/>
      <c r="EB64" s="192"/>
      <c r="EC64" s="192"/>
      <c r="ED64" s="192"/>
      <c r="EE64" s="192"/>
      <c r="EF64" s="192"/>
    </row>
    <row r="65" spans="1:136" ht="24.95" customHeight="1">
      <c r="A65" s="186">
        <v>11</v>
      </c>
      <c r="B65" s="193" t="s">
        <v>84</v>
      </c>
      <c r="C65" s="193" t="s">
        <v>101</v>
      </c>
      <c r="D65" s="193" t="s">
        <v>257</v>
      </c>
      <c r="E65" s="193" t="s">
        <v>523</v>
      </c>
      <c r="F65" s="194" t="s">
        <v>524</v>
      </c>
      <c r="G65" s="193" t="s">
        <v>525</v>
      </c>
      <c r="H65" s="98">
        <v>0</v>
      </c>
      <c r="I65" s="193">
        <f t="shared" si="22"/>
        <v>3</v>
      </c>
      <c r="J65" s="443">
        <v>3</v>
      </c>
      <c r="K65" s="443">
        <v>0</v>
      </c>
      <c r="L65" s="195">
        <v>36</v>
      </c>
      <c r="M65" s="195">
        <v>3</v>
      </c>
      <c r="N65" s="455">
        <f t="shared" si="23"/>
        <v>35</v>
      </c>
      <c r="O65" s="443">
        <v>23</v>
      </c>
      <c r="P65" s="443">
        <v>8</v>
      </c>
      <c r="Q65" s="443">
        <v>4</v>
      </c>
      <c r="R65" s="448">
        <v>0</v>
      </c>
      <c r="S65" s="448">
        <f t="shared" si="24"/>
        <v>35</v>
      </c>
      <c r="T65" s="448">
        <v>18</v>
      </c>
      <c r="U65" s="458">
        <v>17</v>
      </c>
      <c r="V65" s="193">
        <v>150.37</v>
      </c>
      <c r="W65" s="198" t="s">
        <v>526</v>
      </c>
      <c r="X65" s="198"/>
      <c r="Y65" s="198"/>
      <c r="Z65" s="198"/>
      <c r="AA65" s="198"/>
      <c r="AB65" s="198"/>
      <c r="AC65" s="198"/>
      <c r="AD65" s="198">
        <v>1</v>
      </c>
      <c r="AE65" s="198">
        <v>1</v>
      </c>
      <c r="AF65" s="193">
        <v>1</v>
      </c>
      <c r="AG65" s="198" t="s">
        <v>19</v>
      </c>
      <c r="AH65" s="193" t="s">
        <v>286</v>
      </c>
      <c r="AI65" s="199"/>
      <c r="AJ65" s="192"/>
      <c r="AK65" s="192"/>
      <c r="AL65" s="192"/>
      <c r="AM65" s="192"/>
      <c r="AN65" s="192"/>
      <c r="AO65" s="192"/>
      <c r="AP65" s="192"/>
      <c r="AQ65" s="192"/>
      <c r="AR65" s="192"/>
      <c r="AS65" s="192"/>
      <c r="AT65" s="192"/>
      <c r="AU65" s="192"/>
      <c r="AV65" s="192"/>
      <c r="AW65" s="192"/>
      <c r="AX65" s="192"/>
      <c r="AY65" s="192"/>
      <c r="AZ65" s="192"/>
      <c r="BA65" s="192"/>
      <c r="BB65" s="192"/>
      <c r="BC65" s="192"/>
      <c r="BD65" s="192"/>
      <c r="BE65" s="192"/>
      <c r="BF65" s="192"/>
      <c r="BG65" s="192"/>
      <c r="BH65" s="192"/>
      <c r="BI65" s="192"/>
      <c r="BJ65" s="192"/>
      <c r="BK65" s="192"/>
      <c r="BL65" s="192"/>
      <c r="BM65" s="192"/>
      <c r="BN65" s="192"/>
      <c r="BO65" s="192"/>
      <c r="BP65" s="192"/>
      <c r="BQ65" s="192"/>
      <c r="BR65" s="192"/>
      <c r="BS65" s="192"/>
      <c r="BT65" s="192"/>
      <c r="BU65" s="192"/>
      <c r="BV65" s="192"/>
      <c r="BW65" s="192"/>
      <c r="BX65" s="192"/>
      <c r="BY65" s="192"/>
      <c r="BZ65" s="192"/>
      <c r="CA65" s="192"/>
      <c r="CB65" s="192"/>
      <c r="CC65" s="192"/>
      <c r="CD65" s="192"/>
      <c r="CE65" s="192"/>
      <c r="CF65" s="192"/>
      <c r="CG65" s="192"/>
      <c r="CH65" s="192"/>
      <c r="CI65" s="192"/>
      <c r="CJ65" s="192"/>
      <c r="CK65" s="192"/>
      <c r="CL65" s="192"/>
      <c r="CM65" s="192"/>
      <c r="CN65" s="192"/>
      <c r="CO65" s="192"/>
      <c r="CP65" s="192"/>
      <c r="CQ65" s="192"/>
      <c r="CR65" s="192"/>
      <c r="CS65" s="192"/>
      <c r="CT65" s="192"/>
      <c r="CU65" s="192"/>
      <c r="CV65" s="192"/>
      <c r="CW65" s="192"/>
      <c r="CX65" s="192"/>
      <c r="CY65" s="192"/>
      <c r="CZ65" s="192"/>
      <c r="DA65" s="192"/>
      <c r="DB65" s="192"/>
      <c r="DC65" s="192"/>
      <c r="DD65" s="192"/>
      <c r="DE65" s="192"/>
      <c r="DF65" s="192"/>
      <c r="DG65" s="192"/>
      <c r="DH65" s="192"/>
      <c r="DI65" s="192"/>
      <c r="DJ65" s="192"/>
      <c r="DK65" s="192"/>
      <c r="DL65" s="192"/>
      <c r="DM65" s="192"/>
      <c r="DN65" s="192"/>
      <c r="DO65" s="192"/>
      <c r="DP65" s="192"/>
      <c r="DQ65" s="192"/>
      <c r="DR65" s="192"/>
      <c r="DS65" s="192"/>
      <c r="DT65" s="192"/>
      <c r="DU65" s="192"/>
      <c r="DV65" s="192"/>
      <c r="DW65" s="192"/>
      <c r="DX65" s="192"/>
      <c r="DY65" s="192"/>
      <c r="DZ65" s="192"/>
      <c r="EA65" s="192"/>
      <c r="EB65" s="192"/>
      <c r="EC65" s="192"/>
      <c r="ED65" s="192"/>
      <c r="EE65" s="192"/>
      <c r="EF65" s="192"/>
    </row>
    <row r="66" spans="1:136" ht="24.95" customHeight="1">
      <c r="A66" s="186">
        <v>12</v>
      </c>
      <c r="B66" s="193" t="s">
        <v>84</v>
      </c>
      <c r="C66" s="193" t="s">
        <v>87</v>
      </c>
      <c r="D66" s="193" t="s">
        <v>88</v>
      </c>
      <c r="E66" s="193" t="s">
        <v>492</v>
      </c>
      <c r="F66" s="194" t="s">
        <v>493</v>
      </c>
      <c r="G66" s="193" t="s">
        <v>306</v>
      </c>
      <c r="H66" s="193">
        <v>2</v>
      </c>
      <c r="I66" s="193">
        <f t="shared" si="22"/>
        <v>3</v>
      </c>
      <c r="J66" s="193">
        <v>3</v>
      </c>
      <c r="K66" s="193">
        <v>0</v>
      </c>
      <c r="L66" s="195">
        <v>33</v>
      </c>
      <c r="M66" s="195">
        <v>3</v>
      </c>
      <c r="N66" s="196">
        <f t="shared" si="23"/>
        <v>32</v>
      </c>
      <c r="O66" s="443">
        <v>21</v>
      </c>
      <c r="P66" s="443">
        <v>11</v>
      </c>
      <c r="Q66" s="443">
        <v>0</v>
      </c>
      <c r="R66" s="448">
        <v>0</v>
      </c>
      <c r="S66" s="197">
        <f t="shared" si="24"/>
        <v>32</v>
      </c>
      <c r="T66" s="448">
        <v>22</v>
      </c>
      <c r="U66" s="458">
        <v>10</v>
      </c>
      <c r="V66" s="193">
        <v>166.5</v>
      </c>
      <c r="W66" s="193" t="s">
        <v>494</v>
      </c>
      <c r="X66" s="193"/>
      <c r="Y66" s="193"/>
      <c r="Z66" s="193"/>
      <c r="AA66" s="193"/>
      <c r="AB66" s="193"/>
      <c r="AC66" s="193"/>
      <c r="AD66" s="193"/>
      <c r="AE66" s="193"/>
      <c r="AF66" s="193">
        <v>1</v>
      </c>
      <c r="AG66" s="198" t="s">
        <v>19</v>
      </c>
      <c r="AH66" s="193" t="s">
        <v>287</v>
      </c>
      <c r="AI66" s="199"/>
      <c r="AJ66" s="192"/>
      <c r="AK66" s="192"/>
      <c r="AL66" s="192"/>
      <c r="AM66" s="192"/>
      <c r="AN66" s="192"/>
      <c r="AO66" s="192"/>
      <c r="AP66" s="192"/>
      <c r="AQ66" s="192"/>
      <c r="AR66" s="192"/>
      <c r="AS66" s="192"/>
      <c r="AT66" s="192"/>
      <c r="AU66" s="192"/>
      <c r="AV66" s="192"/>
      <c r="AW66" s="192"/>
      <c r="AX66" s="192"/>
      <c r="AY66" s="192"/>
      <c r="AZ66" s="192"/>
      <c r="BA66" s="192"/>
      <c r="BB66" s="192"/>
      <c r="BC66" s="192"/>
      <c r="BD66" s="192"/>
      <c r="BE66" s="192"/>
      <c r="BF66" s="192"/>
      <c r="BG66" s="192"/>
      <c r="BH66" s="192"/>
      <c r="BI66" s="192"/>
      <c r="BJ66" s="192"/>
      <c r="BK66" s="192"/>
      <c r="BL66" s="192"/>
      <c r="BM66" s="192"/>
      <c r="BN66" s="192"/>
      <c r="BO66" s="192"/>
      <c r="BP66" s="192"/>
      <c r="BQ66" s="192"/>
      <c r="BR66" s="192"/>
      <c r="BS66" s="192"/>
      <c r="BT66" s="192"/>
      <c r="BU66" s="192"/>
      <c r="BV66" s="192"/>
      <c r="BW66" s="192"/>
      <c r="BX66" s="192"/>
      <c r="BY66" s="192"/>
      <c r="BZ66" s="192"/>
      <c r="CA66" s="192"/>
      <c r="CB66" s="192"/>
      <c r="CC66" s="192"/>
      <c r="CD66" s="192"/>
      <c r="CE66" s="192"/>
      <c r="CF66" s="192"/>
      <c r="CG66" s="192"/>
      <c r="CH66" s="192"/>
      <c r="CI66" s="192"/>
      <c r="CJ66" s="192"/>
      <c r="CK66" s="192"/>
      <c r="CL66" s="192"/>
      <c r="CM66" s="192"/>
      <c r="CN66" s="192"/>
      <c r="CO66" s="192"/>
      <c r="CP66" s="192"/>
      <c r="CQ66" s="192"/>
      <c r="CR66" s="192"/>
      <c r="CS66" s="192"/>
      <c r="CT66" s="192"/>
      <c r="CU66" s="192"/>
      <c r="CV66" s="192"/>
      <c r="CW66" s="192"/>
      <c r="CX66" s="192"/>
      <c r="CY66" s="192"/>
      <c r="CZ66" s="192"/>
      <c r="DA66" s="192"/>
      <c r="DB66" s="192"/>
      <c r="DC66" s="192"/>
      <c r="DD66" s="192"/>
      <c r="DE66" s="192"/>
      <c r="DF66" s="192"/>
      <c r="DG66" s="192"/>
      <c r="DH66" s="192"/>
      <c r="DI66" s="192"/>
      <c r="DJ66" s="192"/>
      <c r="DK66" s="192"/>
      <c r="DL66" s="192"/>
      <c r="DM66" s="192"/>
      <c r="DN66" s="192"/>
      <c r="DO66" s="192"/>
      <c r="DP66" s="192"/>
      <c r="DQ66" s="192"/>
      <c r="DR66" s="192"/>
      <c r="DS66" s="192"/>
      <c r="DT66" s="192"/>
      <c r="DU66" s="192"/>
      <c r="DV66" s="192"/>
      <c r="DW66" s="192"/>
      <c r="DX66" s="192"/>
      <c r="DY66" s="192"/>
      <c r="DZ66" s="192"/>
      <c r="EA66" s="192"/>
      <c r="EB66" s="192"/>
      <c r="EC66" s="192"/>
      <c r="ED66" s="192"/>
      <c r="EE66" s="192"/>
      <c r="EF66" s="192"/>
    </row>
    <row r="67" spans="1:136" ht="24.95" customHeight="1">
      <c r="A67" s="186">
        <v>13</v>
      </c>
      <c r="B67" s="193" t="s">
        <v>84</v>
      </c>
      <c r="C67" s="193" t="s">
        <v>85</v>
      </c>
      <c r="D67" s="193" t="s">
        <v>41</v>
      </c>
      <c r="E67" s="193" t="s">
        <v>527</v>
      </c>
      <c r="F67" s="194" t="s">
        <v>528</v>
      </c>
      <c r="G67" s="193" t="s">
        <v>86</v>
      </c>
      <c r="H67" s="193">
        <v>1</v>
      </c>
      <c r="I67" s="193">
        <f t="shared" si="22"/>
        <v>3</v>
      </c>
      <c r="J67" s="193">
        <v>2</v>
      </c>
      <c r="K67" s="193">
        <v>1</v>
      </c>
      <c r="L67" s="195">
        <v>35</v>
      </c>
      <c r="M67" s="195">
        <v>3</v>
      </c>
      <c r="N67" s="196">
        <f t="shared" si="23"/>
        <v>33</v>
      </c>
      <c r="O67" s="449">
        <v>31</v>
      </c>
      <c r="P67" s="449">
        <v>2</v>
      </c>
      <c r="Q67" s="449">
        <v>0</v>
      </c>
      <c r="R67" s="453">
        <v>0</v>
      </c>
      <c r="S67" s="197">
        <f t="shared" si="24"/>
        <v>33</v>
      </c>
      <c r="T67" s="453">
        <v>28</v>
      </c>
      <c r="U67" s="459">
        <v>5</v>
      </c>
      <c r="V67" s="193">
        <v>154.97999999999999</v>
      </c>
      <c r="W67" s="193" t="s">
        <v>529</v>
      </c>
      <c r="X67" s="193"/>
      <c r="Y67" s="193"/>
      <c r="Z67" s="193"/>
      <c r="AA67" s="193"/>
      <c r="AB67" s="193"/>
      <c r="AC67" s="193"/>
      <c r="AD67" s="193"/>
      <c r="AE67" s="193"/>
      <c r="AF67" s="193">
        <v>1</v>
      </c>
      <c r="AG67" s="198" t="s">
        <v>19</v>
      </c>
      <c r="AH67" s="193" t="s">
        <v>287</v>
      </c>
      <c r="AI67" s="199"/>
      <c r="AJ67" s="192"/>
      <c r="AK67" s="192"/>
      <c r="AL67" s="192"/>
      <c r="AM67" s="192"/>
      <c r="AN67" s="192"/>
      <c r="AO67" s="192"/>
      <c r="AP67" s="192"/>
      <c r="AQ67" s="192"/>
      <c r="AR67" s="192"/>
      <c r="AS67" s="192"/>
      <c r="AT67" s="192"/>
      <c r="AU67" s="192"/>
      <c r="AV67" s="192"/>
      <c r="AW67" s="192"/>
      <c r="AX67" s="192"/>
      <c r="AY67" s="192"/>
      <c r="AZ67" s="192"/>
      <c r="BA67" s="192"/>
      <c r="BB67" s="192"/>
      <c r="BC67" s="192"/>
      <c r="BD67" s="192"/>
      <c r="BE67" s="192"/>
      <c r="BF67" s="192"/>
      <c r="BG67" s="192"/>
      <c r="BH67" s="192"/>
      <c r="BI67" s="192"/>
      <c r="BJ67" s="192"/>
      <c r="BK67" s="192"/>
      <c r="BL67" s="192"/>
      <c r="BM67" s="192"/>
      <c r="BN67" s="192"/>
      <c r="BO67" s="192"/>
      <c r="BP67" s="192"/>
      <c r="BQ67" s="192"/>
      <c r="BR67" s="192"/>
      <c r="BS67" s="192"/>
      <c r="BT67" s="192"/>
      <c r="BU67" s="192"/>
      <c r="BV67" s="192"/>
      <c r="BW67" s="192"/>
      <c r="BX67" s="192"/>
      <c r="BY67" s="192"/>
      <c r="BZ67" s="192"/>
      <c r="CA67" s="192"/>
      <c r="CB67" s="192"/>
      <c r="CC67" s="192"/>
      <c r="CD67" s="192"/>
      <c r="CE67" s="192"/>
      <c r="CF67" s="192"/>
      <c r="CG67" s="192"/>
      <c r="CH67" s="192"/>
      <c r="CI67" s="192"/>
      <c r="CJ67" s="192"/>
      <c r="CK67" s="192"/>
      <c r="CL67" s="192"/>
      <c r="CM67" s="192"/>
      <c r="CN67" s="192"/>
      <c r="CO67" s="192"/>
      <c r="CP67" s="192"/>
      <c r="CQ67" s="192"/>
      <c r="CR67" s="192"/>
      <c r="CS67" s="192"/>
      <c r="CT67" s="192"/>
      <c r="CU67" s="192"/>
      <c r="CV67" s="192"/>
      <c r="CW67" s="192"/>
      <c r="CX67" s="192"/>
      <c r="CY67" s="192"/>
      <c r="CZ67" s="192"/>
      <c r="DA67" s="192"/>
      <c r="DB67" s="192"/>
      <c r="DC67" s="192"/>
      <c r="DD67" s="192"/>
      <c r="DE67" s="192"/>
      <c r="DF67" s="192"/>
      <c r="DG67" s="192"/>
      <c r="DH67" s="192"/>
      <c r="DI67" s="192"/>
      <c r="DJ67" s="192"/>
      <c r="DK67" s="192"/>
      <c r="DL67" s="192"/>
      <c r="DM67" s="192"/>
      <c r="DN67" s="192"/>
      <c r="DO67" s="192"/>
      <c r="DP67" s="192"/>
      <c r="DQ67" s="192"/>
      <c r="DR67" s="192"/>
      <c r="DS67" s="192"/>
      <c r="DT67" s="192"/>
      <c r="DU67" s="192"/>
      <c r="DV67" s="192"/>
      <c r="DW67" s="192"/>
      <c r="DX67" s="192"/>
      <c r="DY67" s="192"/>
      <c r="DZ67" s="192"/>
      <c r="EA67" s="192"/>
      <c r="EB67" s="192"/>
      <c r="EC67" s="192"/>
      <c r="ED67" s="192"/>
      <c r="EE67" s="192"/>
      <c r="EF67" s="192"/>
    </row>
    <row r="68" spans="1:136" ht="24.95" customHeight="1">
      <c r="A68" s="525">
        <v>14</v>
      </c>
      <c r="B68" s="521" t="s">
        <v>84</v>
      </c>
      <c r="C68" s="521" t="s">
        <v>864</v>
      </c>
      <c r="D68" s="521" t="s">
        <v>865</v>
      </c>
      <c r="E68" s="521" t="s">
        <v>865</v>
      </c>
      <c r="F68" s="526" t="s">
        <v>866</v>
      </c>
      <c r="G68" s="521" t="s">
        <v>979</v>
      </c>
      <c r="H68" s="521">
        <v>1</v>
      </c>
      <c r="I68" s="521">
        <v>2</v>
      </c>
      <c r="J68" s="521">
        <v>2</v>
      </c>
      <c r="K68" s="521">
        <v>0</v>
      </c>
      <c r="L68" s="527">
        <v>19</v>
      </c>
      <c r="M68" s="527">
        <v>1</v>
      </c>
      <c r="N68" s="528">
        <f t="shared" si="23"/>
        <v>19</v>
      </c>
      <c r="O68" s="529">
        <v>19</v>
      </c>
      <c r="P68" s="529">
        <v>0</v>
      </c>
      <c r="Q68" s="529">
        <v>0</v>
      </c>
      <c r="R68" s="530">
        <v>0</v>
      </c>
      <c r="S68" s="531">
        <f t="shared" si="24"/>
        <v>19</v>
      </c>
      <c r="T68" s="530">
        <v>19</v>
      </c>
      <c r="U68" s="530">
        <v>0</v>
      </c>
      <c r="V68" s="521">
        <v>144</v>
      </c>
      <c r="W68" s="521" t="s">
        <v>867</v>
      </c>
      <c r="X68" s="521"/>
      <c r="Y68" s="521"/>
      <c r="Z68" s="521"/>
      <c r="AA68" s="521"/>
      <c r="AB68" s="521"/>
      <c r="AC68" s="521"/>
      <c r="AD68" s="521"/>
      <c r="AE68" s="521"/>
      <c r="AF68" s="522">
        <v>1</v>
      </c>
      <c r="AG68" s="523" t="s">
        <v>19</v>
      </c>
      <c r="AH68" s="521" t="s">
        <v>286</v>
      </c>
      <c r="AI68" s="524" t="s">
        <v>921</v>
      </c>
      <c r="AJ68" s="192"/>
      <c r="AK68" s="192"/>
      <c r="AL68" s="192"/>
      <c r="AM68" s="192"/>
      <c r="AN68" s="192"/>
      <c r="AO68" s="192"/>
      <c r="AP68" s="192"/>
      <c r="AQ68" s="192"/>
      <c r="AR68" s="192"/>
      <c r="AS68" s="192"/>
      <c r="AT68" s="192"/>
      <c r="AU68" s="192"/>
      <c r="AV68" s="192"/>
      <c r="AW68" s="192"/>
      <c r="AX68" s="192"/>
      <c r="AY68" s="192"/>
      <c r="AZ68" s="192"/>
      <c r="BA68" s="192"/>
      <c r="BB68" s="192"/>
      <c r="BC68" s="192"/>
      <c r="BD68" s="192"/>
      <c r="BE68" s="192"/>
      <c r="BF68" s="192"/>
      <c r="BG68" s="192"/>
      <c r="BH68" s="192"/>
      <c r="BI68" s="192"/>
      <c r="BJ68" s="192"/>
      <c r="BK68" s="192"/>
      <c r="BL68" s="192"/>
      <c r="BM68" s="192"/>
      <c r="BN68" s="192"/>
      <c r="BO68" s="192"/>
      <c r="BP68" s="192"/>
      <c r="BQ68" s="192"/>
      <c r="BR68" s="192"/>
      <c r="BS68" s="192"/>
      <c r="BT68" s="192"/>
      <c r="BU68" s="192"/>
      <c r="BV68" s="192"/>
      <c r="BW68" s="192"/>
      <c r="BX68" s="192"/>
      <c r="BY68" s="192"/>
      <c r="BZ68" s="192"/>
      <c r="CA68" s="192"/>
      <c r="CB68" s="192"/>
      <c r="CC68" s="192"/>
      <c r="CD68" s="192"/>
      <c r="CE68" s="192"/>
      <c r="CF68" s="192"/>
      <c r="CG68" s="192"/>
      <c r="CH68" s="192"/>
      <c r="CI68" s="192"/>
      <c r="CJ68" s="192"/>
      <c r="CK68" s="192"/>
      <c r="CL68" s="192"/>
      <c r="CM68" s="192"/>
      <c r="CN68" s="192"/>
      <c r="CO68" s="192"/>
      <c r="CP68" s="192"/>
      <c r="CQ68" s="192"/>
      <c r="CR68" s="192"/>
      <c r="CS68" s="192"/>
      <c r="CT68" s="192"/>
      <c r="CU68" s="192"/>
      <c r="CV68" s="192"/>
      <c r="CW68" s="192"/>
      <c r="CX68" s="192"/>
      <c r="CY68" s="192"/>
      <c r="CZ68" s="192"/>
      <c r="DA68" s="192"/>
      <c r="DB68" s="192"/>
      <c r="DC68" s="192"/>
      <c r="DD68" s="192"/>
      <c r="DE68" s="192"/>
      <c r="DF68" s="192"/>
      <c r="DG68" s="192"/>
      <c r="DH68" s="192"/>
      <c r="DI68" s="192"/>
      <c r="DJ68" s="192"/>
      <c r="DK68" s="192"/>
      <c r="DL68" s="192"/>
      <c r="DM68" s="192"/>
      <c r="DN68" s="192"/>
      <c r="DO68" s="192"/>
      <c r="DP68" s="192"/>
      <c r="DQ68" s="192"/>
      <c r="DR68" s="192"/>
      <c r="DS68" s="192"/>
      <c r="DT68" s="192"/>
      <c r="DU68" s="192"/>
      <c r="DV68" s="192"/>
      <c r="DW68" s="192"/>
      <c r="DX68" s="192"/>
      <c r="DY68" s="192"/>
      <c r="DZ68" s="192"/>
      <c r="EA68" s="192"/>
      <c r="EB68" s="192"/>
      <c r="EC68" s="192"/>
      <c r="ED68" s="192"/>
      <c r="EE68" s="192"/>
      <c r="EF68" s="192"/>
    </row>
    <row r="69" spans="1:136" s="13" customFormat="1" ht="24.95" customHeight="1">
      <c r="A69" s="21"/>
      <c r="B69" s="69" t="s">
        <v>283</v>
      </c>
      <c r="C69" s="70">
        <v>40</v>
      </c>
      <c r="D69" s="53"/>
      <c r="E69" s="53"/>
      <c r="F69" s="71" t="s">
        <v>436</v>
      </c>
      <c r="G69" s="69"/>
      <c r="H69" s="51">
        <f>SUM(H70:H109)</f>
        <v>29</v>
      </c>
      <c r="I69" s="51">
        <f t="shared" ref="I69:T69" si="25">SUM(I70:I109)</f>
        <v>94</v>
      </c>
      <c r="J69" s="51">
        <f t="shared" si="25"/>
        <v>45</v>
      </c>
      <c r="K69" s="51">
        <f t="shared" si="25"/>
        <v>49</v>
      </c>
      <c r="L69" s="51">
        <f>SUM(L70:L111)</f>
        <v>1141</v>
      </c>
      <c r="M69" s="51">
        <f t="shared" si="25"/>
        <v>81</v>
      </c>
      <c r="N69" s="51">
        <f>SUM(N70:N111)</f>
        <v>1045</v>
      </c>
      <c r="O69" s="51">
        <f t="shared" si="25"/>
        <v>858</v>
      </c>
      <c r="P69" s="51">
        <f t="shared" si="25"/>
        <v>113</v>
      </c>
      <c r="Q69" s="51">
        <f t="shared" si="25"/>
        <v>24</v>
      </c>
      <c r="R69" s="51">
        <f t="shared" si="25"/>
        <v>3</v>
      </c>
      <c r="S69" s="51">
        <f>SUM(S70:S109)</f>
        <v>998</v>
      </c>
      <c r="T69" s="51">
        <f t="shared" si="25"/>
        <v>874</v>
      </c>
      <c r="U69" s="51">
        <f>SUM(U70:U109)</f>
        <v>124</v>
      </c>
      <c r="V69" s="51"/>
      <c r="W69" s="51">
        <f t="shared" ref="W69:AI69" si="26">SUM(W70:W111)</f>
        <v>0</v>
      </c>
      <c r="X69" s="51">
        <f>SUM(X70:X111)</f>
        <v>2</v>
      </c>
      <c r="Y69" s="51">
        <f t="shared" ref="Y69" si="27">SUM(Y70:Y109)</f>
        <v>5</v>
      </c>
      <c r="Z69" s="51">
        <f>SUM(Z70:Z109)</f>
        <v>8</v>
      </c>
      <c r="AA69" s="51">
        <f t="shared" ref="AA69" si="28">SUM(AA70:AA109)</f>
        <v>1</v>
      </c>
      <c r="AB69" s="51">
        <f t="shared" ref="AB69" si="29">SUM(AB70:AB109)</f>
        <v>2</v>
      </c>
      <c r="AC69" s="51">
        <f t="shared" ref="AC69" si="30">SUM(AC70:AC109)</f>
        <v>3</v>
      </c>
      <c r="AD69" s="51">
        <f t="shared" ref="AD69" si="31">SUM(AD70:AD109)</f>
        <v>1</v>
      </c>
      <c r="AE69" s="51">
        <f t="shared" ref="AE69" si="32">SUM(AE70:AE109)</f>
        <v>5</v>
      </c>
      <c r="AF69" s="51">
        <f t="shared" ref="AF69" si="33">SUM(AF70:AF109)</f>
        <v>40</v>
      </c>
      <c r="AG69" s="51">
        <f t="shared" si="26"/>
        <v>0</v>
      </c>
      <c r="AH69" s="51">
        <f t="shared" si="26"/>
        <v>0</v>
      </c>
      <c r="AI69" s="51">
        <f t="shared" si="26"/>
        <v>0</v>
      </c>
      <c r="AJ69" s="58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</row>
    <row r="70" spans="1:136" s="77" customFormat="1" ht="24.95" customHeight="1">
      <c r="A70" s="297">
        <v>1</v>
      </c>
      <c r="B70" s="298" t="s">
        <v>229</v>
      </c>
      <c r="C70" s="298" t="s">
        <v>230</v>
      </c>
      <c r="D70" s="299" t="s">
        <v>231</v>
      </c>
      <c r="E70" s="300" t="s">
        <v>1053</v>
      </c>
      <c r="F70" s="301" t="s">
        <v>1054</v>
      </c>
      <c r="G70" s="302" t="s">
        <v>560</v>
      </c>
      <c r="H70" s="302">
        <v>1</v>
      </c>
      <c r="I70" s="303">
        <f>SUM(J70:K70)</f>
        <v>2</v>
      </c>
      <c r="J70" s="303">
        <v>0</v>
      </c>
      <c r="K70" s="303">
        <v>2</v>
      </c>
      <c r="L70" s="304">
        <v>19</v>
      </c>
      <c r="M70" s="304">
        <v>1</v>
      </c>
      <c r="N70" s="305">
        <f>O70+P70+Q70+R70</f>
        <v>19</v>
      </c>
      <c r="O70" s="303">
        <v>11</v>
      </c>
      <c r="P70" s="303">
        <v>6</v>
      </c>
      <c r="Q70" s="303">
        <v>2</v>
      </c>
      <c r="R70" s="306">
        <v>0</v>
      </c>
      <c r="S70" s="307">
        <f>T70+U70</f>
        <v>19</v>
      </c>
      <c r="T70" s="306">
        <v>17</v>
      </c>
      <c r="U70" s="306">
        <v>2</v>
      </c>
      <c r="V70" s="303">
        <v>60.8</v>
      </c>
      <c r="W70" s="308" t="s">
        <v>561</v>
      </c>
      <c r="X70" s="309"/>
      <c r="Y70" s="309"/>
      <c r="Z70" s="309"/>
      <c r="AA70" s="309"/>
      <c r="AB70" s="309"/>
      <c r="AC70" s="309"/>
      <c r="AD70" s="309"/>
      <c r="AE70" s="309"/>
      <c r="AF70" s="309">
        <v>1</v>
      </c>
      <c r="AG70" s="298" t="s">
        <v>19</v>
      </c>
      <c r="AH70" s="310" t="s">
        <v>285</v>
      </c>
      <c r="AI70" s="311"/>
    </row>
    <row r="71" spans="1:136" s="15" customFormat="1" ht="24.95" customHeight="1">
      <c r="A71" s="312">
        <v>2</v>
      </c>
      <c r="B71" s="313" t="s">
        <v>229</v>
      </c>
      <c r="C71" s="313" t="s">
        <v>232</v>
      </c>
      <c r="D71" s="299" t="s">
        <v>233</v>
      </c>
      <c r="E71" s="299" t="s">
        <v>233</v>
      </c>
      <c r="F71" s="314" t="s">
        <v>562</v>
      </c>
      <c r="G71" s="315" t="s">
        <v>563</v>
      </c>
      <c r="H71" s="302">
        <v>1</v>
      </c>
      <c r="I71" s="316">
        <f t="shared" ref="I71:I74" si="34">SUM(J71:K71)</f>
        <v>3</v>
      </c>
      <c r="J71" s="303">
        <v>1</v>
      </c>
      <c r="K71" s="303">
        <v>2</v>
      </c>
      <c r="L71" s="317">
        <v>35</v>
      </c>
      <c r="M71" s="317">
        <v>3</v>
      </c>
      <c r="N71" s="318">
        <f>O71+P71+Q71+R71</f>
        <v>28</v>
      </c>
      <c r="O71" s="316">
        <v>27</v>
      </c>
      <c r="P71" s="319">
        <v>1</v>
      </c>
      <c r="Q71" s="316">
        <v>0</v>
      </c>
      <c r="R71" s="320">
        <v>0</v>
      </c>
      <c r="S71" s="307">
        <f t="shared" ref="S71:S111" si="35">T71+U71</f>
        <v>28</v>
      </c>
      <c r="T71" s="321">
        <v>21</v>
      </c>
      <c r="U71" s="322">
        <v>7</v>
      </c>
      <c r="V71" s="316">
        <v>153.31</v>
      </c>
      <c r="W71" s="323" t="s">
        <v>564</v>
      </c>
      <c r="X71" s="324"/>
      <c r="Y71" s="324"/>
      <c r="Z71" s="324"/>
      <c r="AA71" s="324"/>
      <c r="AB71" s="324"/>
      <c r="AC71" s="324">
        <v>1</v>
      </c>
      <c r="AD71" s="324"/>
      <c r="AE71" s="324"/>
      <c r="AF71" s="325">
        <v>1</v>
      </c>
      <c r="AG71" s="313" t="s">
        <v>19</v>
      </c>
      <c r="AH71" s="326" t="s">
        <v>286</v>
      </c>
      <c r="AI71" s="327"/>
    </row>
    <row r="72" spans="1:136" s="15" customFormat="1" ht="24.95" customHeight="1">
      <c r="A72" s="312">
        <v>3</v>
      </c>
      <c r="B72" s="313" t="s">
        <v>229</v>
      </c>
      <c r="C72" s="313" t="s">
        <v>234</v>
      </c>
      <c r="D72" s="299" t="s">
        <v>235</v>
      </c>
      <c r="E72" s="299" t="s">
        <v>235</v>
      </c>
      <c r="F72" s="314" t="s">
        <v>565</v>
      </c>
      <c r="G72" s="315" t="s">
        <v>566</v>
      </c>
      <c r="H72" s="302"/>
      <c r="I72" s="316">
        <f t="shared" si="34"/>
        <v>2</v>
      </c>
      <c r="J72" s="303">
        <v>0</v>
      </c>
      <c r="K72" s="303">
        <v>2</v>
      </c>
      <c r="L72" s="317">
        <v>25</v>
      </c>
      <c r="M72" s="317">
        <v>2</v>
      </c>
      <c r="N72" s="305">
        <f t="shared" ref="N72:N111" si="36">O72+P72+Q72+R72</f>
        <v>25</v>
      </c>
      <c r="O72" s="316">
        <v>22</v>
      </c>
      <c r="P72" s="316">
        <v>3</v>
      </c>
      <c r="Q72" s="316">
        <v>0</v>
      </c>
      <c r="R72" s="328">
        <v>0</v>
      </c>
      <c r="S72" s="307">
        <f t="shared" si="35"/>
        <v>25</v>
      </c>
      <c r="T72" s="320">
        <v>19</v>
      </c>
      <c r="U72" s="306">
        <v>6</v>
      </c>
      <c r="V72" s="316">
        <v>108.95</v>
      </c>
      <c r="W72" s="329" t="s">
        <v>567</v>
      </c>
      <c r="X72" s="313"/>
      <c r="Y72" s="313"/>
      <c r="Z72" s="313"/>
      <c r="AA72" s="313"/>
      <c r="AB72" s="313"/>
      <c r="AC72" s="313"/>
      <c r="AD72" s="313"/>
      <c r="AE72" s="313"/>
      <c r="AF72" s="325">
        <v>1</v>
      </c>
      <c r="AG72" s="313" t="s">
        <v>19</v>
      </c>
      <c r="AH72" s="330" t="s">
        <v>289</v>
      </c>
      <c r="AI72" s="331" t="s">
        <v>568</v>
      </c>
    </row>
    <row r="73" spans="1:136" s="15" customFormat="1" ht="24.95" customHeight="1">
      <c r="A73" s="312">
        <v>4</v>
      </c>
      <c r="B73" s="313" t="s">
        <v>229</v>
      </c>
      <c r="C73" s="313" t="s">
        <v>929</v>
      </c>
      <c r="D73" s="299" t="s">
        <v>237</v>
      </c>
      <c r="E73" s="299" t="s">
        <v>237</v>
      </c>
      <c r="F73" s="314" t="s">
        <v>572</v>
      </c>
      <c r="G73" s="315" t="s">
        <v>573</v>
      </c>
      <c r="H73" s="302">
        <v>1</v>
      </c>
      <c r="I73" s="316">
        <f t="shared" si="34"/>
        <v>2</v>
      </c>
      <c r="J73" s="303">
        <v>1</v>
      </c>
      <c r="K73" s="303">
        <v>1</v>
      </c>
      <c r="L73" s="317">
        <v>19</v>
      </c>
      <c r="M73" s="317">
        <v>1</v>
      </c>
      <c r="N73" s="305">
        <f t="shared" si="36"/>
        <v>18</v>
      </c>
      <c r="O73" s="319">
        <v>14</v>
      </c>
      <c r="P73" s="319">
        <v>3</v>
      </c>
      <c r="Q73" s="316">
        <v>0</v>
      </c>
      <c r="R73" s="321">
        <v>1</v>
      </c>
      <c r="S73" s="307">
        <f t="shared" si="35"/>
        <v>18</v>
      </c>
      <c r="T73" s="321">
        <v>17</v>
      </c>
      <c r="U73" s="322">
        <v>1</v>
      </c>
      <c r="V73" s="316">
        <v>135.5</v>
      </c>
      <c r="W73" s="332" t="s">
        <v>574</v>
      </c>
      <c r="X73" s="325"/>
      <c r="Y73" s="325"/>
      <c r="Z73" s="325"/>
      <c r="AA73" s="325"/>
      <c r="AB73" s="325"/>
      <c r="AC73" s="325"/>
      <c r="AD73" s="325"/>
      <c r="AE73" s="325">
        <v>1</v>
      </c>
      <c r="AF73" s="325">
        <v>1</v>
      </c>
      <c r="AG73" s="313" t="s">
        <v>19</v>
      </c>
      <c r="AH73" s="333" t="s">
        <v>286</v>
      </c>
      <c r="AI73" s="327"/>
      <c r="AJ73" s="44"/>
    </row>
    <row r="74" spans="1:136" s="15" customFormat="1" ht="24.95" customHeight="1">
      <c r="A74" s="312">
        <v>5</v>
      </c>
      <c r="B74" s="313" t="s">
        <v>229</v>
      </c>
      <c r="C74" s="313" t="s">
        <v>238</v>
      </c>
      <c r="D74" s="299" t="s">
        <v>239</v>
      </c>
      <c r="E74" s="299" t="s">
        <v>575</v>
      </c>
      <c r="F74" s="314" t="s">
        <v>576</v>
      </c>
      <c r="G74" s="315" t="s">
        <v>577</v>
      </c>
      <c r="H74" s="302">
        <v>1</v>
      </c>
      <c r="I74" s="316">
        <f t="shared" si="34"/>
        <v>3</v>
      </c>
      <c r="J74" s="303">
        <v>3</v>
      </c>
      <c r="K74" s="303">
        <v>0</v>
      </c>
      <c r="L74" s="317">
        <v>35</v>
      </c>
      <c r="M74" s="317">
        <v>3</v>
      </c>
      <c r="N74" s="318">
        <f t="shared" si="36"/>
        <v>32</v>
      </c>
      <c r="O74" s="319">
        <v>31</v>
      </c>
      <c r="P74" s="319">
        <v>1</v>
      </c>
      <c r="Q74" s="319">
        <v>0</v>
      </c>
      <c r="R74" s="321">
        <v>0</v>
      </c>
      <c r="S74" s="334">
        <f t="shared" si="35"/>
        <v>32</v>
      </c>
      <c r="T74" s="321">
        <v>30</v>
      </c>
      <c r="U74" s="322">
        <v>2</v>
      </c>
      <c r="V74" s="316">
        <v>202</v>
      </c>
      <c r="W74" s="332" t="s">
        <v>578</v>
      </c>
      <c r="X74" s="325"/>
      <c r="Y74" s="325"/>
      <c r="Z74" s="325"/>
      <c r="AA74" s="325"/>
      <c r="AB74" s="325"/>
      <c r="AC74" s="325"/>
      <c r="AD74" s="325"/>
      <c r="AE74" s="325"/>
      <c r="AF74" s="325">
        <v>1</v>
      </c>
      <c r="AG74" s="313" t="s">
        <v>19</v>
      </c>
      <c r="AH74" s="335" t="s">
        <v>451</v>
      </c>
      <c r="AI74" s="336" t="s">
        <v>1055</v>
      </c>
    </row>
    <row r="75" spans="1:136" s="15" customFormat="1" ht="24.95" customHeight="1">
      <c r="A75" s="312">
        <v>6</v>
      </c>
      <c r="B75" s="313" t="s">
        <v>229</v>
      </c>
      <c r="C75" s="313" t="s">
        <v>242</v>
      </c>
      <c r="D75" s="337" t="s">
        <v>308</v>
      </c>
      <c r="E75" s="299" t="s">
        <v>308</v>
      </c>
      <c r="F75" s="314" t="s">
        <v>585</v>
      </c>
      <c r="G75" s="315" t="s">
        <v>1056</v>
      </c>
      <c r="H75" s="302"/>
      <c r="I75" s="316">
        <f t="shared" ref="I75:I109" si="37">SUM(J75:K75)</f>
        <v>2</v>
      </c>
      <c r="J75" s="303">
        <v>1</v>
      </c>
      <c r="K75" s="303">
        <v>1</v>
      </c>
      <c r="L75" s="317">
        <v>19</v>
      </c>
      <c r="M75" s="317">
        <v>1</v>
      </c>
      <c r="N75" s="305">
        <f t="shared" si="36"/>
        <v>15</v>
      </c>
      <c r="O75" s="316">
        <v>5</v>
      </c>
      <c r="P75" s="316">
        <v>3</v>
      </c>
      <c r="Q75" s="316">
        <v>5</v>
      </c>
      <c r="R75" s="328">
        <v>2</v>
      </c>
      <c r="S75" s="307">
        <f t="shared" si="35"/>
        <v>15</v>
      </c>
      <c r="T75" s="320">
        <v>15</v>
      </c>
      <c r="U75" s="306">
        <v>0</v>
      </c>
      <c r="V75" s="316">
        <v>178.99</v>
      </c>
      <c r="W75" s="332" t="s">
        <v>586</v>
      </c>
      <c r="X75" s="325"/>
      <c r="Y75" s="325"/>
      <c r="Z75" s="325"/>
      <c r="AA75" s="325">
        <v>1</v>
      </c>
      <c r="AB75" s="325"/>
      <c r="AC75" s="325"/>
      <c r="AD75" s="325"/>
      <c r="AE75" s="325"/>
      <c r="AF75" s="325">
        <v>1</v>
      </c>
      <c r="AG75" s="313" t="s">
        <v>19</v>
      </c>
      <c r="AH75" s="338" t="s">
        <v>286</v>
      </c>
      <c r="AI75" s="327" t="s">
        <v>1057</v>
      </c>
      <c r="AJ75" s="59"/>
    </row>
    <row r="76" spans="1:136" s="15" customFormat="1" ht="24.95" customHeight="1">
      <c r="A76" s="312">
        <v>7</v>
      </c>
      <c r="B76" s="313" t="s">
        <v>229</v>
      </c>
      <c r="C76" s="313" t="s">
        <v>240</v>
      </c>
      <c r="D76" s="299" t="s">
        <v>241</v>
      </c>
      <c r="E76" s="299" t="s">
        <v>241</v>
      </c>
      <c r="F76" s="314" t="s">
        <v>582</v>
      </c>
      <c r="G76" s="315" t="s">
        <v>583</v>
      </c>
      <c r="H76" s="302">
        <v>1</v>
      </c>
      <c r="I76" s="316">
        <f t="shared" si="37"/>
        <v>2</v>
      </c>
      <c r="J76" s="303">
        <v>1</v>
      </c>
      <c r="K76" s="303">
        <v>1</v>
      </c>
      <c r="L76" s="317">
        <v>29</v>
      </c>
      <c r="M76" s="317">
        <v>2</v>
      </c>
      <c r="N76" s="318">
        <f t="shared" si="36"/>
        <v>27</v>
      </c>
      <c r="O76" s="316">
        <v>26</v>
      </c>
      <c r="P76" s="316">
        <v>1</v>
      </c>
      <c r="Q76" s="316">
        <v>0</v>
      </c>
      <c r="R76" s="328">
        <v>0</v>
      </c>
      <c r="S76" s="334">
        <f t="shared" si="35"/>
        <v>27</v>
      </c>
      <c r="T76" s="321">
        <v>25</v>
      </c>
      <c r="U76" s="322">
        <v>2</v>
      </c>
      <c r="V76" s="316">
        <v>110.88</v>
      </c>
      <c r="W76" s="332" t="s">
        <v>584</v>
      </c>
      <c r="X76" s="325"/>
      <c r="Y76" s="325"/>
      <c r="Z76" s="325"/>
      <c r="AA76" s="325"/>
      <c r="AB76" s="325"/>
      <c r="AC76" s="325">
        <v>1</v>
      </c>
      <c r="AD76" s="325"/>
      <c r="AE76" s="325"/>
      <c r="AF76" s="325">
        <v>1</v>
      </c>
      <c r="AG76" s="313" t="s">
        <v>19</v>
      </c>
      <c r="AH76" s="326" t="s">
        <v>286</v>
      </c>
      <c r="AI76" s="327"/>
    </row>
    <row r="77" spans="1:136" s="15" customFormat="1" ht="24.95" customHeight="1">
      <c r="A77" s="312">
        <v>8</v>
      </c>
      <c r="B77" s="313" t="s">
        <v>229</v>
      </c>
      <c r="C77" s="313" t="s">
        <v>72</v>
      </c>
      <c r="D77" s="299" t="s">
        <v>1058</v>
      </c>
      <c r="E77" s="299" t="s">
        <v>1059</v>
      </c>
      <c r="F77" s="314" t="s">
        <v>587</v>
      </c>
      <c r="G77" s="315" t="s">
        <v>588</v>
      </c>
      <c r="H77" s="302">
        <v>1</v>
      </c>
      <c r="I77" s="316">
        <f t="shared" si="37"/>
        <v>2</v>
      </c>
      <c r="J77" s="303">
        <v>2</v>
      </c>
      <c r="K77" s="303">
        <v>0</v>
      </c>
      <c r="L77" s="317">
        <v>29</v>
      </c>
      <c r="M77" s="317">
        <v>2</v>
      </c>
      <c r="N77" s="305">
        <f t="shared" si="36"/>
        <v>29</v>
      </c>
      <c r="O77" s="316">
        <v>19</v>
      </c>
      <c r="P77" s="316">
        <v>10</v>
      </c>
      <c r="Q77" s="316">
        <v>0</v>
      </c>
      <c r="R77" s="320">
        <v>0</v>
      </c>
      <c r="S77" s="307">
        <f t="shared" si="35"/>
        <v>29</v>
      </c>
      <c r="T77" s="320">
        <v>23</v>
      </c>
      <c r="U77" s="306">
        <v>6</v>
      </c>
      <c r="V77" s="316">
        <v>99.44</v>
      </c>
      <c r="W77" s="323" t="s">
        <v>1060</v>
      </c>
      <c r="X77" s="324"/>
      <c r="Y77" s="324">
        <v>1</v>
      </c>
      <c r="Z77" s="324"/>
      <c r="AA77" s="324"/>
      <c r="AB77" s="324"/>
      <c r="AC77" s="324"/>
      <c r="AD77" s="324"/>
      <c r="AE77" s="325"/>
      <c r="AF77" s="325">
        <v>1</v>
      </c>
      <c r="AG77" s="299" t="s">
        <v>501</v>
      </c>
      <c r="AH77" s="339" t="s">
        <v>286</v>
      </c>
      <c r="AI77" s="327" t="s">
        <v>1061</v>
      </c>
    </row>
    <row r="78" spans="1:136" s="15" customFormat="1" ht="24.95" customHeight="1">
      <c r="A78" s="312">
        <v>9</v>
      </c>
      <c r="B78" s="313" t="s">
        <v>229</v>
      </c>
      <c r="C78" s="313" t="s">
        <v>243</v>
      </c>
      <c r="D78" s="299" t="s">
        <v>244</v>
      </c>
      <c r="E78" s="299" t="s">
        <v>589</v>
      </c>
      <c r="F78" s="314" t="s">
        <v>590</v>
      </c>
      <c r="G78" s="315" t="s">
        <v>591</v>
      </c>
      <c r="H78" s="302"/>
      <c r="I78" s="316">
        <f t="shared" si="37"/>
        <v>3</v>
      </c>
      <c r="J78" s="303">
        <v>1</v>
      </c>
      <c r="K78" s="303">
        <v>2</v>
      </c>
      <c r="L78" s="317">
        <v>35</v>
      </c>
      <c r="M78" s="317">
        <v>3</v>
      </c>
      <c r="N78" s="305">
        <f t="shared" si="36"/>
        <v>32</v>
      </c>
      <c r="O78" s="316">
        <v>22</v>
      </c>
      <c r="P78" s="316">
        <v>7</v>
      </c>
      <c r="Q78" s="316">
        <v>3</v>
      </c>
      <c r="R78" s="328">
        <v>0</v>
      </c>
      <c r="S78" s="307">
        <f t="shared" si="35"/>
        <v>32</v>
      </c>
      <c r="T78" s="320">
        <v>25</v>
      </c>
      <c r="U78" s="306">
        <v>7</v>
      </c>
      <c r="V78" s="316">
        <v>144.56</v>
      </c>
      <c r="W78" s="332" t="s">
        <v>592</v>
      </c>
      <c r="X78" s="325"/>
      <c r="Y78" s="325"/>
      <c r="Z78" s="325"/>
      <c r="AA78" s="325"/>
      <c r="AB78" s="325"/>
      <c r="AC78" s="325"/>
      <c r="AD78" s="325"/>
      <c r="AE78" s="325"/>
      <c r="AF78" s="325">
        <v>1</v>
      </c>
      <c r="AG78" s="313" t="s">
        <v>19</v>
      </c>
      <c r="AH78" s="339" t="s">
        <v>286</v>
      </c>
      <c r="AI78" s="327"/>
      <c r="AJ78" s="44"/>
    </row>
    <row r="79" spans="1:136" s="15" customFormat="1" ht="24.95" customHeight="1">
      <c r="A79" s="312">
        <v>10</v>
      </c>
      <c r="B79" s="313" t="s">
        <v>229</v>
      </c>
      <c r="C79" s="313" t="s">
        <v>245</v>
      </c>
      <c r="D79" s="299" t="s">
        <v>1062</v>
      </c>
      <c r="E79" s="299" t="s">
        <v>309</v>
      </c>
      <c r="F79" s="314" t="s">
        <v>593</v>
      </c>
      <c r="G79" s="315" t="s">
        <v>594</v>
      </c>
      <c r="H79" s="302">
        <v>1</v>
      </c>
      <c r="I79" s="316">
        <f t="shared" si="37"/>
        <v>2</v>
      </c>
      <c r="J79" s="303">
        <v>1</v>
      </c>
      <c r="K79" s="303">
        <v>1</v>
      </c>
      <c r="L79" s="317">
        <v>19</v>
      </c>
      <c r="M79" s="317">
        <v>1</v>
      </c>
      <c r="N79" s="305">
        <f t="shared" si="36"/>
        <v>19</v>
      </c>
      <c r="O79" s="316">
        <v>16</v>
      </c>
      <c r="P79" s="316">
        <v>3</v>
      </c>
      <c r="Q79" s="316">
        <v>0</v>
      </c>
      <c r="R79" s="328">
        <v>0</v>
      </c>
      <c r="S79" s="307">
        <f t="shared" si="35"/>
        <v>19</v>
      </c>
      <c r="T79" s="320">
        <v>15</v>
      </c>
      <c r="U79" s="306">
        <v>4</v>
      </c>
      <c r="V79" s="316">
        <v>106.2</v>
      </c>
      <c r="W79" s="323" t="s">
        <v>595</v>
      </c>
      <c r="X79" s="324"/>
      <c r="Y79" s="324"/>
      <c r="Z79" s="324">
        <v>1</v>
      </c>
      <c r="AA79" s="324"/>
      <c r="AB79" s="324"/>
      <c r="AC79" s="324"/>
      <c r="AD79" s="324"/>
      <c r="AE79" s="324"/>
      <c r="AF79" s="325">
        <v>1</v>
      </c>
      <c r="AG79" s="313" t="s">
        <v>501</v>
      </c>
      <c r="AH79" s="340" t="s">
        <v>286</v>
      </c>
      <c r="AI79" s="341" t="s">
        <v>1063</v>
      </c>
    </row>
    <row r="80" spans="1:136" s="15" customFormat="1" ht="24.95" customHeight="1">
      <c r="A80" s="312">
        <v>11</v>
      </c>
      <c r="B80" s="313" t="s">
        <v>229</v>
      </c>
      <c r="C80" s="313" t="s">
        <v>931</v>
      </c>
      <c r="D80" s="299" t="s">
        <v>241</v>
      </c>
      <c r="E80" s="299" t="s">
        <v>246</v>
      </c>
      <c r="F80" s="314" t="s">
        <v>596</v>
      </c>
      <c r="G80" s="315" t="s">
        <v>597</v>
      </c>
      <c r="H80" s="302">
        <v>1</v>
      </c>
      <c r="I80" s="316">
        <f t="shared" si="37"/>
        <v>2</v>
      </c>
      <c r="J80" s="303">
        <v>1</v>
      </c>
      <c r="K80" s="303">
        <v>1</v>
      </c>
      <c r="L80" s="317">
        <v>19</v>
      </c>
      <c r="M80" s="317">
        <v>1</v>
      </c>
      <c r="N80" s="318">
        <f t="shared" si="36"/>
        <v>13</v>
      </c>
      <c r="O80" s="319">
        <v>12</v>
      </c>
      <c r="P80" s="319">
        <v>1</v>
      </c>
      <c r="Q80" s="316">
        <v>0</v>
      </c>
      <c r="R80" s="320">
        <v>0</v>
      </c>
      <c r="S80" s="334">
        <f t="shared" si="35"/>
        <v>13</v>
      </c>
      <c r="T80" s="321">
        <v>8</v>
      </c>
      <c r="U80" s="306">
        <v>5</v>
      </c>
      <c r="V80" s="316">
        <v>131</v>
      </c>
      <c r="W80" s="332" t="s">
        <v>57</v>
      </c>
      <c r="X80" s="325"/>
      <c r="Y80" s="325"/>
      <c r="Z80" s="325"/>
      <c r="AA80" s="325"/>
      <c r="AB80" s="325"/>
      <c r="AC80" s="325"/>
      <c r="AD80" s="325"/>
      <c r="AE80" s="325"/>
      <c r="AF80" s="325">
        <v>1</v>
      </c>
      <c r="AG80" s="313" t="s">
        <v>19</v>
      </c>
      <c r="AH80" s="342" t="s">
        <v>286</v>
      </c>
      <c r="AI80" s="327"/>
    </row>
    <row r="81" spans="1:136" s="15" customFormat="1" ht="24.95" customHeight="1">
      <c r="A81" s="312">
        <v>12</v>
      </c>
      <c r="B81" s="313" t="s">
        <v>229</v>
      </c>
      <c r="C81" s="313" t="s">
        <v>247</v>
      </c>
      <c r="D81" s="299" t="s">
        <v>39</v>
      </c>
      <c r="E81" s="299" t="s">
        <v>274</v>
      </c>
      <c r="F81" s="343" t="s">
        <v>1120</v>
      </c>
      <c r="G81" s="315" t="s">
        <v>598</v>
      </c>
      <c r="H81" s="302">
        <v>1</v>
      </c>
      <c r="I81" s="316">
        <f t="shared" si="37"/>
        <v>2</v>
      </c>
      <c r="J81" s="303">
        <v>1</v>
      </c>
      <c r="K81" s="303">
        <v>1</v>
      </c>
      <c r="L81" s="317">
        <v>25</v>
      </c>
      <c r="M81" s="317">
        <v>2</v>
      </c>
      <c r="N81" s="305">
        <f t="shared" si="36"/>
        <v>22</v>
      </c>
      <c r="O81" s="319">
        <v>22</v>
      </c>
      <c r="P81" s="316">
        <v>0</v>
      </c>
      <c r="Q81" s="316">
        <v>0</v>
      </c>
      <c r="R81" s="328">
        <v>0</v>
      </c>
      <c r="S81" s="307">
        <f t="shared" si="35"/>
        <v>22</v>
      </c>
      <c r="T81" s="321">
        <v>16</v>
      </c>
      <c r="U81" s="322">
        <v>6</v>
      </c>
      <c r="V81" s="316">
        <v>110.86</v>
      </c>
      <c r="W81" s="323" t="s">
        <v>599</v>
      </c>
      <c r="X81" s="324"/>
      <c r="Y81" s="324"/>
      <c r="Z81" s="324"/>
      <c r="AA81" s="324"/>
      <c r="AB81" s="324"/>
      <c r="AC81" s="324"/>
      <c r="AD81" s="324"/>
      <c r="AE81" s="324"/>
      <c r="AF81" s="325">
        <v>1</v>
      </c>
      <c r="AG81" s="313" t="s">
        <v>19</v>
      </c>
      <c r="AH81" s="344" t="s">
        <v>286</v>
      </c>
      <c r="AI81" s="327"/>
    </row>
    <row r="82" spans="1:136" s="15" customFormat="1" ht="24.95" customHeight="1">
      <c r="A82" s="312">
        <v>13</v>
      </c>
      <c r="B82" s="313" t="s">
        <v>229</v>
      </c>
      <c r="C82" s="313" t="s">
        <v>248</v>
      </c>
      <c r="D82" s="299" t="s">
        <v>310</v>
      </c>
      <c r="E82" s="299" t="s">
        <v>249</v>
      </c>
      <c r="F82" s="314" t="s">
        <v>600</v>
      </c>
      <c r="G82" s="315" t="s">
        <v>601</v>
      </c>
      <c r="H82" s="302">
        <v>1</v>
      </c>
      <c r="I82" s="316">
        <f t="shared" si="37"/>
        <v>3</v>
      </c>
      <c r="J82" s="303">
        <v>2</v>
      </c>
      <c r="K82" s="303">
        <v>1</v>
      </c>
      <c r="L82" s="317">
        <v>35</v>
      </c>
      <c r="M82" s="317">
        <v>3</v>
      </c>
      <c r="N82" s="305">
        <f t="shared" si="36"/>
        <v>30</v>
      </c>
      <c r="O82" s="316">
        <v>30</v>
      </c>
      <c r="P82" s="316">
        <v>0</v>
      </c>
      <c r="Q82" s="316">
        <v>0</v>
      </c>
      <c r="R82" s="320">
        <v>0</v>
      </c>
      <c r="S82" s="334">
        <f t="shared" si="35"/>
        <v>30</v>
      </c>
      <c r="T82" s="321">
        <v>28</v>
      </c>
      <c r="U82" s="322">
        <v>2</v>
      </c>
      <c r="V82" s="316">
        <v>118</v>
      </c>
      <c r="W82" s="323" t="s">
        <v>599</v>
      </c>
      <c r="X82" s="324"/>
      <c r="Y82" s="324"/>
      <c r="Z82" s="324"/>
      <c r="AA82" s="324"/>
      <c r="AB82" s="324"/>
      <c r="AC82" s="324"/>
      <c r="AD82" s="324"/>
      <c r="AE82" s="324"/>
      <c r="AF82" s="325">
        <v>1</v>
      </c>
      <c r="AG82" s="313" t="s">
        <v>19</v>
      </c>
      <c r="AH82" s="344" t="s">
        <v>286</v>
      </c>
      <c r="AI82" s="327"/>
    </row>
    <row r="83" spans="1:136" s="15" customFormat="1" ht="24.95" customHeight="1">
      <c r="A83" s="312">
        <v>14</v>
      </c>
      <c r="B83" s="313" t="s">
        <v>229</v>
      </c>
      <c r="C83" s="313" t="s">
        <v>250</v>
      </c>
      <c r="D83" s="299" t="s">
        <v>311</v>
      </c>
      <c r="E83" s="299" t="s">
        <v>312</v>
      </c>
      <c r="F83" s="301" t="s">
        <v>1064</v>
      </c>
      <c r="G83" s="315" t="s">
        <v>980</v>
      </c>
      <c r="H83" s="302"/>
      <c r="I83" s="316">
        <f t="shared" si="37"/>
        <v>3</v>
      </c>
      <c r="J83" s="303">
        <v>2</v>
      </c>
      <c r="K83" s="303">
        <v>1</v>
      </c>
      <c r="L83" s="317">
        <v>35</v>
      </c>
      <c r="M83" s="317">
        <v>3</v>
      </c>
      <c r="N83" s="305">
        <f t="shared" si="36"/>
        <v>35</v>
      </c>
      <c r="O83" s="319">
        <v>35</v>
      </c>
      <c r="P83" s="319">
        <v>0</v>
      </c>
      <c r="Q83" s="316">
        <v>0</v>
      </c>
      <c r="R83" s="345">
        <v>0</v>
      </c>
      <c r="S83" s="334">
        <f t="shared" si="35"/>
        <v>35</v>
      </c>
      <c r="T83" s="321">
        <v>34</v>
      </c>
      <c r="U83" s="322">
        <v>1</v>
      </c>
      <c r="V83" s="316">
        <v>207.69</v>
      </c>
      <c r="W83" s="332" t="s">
        <v>602</v>
      </c>
      <c r="X83" s="325"/>
      <c r="Y83" s="325"/>
      <c r="Z83" s="325">
        <v>1</v>
      </c>
      <c r="AA83" s="325"/>
      <c r="AB83" s="325"/>
      <c r="AC83" s="325"/>
      <c r="AD83" s="325"/>
      <c r="AE83" s="325"/>
      <c r="AF83" s="325">
        <v>1</v>
      </c>
      <c r="AG83" s="313" t="s">
        <v>501</v>
      </c>
      <c r="AH83" s="339" t="s">
        <v>287</v>
      </c>
      <c r="AI83" s="341" t="s">
        <v>1063</v>
      </c>
    </row>
    <row r="84" spans="1:136" s="15" customFormat="1" ht="24.95" customHeight="1">
      <c r="A84" s="312">
        <v>15</v>
      </c>
      <c r="B84" s="313" t="s">
        <v>229</v>
      </c>
      <c r="C84" s="313" t="s">
        <v>251</v>
      </c>
      <c r="D84" s="299" t="s">
        <v>252</v>
      </c>
      <c r="E84" s="299" t="s">
        <v>252</v>
      </c>
      <c r="F84" s="314" t="s">
        <v>603</v>
      </c>
      <c r="G84" s="315" t="s">
        <v>604</v>
      </c>
      <c r="H84" s="302">
        <v>1</v>
      </c>
      <c r="I84" s="316">
        <f t="shared" si="37"/>
        <v>2</v>
      </c>
      <c r="J84" s="303">
        <v>0</v>
      </c>
      <c r="K84" s="303">
        <v>2</v>
      </c>
      <c r="L84" s="317">
        <v>29</v>
      </c>
      <c r="M84" s="317">
        <v>2</v>
      </c>
      <c r="N84" s="318">
        <f t="shared" si="36"/>
        <v>29</v>
      </c>
      <c r="O84" s="319">
        <v>29</v>
      </c>
      <c r="P84" s="319">
        <v>0</v>
      </c>
      <c r="Q84" s="319">
        <v>0</v>
      </c>
      <c r="R84" s="321">
        <v>0</v>
      </c>
      <c r="S84" s="334">
        <f t="shared" si="35"/>
        <v>29</v>
      </c>
      <c r="T84" s="321">
        <v>27</v>
      </c>
      <c r="U84" s="322">
        <v>2</v>
      </c>
      <c r="V84" s="316">
        <v>128.42500000000001</v>
      </c>
      <c r="W84" s="332" t="s">
        <v>605</v>
      </c>
      <c r="X84" s="325"/>
      <c r="Y84" s="325"/>
      <c r="Z84" s="325"/>
      <c r="AA84" s="325"/>
      <c r="AB84" s="325"/>
      <c r="AC84" s="325"/>
      <c r="AD84" s="325"/>
      <c r="AE84" s="325"/>
      <c r="AF84" s="325">
        <v>1</v>
      </c>
      <c r="AG84" s="313" t="s">
        <v>19</v>
      </c>
      <c r="AH84" s="346" t="s">
        <v>286</v>
      </c>
      <c r="AI84" s="341" t="s">
        <v>1063</v>
      </c>
      <c r="AJ84" s="44"/>
    </row>
    <row r="85" spans="1:136" s="15" customFormat="1" ht="24.95" customHeight="1">
      <c r="A85" s="312">
        <v>16</v>
      </c>
      <c r="B85" s="313" t="s">
        <v>229</v>
      </c>
      <c r="C85" s="313" t="s">
        <v>932</v>
      </c>
      <c r="D85" s="299" t="s">
        <v>253</v>
      </c>
      <c r="E85" s="299" t="s">
        <v>253</v>
      </c>
      <c r="F85" s="314" t="s">
        <v>606</v>
      </c>
      <c r="G85" s="315" t="s">
        <v>607</v>
      </c>
      <c r="H85" s="302">
        <v>1</v>
      </c>
      <c r="I85" s="316">
        <f t="shared" si="37"/>
        <v>2</v>
      </c>
      <c r="J85" s="303">
        <v>0</v>
      </c>
      <c r="K85" s="303">
        <v>2</v>
      </c>
      <c r="L85" s="317">
        <v>29</v>
      </c>
      <c r="M85" s="317">
        <v>2</v>
      </c>
      <c r="N85" s="318">
        <f t="shared" si="36"/>
        <v>27</v>
      </c>
      <c r="O85" s="319">
        <v>27</v>
      </c>
      <c r="P85" s="316">
        <v>0</v>
      </c>
      <c r="Q85" s="316">
        <v>0</v>
      </c>
      <c r="R85" s="328">
        <v>0</v>
      </c>
      <c r="S85" s="334">
        <f t="shared" si="35"/>
        <v>27</v>
      </c>
      <c r="T85" s="321">
        <v>27</v>
      </c>
      <c r="U85" s="322">
        <v>0</v>
      </c>
      <c r="V85" s="316">
        <v>100.8</v>
      </c>
      <c r="W85" s="332" t="s">
        <v>608</v>
      </c>
      <c r="X85" s="325"/>
      <c r="Y85" s="325"/>
      <c r="Z85" s="325"/>
      <c r="AA85" s="325"/>
      <c r="AB85" s="325"/>
      <c r="AC85" s="325"/>
      <c r="AD85" s="325"/>
      <c r="AE85" s="347">
        <v>1</v>
      </c>
      <c r="AF85" s="325">
        <v>1</v>
      </c>
      <c r="AG85" s="313" t="s">
        <v>19</v>
      </c>
      <c r="AH85" s="342" t="s">
        <v>286</v>
      </c>
      <c r="AI85" s="327"/>
    </row>
    <row r="86" spans="1:136" s="15" customFormat="1" ht="24.95" customHeight="1">
      <c r="A86" s="312">
        <v>17</v>
      </c>
      <c r="B86" s="313" t="s">
        <v>229</v>
      </c>
      <c r="C86" s="313" t="s">
        <v>254</v>
      </c>
      <c r="D86" s="299" t="s">
        <v>255</v>
      </c>
      <c r="E86" s="299" t="s">
        <v>255</v>
      </c>
      <c r="F86" s="314" t="s">
        <v>609</v>
      </c>
      <c r="G86" s="315" t="s">
        <v>610</v>
      </c>
      <c r="H86" s="302">
        <v>1</v>
      </c>
      <c r="I86" s="316">
        <f t="shared" si="37"/>
        <v>2</v>
      </c>
      <c r="J86" s="303">
        <v>1</v>
      </c>
      <c r="K86" s="303">
        <v>1</v>
      </c>
      <c r="L86" s="317">
        <v>19</v>
      </c>
      <c r="M86" s="317">
        <v>1</v>
      </c>
      <c r="N86" s="318">
        <f t="shared" si="36"/>
        <v>16</v>
      </c>
      <c r="O86" s="319">
        <v>16</v>
      </c>
      <c r="P86" s="316">
        <v>0</v>
      </c>
      <c r="Q86" s="316">
        <v>0</v>
      </c>
      <c r="R86" s="320">
        <v>0</v>
      </c>
      <c r="S86" s="334">
        <f t="shared" si="35"/>
        <v>16</v>
      </c>
      <c r="T86" s="321">
        <v>15</v>
      </c>
      <c r="U86" s="322">
        <v>1</v>
      </c>
      <c r="V86" s="316">
        <v>106.5</v>
      </c>
      <c r="W86" s="332" t="s">
        <v>611</v>
      </c>
      <c r="X86" s="325"/>
      <c r="Y86" s="325"/>
      <c r="Z86" s="325"/>
      <c r="AA86" s="325"/>
      <c r="AB86" s="325"/>
      <c r="AC86" s="325"/>
      <c r="AD86" s="325"/>
      <c r="AE86" s="325"/>
      <c r="AF86" s="325">
        <v>1</v>
      </c>
      <c r="AG86" s="313" t="s">
        <v>19</v>
      </c>
      <c r="AH86" s="342" t="s">
        <v>286</v>
      </c>
      <c r="AI86" s="327"/>
    </row>
    <row r="87" spans="1:136" s="15" customFormat="1" ht="24.95" customHeight="1">
      <c r="A87" s="312">
        <v>18</v>
      </c>
      <c r="B87" s="313" t="s">
        <v>229</v>
      </c>
      <c r="C87" s="462" t="s">
        <v>1065</v>
      </c>
      <c r="D87" s="325" t="s">
        <v>1066</v>
      </c>
      <c r="E87" s="325" t="s">
        <v>260</v>
      </c>
      <c r="F87" s="348" t="s">
        <v>1067</v>
      </c>
      <c r="G87" s="324" t="s">
        <v>1068</v>
      </c>
      <c r="H87" s="302">
        <v>1</v>
      </c>
      <c r="I87" s="316">
        <f t="shared" si="37"/>
        <v>2</v>
      </c>
      <c r="J87" s="303">
        <v>1</v>
      </c>
      <c r="K87" s="303">
        <v>1</v>
      </c>
      <c r="L87" s="349">
        <v>25</v>
      </c>
      <c r="M87" s="349">
        <v>2</v>
      </c>
      <c r="N87" s="305">
        <f t="shared" si="36"/>
        <v>25</v>
      </c>
      <c r="O87" s="325">
        <v>25</v>
      </c>
      <c r="P87" s="316">
        <v>0</v>
      </c>
      <c r="Q87" s="325">
        <v>0</v>
      </c>
      <c r="R87" s="350">
        <v>0</v>
      </c>
      <c r="S87" s="307">
        <f t="shared" si="35"/>
        <v>25</v>
      </c>
      <c r="T87" s="350">
        <v>17</v>
      </c>
      <c r="U87" s="306">
        <v>8</v>
      </c>
      <c r="V87" s="316">
        <v>110</v>
      </c>
      <c r="W87" s="323" t="s">
        <v>1069</v>
      </c>
      <c r="X87" s="324"/>
      <c r="Y87" s="324"/>
      <c r="Z87" s="324">
        <v>1</v>
      </c>
      <c r="AA87" s="324"/>
      <c r="AB87" s="324"/>
      <c r="AC87" s="324"/>
      <c r="AD87" s="324"/>
      <c r="AE87" s="324"/>
      <c r="AF87" s="325">
        <v>1</v>
      </c>
      <c r="AG87" s="313" t="s">
        <v>501</v>
      </c>
      <c r="AH87" s="351" t="s">
        <v>286</v>
      </c>
      <c r="AI87" s="327" t="s">
        <v>1061</v>
      </c>
      <c r="AJ87" s="44"/>
    </row>
    <row r="88" spans="1:136" s="15" customFormat="1" ht="24.95" customHeight="1">
      <c r="A88" s="312">
        <v>19</v>
      </c>
      <c r="B88" s="313" t="s">
        <v>229</v>
      </c>
      <c r="C88" s="313" t="s">
        <v>256</v>
      </c>
      <c r="D88" s="299" t="s">
        <v>257</v>
      </c>
      <c r="E88" s="299" t="s">
        <v>612</v>
      </c>
      <c r="F88" s="314" t="s">
        <v>613</v>
      </c>
      <c r="G88" s="315" t="s">
        <v>614</v>
      </c>
      <c r="H88" s="302">
        <v>1</v>
      </c>
      <c r="I88" s="316">
        <f t="shared" si="37"/>
        <v>2</v>
      </c>
      <c r="J88" s="303">
        <v>0</v>
      </c>
      <c r="K88" s="303">
        <v>2</v>
      </c>
      <c r="L88" s="317">
        <v>19</v>
      </c>
      <c r="M88" s="317">
        <v>1</v>
      </c>
      <c r="N88" s="318">
        <f t="shared" si="36"/>
        <v>18</v>
      </c>
      <c r="O88" s="319">
        <v>18</v>
      </c>
      <c r="P88" s="316">
        <v>0</v>
      </c>
      <c r="Q88" s="316">
        <v>0</v>
      </c>
      <c r="R88" s="328">
        <v>0</v>
      </c>
      <c r="S88" s="334">
        <f t="shared" si="35"/>
        <v>18</v>
      </c>
      <c r="T88" s="321">
        <v>11</v>
      </c>
      <c r="U88" s="322">
        <v>7</v>
      </c>
      <c r="V88" s="316">
        <v>151.19999999999999</v>
      </c>
      <c r="W88" s="332" t="s">
        <v>615</v>
      </c>
      <c r="X88" s="325"/>
      <c r="Y88" s="325"/>
      <c r="Z88" s="325"/>
      <c r="AA88" s="325"/>
      <c r="AB88" s="325"/>
      <c r="AC88" s="325"/>
      <c r="AD88" s="325"/>
      <c r="AE88" s="325"/>
      <c r="AF88" s="325">
        <v>1</v>
      </c>
      <c r="AG88" s="313" t="s">
        <v>19</v>
      </c>
      <c r="AH88" s="344" t="s">
        <v>286</v>
      </c>
      <c r="AI88" s="327"/>
    </row>
    <row r="89" spans="1:136" s="15" customFormat="1" ht="24.95" customHeight="1">
      <c r="A89" s="312">
        <v>20</v>
      </c>
      <c r="B89" s="325" t="s">
        <v>229</v>
      </c>
      <c r="C89" s="464" t="s">
        <v>1070</v>
      </c>
      <c r="D89" s="325" t="s">
        <v>437</v>
      </c>
      <c r="E89" s="325" t="s">
        <v>1071</v>
      </c>
      <c r="F89" s="348" t="s">
        <v>659</v>
      </c>
      <c r="G89" s="352" t="s">
        <v>981</v>
      </c>
      <c r="H89" s="302">
        <v>1</v>
      </c>
      <c r="I89" s="353">
        <f t="shared" si="37"/>
        <v>2</v>
      </c>
      <c r="J89" s="303">
        <v>1</v>
      </c>
      <c r="K89" s="303">
        <v>1</v>
      </c>
      <c r="L89" s="354">
        <v>19</v>
      </c>
      <c r="M89" s="354">
        <v>1</v>
      </c>
      <c r="N89" s="318">
        <f t="shared" si="36"/>
        <v>19</v>
      </c>
      <c r="O89" s="355">
        <v>19</v>
      </c>
      <c r="P89" s="356">
        <v>0</v>
      </c>
      <c r="Q89" s="316">
        <v>0</v>
      </c>
      <c r="R89" s="357">
        <v>0</v>
      </c>
      <c r="S89" s="334">
        <f t="shared" si="35"/>
        <v>19</v>
      </c>
      <c r="T89" s="321">
        <v>18</v>
      </c>
      <c r="U89" s="322">
        <v>1</v>
      </c>
      <c r="V89" s="356">
        <v>82.65</v>
      </c>
      <c r="W89" s="358" t="s">
        <v>660</v>
      </c>
      <c r="X89" s="356"/>
      <c r="Y89" s="356"/>
      <c r="Z89" s="356"/>
      <c r="AA89" s="356"/>
      <c r="AB89" s="356"/>
      <c r="AC89" s="356"/>
      <c r="AD89" s="356"/>
      <c r="AE89" s="325">
        <v>1</v>
      </c>
      <c r="AF89" s="356">
        <v>1</v>
      </c>
      <c r="AG89" s="359" t="s">
        <v>19</v>
      </c>
      <c r="AH89" s="356" t="s">
        <v>438</v>
      </c>
      <c r="AI89" s="360"/>
    </row>
    <row r="90" spans="1:136" s="15" customFormat="1" ht="24.95" customHeight="1">
      <c r="A90" s="312">
        <v>21</v>
      </c>
      <c r="B90" s="361" t="s">
        <v>229</v>
      </c>
      <c r="C90" s="361" t="s">
        <v>258</v>
      </c>
      <c r="D90" s="362" t="s">
        <v>259</v>
      </c>
      <c r="E90" s="362" t="s">
        <v>259</v>
      </c>
      <c r="F90" s="363" t="s">
        <v>616</v>
      </c>
      <c r="G90" s="364" t="s">
        <v>617</v>
      </c>
      <c r="H90" s="364">
        <v>1</v>
      </c>
      <c r="I90" s="365">
        <f t="shared" si="37"/>
        <v>2</v>
      </c>
      <c r="J90" s="365">
        <v>1</v>
      </c>
      <c r="K90" s="365">
        <v>1</v>
      </c>
      <c r="L90" s="366">
        <v>23</v>
      </c>
      <c r="M90" s="366">
        <v>2</v>
      </c>
      <c r="N90" s="367">
        <f t="shared" si="36"/>
        <v>20</v>
      </c>
      <c r="O90" s="368">
        <v>20</v>
      </c>
      <c r="P90" s="365">
        <v>0</v>
      </c>
      <c r="Q90" s="365">
        <v>0</v>
      </c>
      <c r="R90" s="369">
        <v>0</v>
      </c>
      <c r="S90" s="370">
        <f t="shared" si="35"/>
        <v>20</v>
      </c>
      <c r="T90" s="371">
        <v>20</v>
      </c>
      <c r="U90" s="371">
        <v>0</v>
      </c>
      <c r="V90" s="365">
        <v>116.7</v>
      </c>
      <c r="W90" s="372" t="s">
        <v>618</v>
      </c>
      <c r="X90" s="373"/>
      <c r="Y90" s="373"/>
      <c r="Z90" s="373"/>
      <c r="AA90" s="373"/>
      <c r="AB90" s="373"/>
      <c r="AC90" s="373"/>
      <c r="AD90" s="373"/>
      <c r="AE90" s="373"/>
      <c r="AF90" s="373">
        <v>1</v>
      </c>
      <c r="AG90" s="361" t="s">
        <v>19</v>
      </c>
      <c r="AH90" s="374" t="s">
        <v>286</v>
      </c>
      <c r="AI90" s="375" t="s">
        <v>1063</v>
      </c>
    </row>
    <row r="91" spans="1:136" s="15" customFormat="1" ht="24.95" customHeight="1">
      <c r="A91" s="312">
        <v>22</v>
      </c>
      <c r="B91" s="361" t="s">
        <v>229</v>
      </c>
      <c r="C91" s="361" t="s">
        <v>261</v>
      </c>
      <c r="D91" s="362" t="s">
        <v>262</v>
      </c>
      <c r="E91" s="362" t="s">
        <v>262</v>
      </c>
      <c r="F91" s="363" t="s">
        <v>1072</v>
      </c>
      <c r="G91" s="364" t="s">
        <v>619</v>
      </c>
      <c r="H91" s="364">
        <v>1</v>
      </c>
      <c r="I91" s="365">
        <f t="shared" si="37"/>
        <v>2</v>
      </c>
      <c r="J91" s="365">
        <v>0</v>
      </c>
      <c r="K91" s="365">
        <v>2</v>
      </c>
      <c r="L91" s="366">
        <v>29</v>
      </c>
      <c r="M91" s="366">
        <v>2</v>
      </c>
      <c r="N91" s="367">
        <f t="shared" si="36"/>
        <v>24</v>
      </c>
      <c r="O91" s="368">
        <v>24</v>
      </c>
      <c r="P91" s="365">
        <v>0</v>
      </c>
      <c r="Q91" s="365">
        <v>0</v>
      </c>
      <c r="R91" s="369">
        <v>0</v>
      </c>
      <c r="S91" s="370">
        <f t="shared" si="35"/>
        <v>24</v>
      </c>
      <c r="T91" s="371">
        <v>22</v>
      </c>
      <c r="U91" s="371">
        <v>2</v>
      </c>
      <c r="V91" s="365">
        <v>91.9</v>
      </c>
      <c r="W91" s="372" t="s">
        <v>620</v>
      </c>
      <c r="X91" s="373"/>
      <c r="Y91" s="373"/>
      <c r="Z91" s="373"/>
      <c r="AA91" s="373"/>
      <c r="AB91" s="373"/>
      <c r="AC91" s="373"/>
      <c r="AD91" s="373"/>
      <c r="AE91" s="373"/>
      <c r="AF91" s="373">
        <v>1</v>
      </c>
      <c r="AG91" s="361" t="s">
        <v>19</v>
      </c>
      <c r="AH91" s="376" t="s">
        <v>286</v>
      </c>
      <c r="AI91" s="375" t="s">
        <v>1073</v>
      </c>
    </row>
    <row r="92" spans="1:136" s="78" customFormat="1" ht="24.95" customHeight="1">
      <c r="A92" s="312">
        <v>23</v>
      </c>
      <c r="B92" s="298" t="s">
        <v>229</v>
      </c>
      <c r="C92" s="298" t="s">
        <v>167</v>
      </c>
      <c r="D92" s="299" t="s">
        <v>1074</v>
      </c>
      <c r="E92" s="299" t="s">
        <v>263</v>
      </c>
      <c r="F92" s="314" t="s">
        <v>1075</v>
      </c>
      <c r="G92" s="302" t="s">
        <v>621</v>
      </c>
      <c r="H92" s="302">
        <v>1</v>
      </c>
      <c r="I92" s="303">
        <f t="shared" si="37"/>
        <v>3</v>
      </c>
      <c r="J92" s="303">
        <v>2</v>
      </c>
      <c r="K92" s="303">
        <v>1</v>
      </c>
      <c r="L92" s="304">
        <v>42</v>
      </c>
      <c r="M92" s="304">
        <v>3</v>
      </c>
      <c r="N92" s="318">
        <f t="shared" si="36"/>
        <v>37</v>
      </c>
      <c r="O92" s="377">
        <v>23</v>
      </c>
      <c r="P92" s="377">
        <v>11</v>
      </c>
      <c r="Q92" s="303">
        <v>3</v>
      </c>
      <c r="R92" s="378">
        <v>0</v>
      </c>
      <c r="S92" s="334">
        <f t="shared" si="35"/>
        <v>37</v>
      </c>
      <c r="T92" s="322">
        <v>33</v>
      </c>
      <c r="U92" s="322">
        <v>4</v>
      </c>
      <c r="V92" s="303">
        <v>215.08</v>
      </c>
      <c r="W92" s="379" t="s">
        <v>1060</v>
      </c>
      <c r="X92" s="380"/>
      <c r="Y92" s="380">
        <v>1</v>
      </c>
      <c r="Z92" s="380">
        <v>1</v>
      </c>
      <c r="AA92" s="380"/>
      <c r="AB92" s="380"/>
      <c r="AC92" s="380"/>
      <c r="AD92" s="380"/>
      <c r="AE92" s="380"/>
      <c r="AF92" s="309">
        <v>1</v>
      </c>
      <c r="AG92" s="299" t="s">
        <v>501</v>
      </c>
      <c r="AH92" s="381" t="s">
        <v>286</v>
      </c>
      <c r="AI92" s="382" t="s">
        <v>1076</v>
      </c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  <c r="AY92" s="77"/>
      <c r="AZ92" s="77"/>
      <c r="BA92" s="77"/>
      <c r="BB92" s="77"/>
      <c r="BC92" s="77"/>
      <c r="BD92" s="77"/>
      <c r="BE92" s="77"/>
      <c r="BF92" s="77"/>
      <c r="BG92" s="77"/>
      <c r="BH92" s="77"/>
      <c r="BI92" s="77"/>
      <c r="BJ92" s="77"/>
      <c r="BK92" s="77"/>
      <c r="BL92" s="77"/>
      <c r="BM92" s="77"/>
      <c r="BN92" s="77"/>
      <c r="BO92" s="77"/>
      <c r="BP92" s="77"/>
      <c r="BQ92" s="77"/>
      <c r="BR92" s="77"/>
      <c r="BS92" s="77"/>
      <c r="BT92" s="77"/>
      <c r="BU92" s="77"/>
      <c r="BV92" s="77"/>
      <c r="BW92" s="77"/>
      <c r="BX92" s="77"/>
      <c r="BY92" s="77"/>
      <c r="BZ92" s="77"/>
      <c r="CA92" s="77"/>
      <c r="CB92" s="77"/>
      <c r="CC92" s="77"/>
      <c r="CD92" s="77"/>
      <c r="CE92" s="77"/>
      <c r="CF92" s="77"/>
      <c r="CG92" s="77"/>
      <c r="CH92" s="77"/>
      <c r="CI92" s="77"/>
      <c r="CJ92" s="77"/>
      <c r="CK92" s="77"/>
      <c r="CL92" s="77"/>
      <c r="CM92" s="77"/>
      <c r="CN92" s="77"/>
      <c r="CO92" s="77"/>
      <c r="CP92" s="77"/>
      <c r="CQ92" s="77"/>
      <c r="CR92" s="77"/>
      <c r="CS92" s="77"/>
      <c r="CT92" s="77"/>
      <c r="CU92" s="77"/>
      <c r="CV92" s="77"/>
      <c r="CW92" s="77"/>
      <c r="CX92" s="77"/>
      <c r="CY92" s="77"/>
      <c r="CZ92" s="77"/>
      <c r="DA92" s="77"/>
      <c r="DB92" s="77"/>
      <c r="DC92" s="77"/>
      <c r="DD92" s="77"/>
      <c r="DE92" s="77"/>
      <c r="DF92" s="77"/>
      <c r="DG92" s="77"/>
      <c r="DH92" s="77"/>
      <c r="DI92" s="77"/>
      <c r="DJ92" s="77"/>
      <c r="DK92" s="77"/>
      <c r="DL92" s="77"/>
      <c r="DM92" s="77"/>
      <c r="DN92" s="77"/>
      <c r="DO92" s="77"/>
      <c r="DP92" s="77"/>
      <c r="DQ92" s="77"/>
      <c r="DR92" s="77"/>
      <c r="DS92" s="77"/>
      <c r="DT92" s="77"/>
      <c r="DU92" s="77"/>
      <c r="DV92" s="77"/>
      <c r="DW92" s="77"/>
      <c r="DX92" s="77"/>
      <c r="DY92" s="77"/>
      <c r="DZ92" s="77"/>
      <c r="EA92" s="77"/>
      <c r="EB92" s="77"/>
      <c r="EC92" s="77"/>
      <c r="ED92" s="77"/>
      <c r="EE92" s="77"/>
      <c r="EF92" s="77"/>
    </row>
    <row r="93" spans="1:136" s="15" customFormat="1" ht="24.95" customHeight="1">
      <c r="A93" s="312">
        <v>24</v>
      </c>
      <c r="B93" s="361" t="s">
        <v>229</v>
      </c>
      <c r="C93" s="361" t="s">
        <v>933</v>
      </c>
      <c r="D93" s="383" t="s">
        <v>1077</v>
      </c>
      <c r="E93" s="299" t="s">
        <v>779</v>
      </c>
      <c r="F93" s="384" t="s">
        <v>1113</v>
      </c>
      <c r="G93" s="364" t="s">
        <v>622</v>
      </c>
      <c r="H93" s="302">
        <v>1</v>
      </c>
      <c r="I93" s="365">
        <f t="shared" si="37"/>
        <v>2</v>
      </c>
      <c r="J93" s="303">
        <v>0</v>
      </c>
      <c r="K93" s="303">
        <v>2</v>
      </c>
      <c r="L93" s="366">
        <v>19</v>
      </c>
      <c r="M93" s="366">
        <v>1</v>
      </c>
      <c r="N93" s="318">
        <f t="shared" si="36"/>
        <v>16</v>
      </c>
      <c r="O93" s="368">
        <v>13</v>
      </c>
      <c r="P93" s="368">
        <v>3</v>
      </c>
      <c r="Q93" s="365">
        <v>0</v>
      </c>
      <c r="R93" s="385">
        <v>0</v>
      </c>
      <c r="S93" s="334">
        <f t="shared" si="35"/>
        <v>16</v>
      </c>
      <c r="T93" s="371">
        <v>16</v>
      </c>
      <c r="U93" s="322">
        <v>0</v>
      </c>
      <c r="V93" s="365">
        <v>172.9</v>
      </c>
      <c r="W93" s="386" t="s">
        <v>623</v>
      </c>
      <c r="X93" s="387"/>
      <c r="Y93" s="387"/>
      <c r="Z93" s="387"/>
      <c r="AA93" s="387"/>
      <c r="AB93" s="387"/>
      <c r="AC93" s="387"/>
      <c r="AD93" s="387"/>
      <c r="AE93" s="387"/>
      <c r="AF93" s="373">
        <v>1</v>
      </c>
      <c r="AG93" s="361" t="s">
        <v>19</v>
      </c>
      <c r="AH93" s="388" t="s">
        <v>286</v>
      </c>
      <c r="AI93" s="375"/>
    </row>
    <row r="94" spans="1:136" s="15" customFormat="1" ht="24.95" customHeight="1">
      <c r="A94" s="312">
        <v>25</v>
      </c>
      <c r="B94" s="361" t="s">
        <v>229</v>
      </c>
      <c r="C94" s="361" t="s">
        <v>934</v>
      </c>
      <c r="D94" s="299" t="s">
        <v>264</v>
      </c>
      <c r="E94" s="299" t="s">
        <v>264</v>
      </c>
      <c r="F94" s="301" t="s">
        <v>1078</v>
      </c>
      <c r="G94" s="364" t="s">
        <v>624</v>
      </c>
      <c r="H94" s="302">
        <v>1</v>
      </c>
      <c r="I94" s="365">
        <f t="shared" si="37"/>
        <v>2</v>
      </c>
      <c r="J94" s="303">
        <v>0</v>
      </c>
      <c r="K94" s="303">
        <v>2</v>
      </c>
      <c r="L94" s="366">
        <v>19</v>
      </c>
      <c r="M94" s="366">
        <v>1</v>
      </c>
      <c r="N94" s="305">
        <f t="shared" si="36"/>
        <v>18</v>
      </c>
      <c r="O94" s="365">
        <v>18</v>
      </c>
      <c r="P94" s="365">
        <v>0</v>
      </c>
      <c r="Q94" s="365">
        <v>0</v>
      </c>
      <c r="R94" s="369">
        <v>0</v>
      </c>
      <c r="S94" s="307">
        <f t="shared" si="35"/>
        <v>18</v>
      </c>
      <c r="T94" s="369">
        <v>17</v>
      </c>
      <c r="U94" s="306">
        <v>1</v>
      </c>
      <c r="V94" s="365">
        <v>78.680000000000007</v>
      </c>
      <c r="W94" s="372" t="s">
        <v>625</v>
      </c>
      <c r="X94" s="373"/>
      <c r="Y94" s="373"/>
      <c r="Z94" s="373"/>
      <c r="AA94" s="373"/>
      <c r="AB94" s="373"/>
      <c r="AC94" s="373"/>
      <c r="AD94" s="373"/>
      <c r="AE94" s="373"/>
      <c r="AF94" s="373">
        <v>1</v>
      </c>
      <c r="AG94" s="361" t="s">
        <v>19</v>
      </c>
      <c r="AH94" s="389" t="s">
        <v>285</v>
      </c>
      <c r="AI94" s="375"/>
    </row>
    <row r="95" spans="1:136" s="15" customFormat="1" ht="24.95" customHeight="1">
      <c r="A95" s="312">
        <v>26</v>
      </c>
      <c r="B95" s="361" t="s">
        <v>229</v>
      </c>
      <c r="C95" s="361" t="s">
        <v>265</v>
      </c>
      <c r="D95" s="299" t="s">
        <v>266</v>
      </c>
      <c r="E95" s="299" t="s">
        <v>1079</v>
      </c>
      <c r="F95" s="301" t="s">
        <v>1080</v>
      </c>
      <c r="G95" s="364" t="s">
        <v>626</v>
      </c>
      <c r="H95" s="302">
        <v>1</v>
      </c>
      <c r="I95" s="365">
        <f t="shared" si="37"/>
        <v>3</v>
      </c>
      <c r="J95" s="303">
        <v>2</v>
      </c>
      <c r="K95" s="303">
        <v>1</v>
      </c>
      <c r="L95" s="366">
        <v>34</v>
      </c>
      <c r="M95" s="366">
        <v>3</v>
      </c>
      <c r="N95" s="318">
        <f t="shared" si="36"/>
        <v>34</v>
      </c>
      <c r="O95" s="368">
        <v>32</v>
      </c>
      <c r="P95" s="368">
        <v>2</v>
      </c>
      <c r="Q95" s="368">
        <v>0</v>
      </c>
      <c r="R95" s="371">
        <v>0</v>
      </c>
      <c r="S95" s="334">
        <f t="shared" si="35"/>
        <v>34</v>
      </c>
      <c r="T95" s="371">
        <v>29</v>
      </c>
      <c r="U95" s="322">
        <v>5</v>
      </c>
      <c r="V95" s="365">
        <v>119.83</v>
      </c>
      <c r="W95" s="372" t="s">
        <v>627</v>
      </c>
      <c r="X95" s="373"/>
      <c r="Y95" s="373"/>
      <c r="Z95" s="373"/>
      <c r="AA95" s="373"/>
      <c r="AB95" s="373">
        <v>1</v>
      </c>
      <c r="AC95" s="373"/>
      <c r="AD95" s="373"/>
      <c r="AE95" s="373"/>
      <c r="AF95" s="373">
        <v>1</v>
      </c>
      <c r="AG95" s="361" t="s">
        <v>19</v>
      </c>
      <c r="AH95" s="389" t="s">
        <v>287</v>
      </c>
      <c r="AI95" s="375"/>
    </row>
    <row r="96" spans="1:136" s="15" customFormat="1" ht="24.95" customHeight="1">
      <c r="A96" s="312">
        <v>27</v>
      </c>
      <c r="B96" s="361" t="s">
        <v>229</v>
      </c>
      <c r="C96" s="298" t="s">
        <v>629</v>
      </c>
      <c r="D96" s="299" t="s">
        <v>268</v>
      </c>
      <c r="E96" s="299" t="s">
        <v>1081</v>
      </c>
      <c r="F96" s="301" t="s">
        <v>630</v>
      </c>
      <c r="G96" s="302" t="s">
        <v>631</v>
      </c>
      <c r="H96" s="302"/>
      <c r="I96" s="365">
        <f t="shared" si="37"/>
        <v>2</v>
      </c>
      <c r="J96" s="303">
        <v>2</v>
      </c>
      <c r="K96" s="303">
        <v>0</v>
      </c>
      <c r="L96" s="366">
        <v>25</v>
      </c>
      <c r="M96" s="366">
        <v>2</v>
      </c>
      <c r="N96" s="318">
        <f t="shared" si="36"/>
        <v>22</v>
      </c>
      <c r="O96" s="368">
        <v>19</v>
      </c>
      <c r="P96" s="368">
        <v>3</v>
      </c>
      <c r="Q96" s="368">
        <v>0</v>
      </c>
      <c r="R96" s="390">
        <v>0</v>
      </c>
      <c r="S96" s="334">
        <f t="shared" si="35"/>
        <v>22</v>
      </c>
      <c r="T96" s="371">
        <v>17</v>
      </c>
      <c r="U96" s="322">
        <v>5</v>
      </c>
      <c r="V96" s="365">
        <v>104</v>
      </c>
      <c r="W96" s="372" t="s">
        <v>632</v>
      </c>
      <c r="X96" s="373"/>
      <c r="Y96" s="373"/>
      <c r="Z96" s="373"/>
      <c r="AA96" s="373"/>
      <c r="AB96" s="373"/>
      <c r="AC96" s="373"/>
      <c r="AD96" s="373"/>
      <c r="AE96" s="373"/>
      <c r="AF96" s="373">
        <v>1</v>
      </c>
      <c r="AG96" s="361" t="s">
        <v>19</v>
      </c>
      <c r="AH96" s="376" t="s">
        <v>286</v>
      </c>
      <c r="AI96" s="391" t="s">
        <v>1063</v>
      </c>
    </row>
    <row r="97" spans="1:36" s="15" customFormat="1" ht="24.95" customHeight="1">
      <c r="A97" s="312">
        <v>28</v>
      </c>
      <c r="B97" s="361" t="s">
        <v>229</v>
      </c>
      <c r="C97" s="361" t="s">
        <v>269</v>
      </c>
      <c r="D97" s="299" t="s">
        <v>270</v>
      </c>
      <c r="E97" s="299" t="s">
        <v>270</v>
      </c>
      <c r="F97" s="301" t="s">
        <v>633</v>
      </c>
      <c r="G97" s="364" t="s">
        <v>634</v>
      </c>
      <c r="H97" s="302"/>
      <c r="I97" s="365">
        <f t="shared" si="37"/>
        <v>2</v>
      </c>
      <c r="J97" s="303">
        <v>1</v>
      </c>
      <c r="K97" s="303">
        <v>1</v>
      </c>
      <c r="L97" s="366">
        <v>27</v>
      </c>
      <c r="M97" s="366">
        <v>2</v>
      </c>
      <c r="N97" s="305">
        <f t="shared" si="36"/>
        <v>23</v>
      </c>
      <c r="O97" s="365">
        <v>14</v>
      </c>
      <c r="P97" s="365">
        <v>8</v>
      </c>
      <c r="Q97" s="365">
        <v>1</v>
      </c>
      <c r="R97" s="369">
        <v>0</v>
      </c>
      <c r="S97" s="307">
        <f t="shared" si="35"/>
        <v>23</v>
      </c>
      <c r="T97" s="369">
        <v>12</v>
      </c>
      <c r="U97" s="306">
        <v>11</v>
      </c>
      <c r="V97" s="365">
        <v>125.96</v>
      </c>
      <c r="W97" s="372" t="s">
        <v>635</v>
      </c>
      <c r="X97" s="373"/>
      <c r="Y97" s="373"/>
      <c r="Z97" s="373"/>
      <c r="AA97" s="373"/>
      <c r="AB97" s="373"/>
      <c r="AC97" s="373"/>
      <c r="AD97" s="373"/>
      <c r="AE97" s="373"/>
      <c r="AF97" s="373">
        <v>1</v>
      </c>
      <c r="AG97" s="361" t="s">
        <v>19</v>
      </c>
      <c r="AH97" s="392" t="s">
        <v>286</v>
      </c>
      <c r="AI97" s="375"/>
    </row>
    <row r="98" spans="1:36" s="15" customFormat="1" ht="24.95" customHeight="1">
      <c r="A98" s="312">
        <v>29</v>
      </c>
      <c r="B98" s="361" t="s">
        <v>229</v>
      </c>
      <c r="C98" s="393" t="s">
        <v>1082</v>
      </c>
      <c r="D98" s="394" t="s">
        <v>1083</v>
      </c>
      <c r="E98" s="299" t="s">
        <v>236</v>
      </c>
      <c r="F98" s="314" t="s">
        <v>570</v>
      </c>
      <c r="G98" s="364" t="s">
        <v>571</v>
      </c>
      <c r="H98" s="302"/>
      <c r="I98" s="365">
        <f t="shared" si="37"/>
        <v>2</v>
      </c>
      <c r="J98" s="303">
        <v>1</v>
      </c>
      <c r="K98" s="303">
        <v>1</v>
      </c>
      <c r="L98" s="366">
        <v>19</v>
      </c>
      <c r="M98" s="366">
        <v>1</v>
      </c>
      <c r="N98" s="318">
        <f t="shared" si="36"/>
        <v>16</v>
      </c>
      <c r="O98" s="365">
        <v>14</v>
      </c>
      <c r="P98" s="368">
        <v>2</v>
      </c>
      <c r="Q98" s="365">
        <v>0</v>
      </c>
      <c r="R98" s="369">
        <v>0</v>
      </c>
      <c r="S98" s="334">
        <f t="shared" si="35"/>
        <v>16</v>
      </c>
      <c r="T98" s="371">
        <v>11</v>
      </c>
      <c r="U98" s="306">
        <v>5</v>
      </c>
      <c r="V98" s="365">
        <v>104.5</v>
      </c>
      <c r="W98" s="395" t="s">
        <v>1084</v>
      </c>
      <c r="X98" s="373"/>
      <c r="Y98" s="396">
        <v>1</v>
      </c>
      <c r="Z98" s="373"/>
      <c r="AA98" s="373"/>
      <c r="AB98" s="373"/>
      <c r="AC98" s="373"/>
      <c r="AD98" s="373"/>
      <c r="AE98" s="373"/>
      <c r="AF98" s="373">
        <v>1</v>
      </c>
      <c r="AG98" s="397" t="s">
        <v>501</v>
      </c>
      <c r="AH98" s="398" t="s">
        <v>286</v>
      </c>
      <c r="AI98" s="399" t="s">
        <v>1085</v>
      </c>
    </row>
    <row r="99" spans="1:36" s="15" customFormat="1" ht="24.95" customHeight="1">
      <c r="A99" s="312">
        <v>30</v>
      </c>
      <c r="B99" s="361" t="s">
        <v>229</v>
      </c>
      <c r="C99" s="361" t="s">
        <v>930</v>
      </c>
      <c r="D99" s="299" t="s">
        <v>307</v>
      </c>
      <c r="E99" s="299" t="s">
        <v>1086</v>
      </c>
      <c r="F99" s="314" t="s">
        <v>579</v>
      </c>
      <c r="G99" s="364" t="s">
        <v>580</v>
      </c>
      <c r="H99" s="302">
        <v>1</v>
      </c>
      <c r="I99" s="365">
        <f t="shared" si="37"/>
        <v>3</v>
      </c>
      <c r="J99" s="303">
        <v>2</v>
      </c>
      <c r="K99" s="303">
        <v>1</v>
      </c>
      <c r="L99" s="366">
        <v>35</v>
      </c>
      <c r="M99" s="366">
        <v>3</v>
      </c>
      <c r="N99" s="318">
        <f t="shared" si="36"/>
        <v>35</v>
      </c>
      <c r="O99" s="368">
        <v>30</v>
      </c>
      <c r="P99" s="368">
        <v>5</v>
      </c>
      <c r="Q99" s="365">
        <v>0</v>
      </c>
      <c r="R99" s="369">
        <v>0</v>
      </c>
      <c r="S99" s="334">
        <f t="shared" si="35"/>
        <v>35</v>
      </c>
      <c r="T99" s="371">
        <v>35</v>
      </c>
      <c r="U99" s="322">
        <v>0</v>
      </c>
      <c r="V99" s="365">
        <v>258.7</v>
      </c>
      <c r="W99" s="372" t="s">
        <v>581</v>
      </c>
      <c r="X99" s="373"/>
      <c r="Y99" s="373"/>
      <c r="Z99" s="373">
        <v>1</v>
      </c>
      <c r="AA99" s="373"/>
      <c r="AB99" s="373"/>
      <c r="AC99" s="373"/>
      <c r="AD99" s="373"/>
      <c r="AE99" s="373"/>
      <c r="AF99" s="373">
        <v>1</v>
      </c>
      <c r="AG99" s="361" t="s">
        <v>501</v>
      </c>
      <c r="AH99" s="400" t="s">
        <v>287</v>
      </c>
      <c r="AI99" s="401" t="s">
        <v>1087</v>
      </c>
    </row>
    <row r="100" spans="1:36" s="15" customFormat="1" ht="24.95" customHeight="1">
      <c r="A100" s="312">
        <v>31</v>
      </c>
      <c r="B100" s="361" t="s">
        <v>229</v>
      </c>
      <c r="C100" s="361" t="s">
        <v>935</v>
      </c>
      <c r="D100" s="299" t="s">
        <v>271</v>
      </c>
      <c r="E100" s="299" t="s">
        <v>272</v>
      </c>
      <c r="F100" s="301" t="s">
        <v>636</v>
      </c>
      <c r="G100" s="364" t="s">
        <v>637</v>
      </c>
      <c r="H100" s="302">
        <v>1</v>
      </c>
      <c r="I100" s="365">
        <f t="shared" si="37"/>
        <v>2</v>
      </c>
      <c r="J100" s="303">
        <v>1</v>
      </c>
      <c r="K100" s="303">
        <v>1</v>
      </c>
      <c r="L100" s="366">
        <v>15</v>
      </c>
      <c r="M100" s="366">
        <v>1</v>
      </c>
      <c r="N100" s="318">
        <f t="shared" si="36"/>
        <v>12</v>
      </c>
      <c r="O100" s="365">
        <v>10</v>
      </c>
      <c r="P100" s="365">
        <v>2</v>
      </c>
      <c r="Q100" s="368">
        <v>0</v>
      </c>
      <c r="R100" s="385">
        <v>0</v>
      </c>
      <c r="S100" s="334">
        <f t="shared" si="35"/>
        <v>12</v>
      </c>
      <c r="T100" s="371">
        <v>12</v>
      </c>
      <c r="U100" s="306">
        <v>0</v>
      </c>
      <c r="V100" s="365">
        <v>95.59</v>
      </c>
      <c r="W100" s="372" t="s">
        <v>638</v>
      </c>
      <c r="X100" s="373"/>
      <c r="Y100" s="373"/>
      <c r="Z100" s="373"/>
      <c r="AA100" s="373"/>
      <c r="AB100" s="373"/>
      <c r="AC100" s="373"/>
      <c r="AD100" s="373"/>
      <c r="AE100" s="373"/>
      <c r="AF100" s="373">
        <v>1</v>
      </c>
      <c r="AG100" s="361" t="s">
        <v>19</v>
      </c>
      <c r="AH100" s="392" t="s">
        <v>287</v>
      </c>
      <c r="AI100" s="375"/>
    </row>
    <row r="101" spans="1:36" s="15" customFormat="1" ht="24.95" customHeight="1">
      <c r="A101" s="312">
        <v>32</v>
      </c>
      <c r="B101" s="361" t="s">
        <v>229</v>
      </c>
      <c r="C101" s="361" t="s">
        <v>273</v>
      </c>
      <c r="D101" s="299" t="s">
        <v>274</v>
      </c>
      <c r="E101" s="299" t="s">
        <v>639</v>
      </c>
      <c r="F101" s="301" t="s">
        <v>1088</v>
      </c>
      <c r="G101" s="364" t="s">
        <v>640</v>
      </c>
      <c r="H101" s="302"/>
      <c r="I101" s="365">
        <f t="shared" si="37"/>
        <v>3</v>
      </c>
      <c r="J101" s="303">
        <v>2</v>
      </c>
      <c r="K101" s="303">
        <v>1</v>
      </c>
      <c r="L101" s="366">
        <v>38</v>
      </c>
      <c r="M101" s="366">
        <v>3</v>
      </c>
      <c r="N101" s="318">
        <f t="shared" si="36"/>
        <v>37</v>
      </c>
      <c r="O101" s="368">
        <v>31</v>
      </c>
      <c r="P101" s="368">
        <v>6</v>
      </c>
      <c r="Q101" s="365">
        <v>0</v>
      </c>
      <c r="R101" s="369">
        <v>0</v>
      </c>
      <c r="S101" s="334">
        <f t="shared" si="35"/>
        <v>37</v>
      </c>
      <c r="T101" s="371">
        <v>37</v>
      </c>
      <c r="U101" s="322">
        <v>0</v>
      </c>
      <c r="V101" s="365">
        <v>181.5</v>
      </c>
      <c r="W101" s="372" t="s">
        <v>641</v>
      </c>
      <c r="X101" s="373"/>
      <c r="Y101" s="373"/>
      <c r="Z101" s="373"/>
      <c r="AA101" s="373"/>
      <c r="AB101" s="373"/>
      <c r="AC101" s="373"/>
      <c r="AD101" s="373"/>
      <c r="AE101" s="373"/>
      <c r="AF101" s="373">
        <v>1</v>
      </c>
      <c r="AG101" s="361" t="s">
        <v>19</v>
      </c>
      <c r="AH101" s="402" t="s">
        <v>287</v>
      </c>
      <c r="AI101" s="375"/>
    </row>
    <row r="102" spans="1:36" s="15" customFormat="1" ht="24.95" customHeight="1">
      <c r="A102" s="312">
        <v>33</v>
      </c>
      <c r="B102" s="361" t="s">
        <v>229</v>
      </c>
      <c r="C102" s="361" t="s">
        <v>1089</v>
      </c>
      <c r="D102" s="299" t="s">
        <v>313</v>
      </c>
      <c r="E102" s="299" t="s">
        <v>314</v>
      </c>
      <c r="F102" s="301" t="s">
        <v>642</v>
      </c>
      <c r="G102" s="364" t="s">
        <v>643</v>
      </c>
      <c r="H102" s="302">
        <v>1</v>
      </c>
      <c r="I102" s="365">
        <f t="shared" si="37"/>
        <v>2</v>
      </c>
      <c r="J102" s="303">
        <v>1</v>
      </c>
      <c r="K102" s="303">
        <v>1</v>
      </c>
      <c r="L102" s="366">
        <v>18</v>
      </c>
      <c r="M102" s="366">
        <v>1</v>
      </c>
      <c r="N102" s="318">
        <f t="shared" si="36"/>
        <v>12</v>
      </c>
      <c r="O102" s="368">
        <v>11</v>
      </c>
      <c r="P102" s="368">
        <v>1</v>
      </c>
      <c r="Q102" s="365">
        <v>0</v>
      </c>
      <c r="R102" s="385">
        <v>0</v>
      </c>
      <c r="S102" s="307">
        <f t="shared" si="35"/>
        <v>12</v>
      </c>
      <c r="T102" s="369">
        <v>12</v>
      </c>
      <c r="U102" s="306">
        <v>0</v>
      </c>
      <c r="V102" s="365">
        <v>180.36</v>
      </c>
      <c r="W102" s="372" t="s">
        <v>644</v>
      </c>
      <c r="X102" s="373"/>
      <c r="Y102" s="373"/>
      <c r="Z102" s="373">
        <v>1</v>
      </c>
      <c r="AA102" s="373"/>
      <c r="AB102" s="373"/>
      <c r="AC102" s="373"/>
      <c r="AD102" s="373"/>
      <c r="AE102" s="373"/>
      <c r="AF102" s="373">
        <v>1</v>
      </c>
      <c r="AG102" s="361" t="s">
        <v>501</v>
      </c>
      <c r="AH102" s="403" t="s">
        <v>452</v>
      </c>
      <c r="AI102" s="375"/>
    </row>
    <row r="103" spans="1:36" s="15" customFormat="1" ht="24.95" customHeight="1">
      <c r="A103" s="312">
        <v>34</v>
      </c>
      <c r="B103" s="361" t="s">
        <v>229</v>
      </c>
      <c r="C103" s="361" t="s">
        <v>275</v>
      </c>
      <c r="D103" s="299" t="s">
        <v>276</v>
      </c>
      <c r="E103" s="299" t="s">
        <v>276</v>
      </c>
      <c r="F103" s="301" t="s">
        <v>1090</v>
      </c>
      <c r="G103" s="364" t="s">
        <v>645</v>
      </c>
      <c r="H103" s="302">
        <v>1</v>
      </c>
      <c r="I103" s="365">
        <f t="shared" si="37"/>
        <v>3</v>
      </c>
      <c r="J103" s="303">
        <v>2</v>
      </c>
      <c r="K103" s="303">
        <v>1</v>
      </c>
      <c r="L103" s="366">
        <v>33</v>
      </c>
      <c r="M103" s="366">
        <v>3</v>
      </c>
      <c r="N103" s="318">
        <f t="shared" si="36"/>
        <v>31</v>
      </c>
      <c r="O103" s="368">
        <v>26</v>
      </c>
      <c r="P103" s="368">
        <v>5</v>
      </c>
      <c r="Q103" s="365">
        <v>0</v>
      </c>
      <c r="R103" s="385">
        <v>0</v>
      </c>
      <c r="S103" s="334">
        <f t="shared" si="35"/>
        <v>31</v>
      </c>
      <c r="T103" s="371">
        <v>25</v>
      </c>
      <c r="U103" s="322">
        <v>6</v>
      </c>
      <c r="V103" s="365">
        <v>149.59</v>
      </c>
      <c r="W103" s="372" t="s">
        <v>646</v>
      </c>
      <c r="X103" s="373"/>
      <c r="Y103" s="373"/>
      <c r="Z103" s="373"/>
      <c r="AA103" s="373"/>
      <c r="AB103" s="373">
        <v>1</v>
      </c>
      <c r="AC103" s="373"/>
      <c r="AD103" s="373"/>
      <c r="AE103" s="373"/>
      <c r="AF103" s="373">
        <v>1</v>
      </c>
      <c r="AG103" s="361" t="s">
        <v>19</v>
      </c>
      <c r="AH103" s="404" t="s">
        <v>287</v>
      </c>
      <c r="AI103" s="391" t="s">
        <v>1063</v>
      </c>
    </row>
    <row r="104" spans="1:36" s="15" customFormat="1" ht="24.95" customHeight="1">
      <c r="A104" s="312">
        <v>35</v>
      </c>
      <c r="B104" s="361" t="s">
        <v>229</v>
      </c>
      <c r="C104" s="361" t="s">
        <v>277</v>
      </c>
      <c r="D104" s="299" t="s">
        <v>311</v>
      </c>
      <c r="E104" s="299" t="s">
        <v>1091</v>
      </c>
      <c r="F104" s="301" t="s">
        <v>1092</v>
      </c>
      <c r="G104" s="364" t="s">
        <v>647</v>
      </c>
      <c r="H104" s="302"/>
      <c r="I104" s="365">
        <f t="shared" si="37"/>
        <v>3</v>
      </c>
      <c r="J104" s="303">
        <v>2</v>
      </c>
      <c r="K104" s="303">
        <v>1</v>
      </c>
      <c r="L104" s="366">
        <v>39</v>
      </c>
      <c r="M104" s="366">
        <v>3</v>
      </c>
      <c r="N104" s="318">
        <f t="shared" si="36"/>
        <v>35</v>
      </c>
      <c r="O104" s="368">
        <v>35</v>
      </c>
      <c r="P104" s="365">
        <v>0</v>
      </c>
      <c r="Q104" s="365">
        <v>0</v>
      </c>
      <c r="R104" s="371">
        <v>0</v>
      </c>
      <c r="S104" s="334">
        <f t="shared" si="35"/>
        <v>35</v>
      </c>
      <c r="T104" s="371">
        <v>33</v>
      </c>
      <c r="U104" s="322">
        <v>2</v>
      </c>
      <c r="V104" s="365">
        <v>193.04</v>
      </c>
      <c r="W104" s="372" t="s">
        <v>648</v>
      </c>
      <c r="X104" s="373"/>
      <c r="Y104" s="373"/>
      <c r="Z104" s="373">
        <v>1</v>
      </c>
      <c r="AA104" s="373"/>
      <c r="AB104" s="373"/>
      <c r="AC104" s="373"/>
      <c r="AD104" s="373"/>
      <c r="AE104" s="373"/>
      <c r="AF104" s="373">
        <v>1</v>
      </c>
      <c r="AG104" s="361" t="s">
        <v>501</v>
      </c>
      <c r="AH104" s="405" t="s">
        <v>287</v>
      </c>
      <c r="AI104" s="375"/>
    </row>
    <row r="105" spans="1:36" s="15" customFormat="1" ht="24.95" customHeight="1">
      <c r="A105" s="312">
        <v>36</v>
      </c>
      <c r="B105" s="361" t="s">
        <v>229</v>
      </c>
      <c r="C105" s="361" t="s">
        <v>278</v>
      </c>
      <c r="D105" s="299" t="s">
        <v>279</v>
      </c>
      <c r="E105" s="299" t="s">
        <v>279</v>
      </c>
      <c r="F105" s="314" t="s">
        <v>649</v>
      </c>
      <c r="G105" s="364" t="s">
        <v>650</v>
      </c>
      <c r="H105" s="302"/>
      <c r="I105" s="365">
        <f t="shared" si="37"/>
        <v>3</v>
      </c>
      <c r="J105" s="303">
        <v>2</v>
      </c>
      <c r="K105" s="303">
        <v>1</v>
      </c>
      <c r="L105" s="366">
        <v>34</v>
      </c>
      <c r="M105" s="366">
        <v>3</v>
      </c>
      <c r="N105" s="318">
        <f t="shared" si="36"/>
        <v>32</v>
      </c>
      <c r="O105" s="368">
        <v>31</v>
      </c>
      <c r="P105" s="368">
        <v>1</v>
      </c>
      <c r="Q105" s="365">
        <v>0</v>
      </c>
      <c r="R105" s="385">
        <v>0</v>
      </c>
      <c r="S105" s="334">
        <f t="shared" si="35"/>
        <v>32</v>
      </c>
      <c r="T105" s="371">
        <v>28</v>
      </c>
      <c r="U105" s="322">
        <v>4</v>
      </c>
      <c r="V105" s="365">
        <v>109.18</v>
      </c>
      <c r="W105" s="372" t="s">
        <v>651</v>
      </c>
      <c r="X105" s="373"/>
      <c r="Y105" s="373"/>
      <c r="Z105" s="373"/>
      <c r="AA105" s="373"/>
      <c r="AB105" s="373"/>
      <c r="AC105" s="373">
        <v>1</v>
      </c>
      <c r="AD105" s="373"/>
      <c r="AE105" s="373"/>
      <c r="AF105" s="373">
        <v>1</v>
      </c>
      <c r="AG105" s="361" t="s">
        <v>19</v>
      </c>
      <c r="AH105" s="406" t="s">
        <v>286</v>
      </c>
      <c r="AI105" s="391" t="s">
        <v>1063</v>
      </c>
    </row>
    <row r="106" spans="1:36" s="15" customFormat="1" ht="24.95" customHeight="1">
      <c r="A106" s="312">
        <v>37</v>
      </c>
      <c r="B106" s="361" t="s">
        <v>229</v>
      </c>
      <c r="C106" s="361" t="s">
        <v>936</v>
      </c>
      <c r="D106" s="299" t="s">
        <v>280</v>
      </c>
      <c r="E106" s="299" t="s">
        <v>1093</v>
      </c>
      <c r="F106" s="314" t="s">
        <v>652</v>
      </c>
      <c r="G106" s="364" t="s">
        <v>653</v>
      </c>
      <c r="H106" s="302"/>
      <c r="I106" s="365">
        <f t="shared" si="37"/>
        <v>2</v>
      </c>
      <c r="J106" s="303">
        <v>1</v>
      </c>
      <c r="K106" s="303">
        <v>1</v>
      </c>
      <c r="L106" s="366">
        <v>27</v>
      </c>
      <c r="M106" s="366">
        <v>2</v>
      </c>
      <c r="N106" s="318">
        <f t="shared" si="36"/>
        <v>23</v>
      </c>
      <c r="O106" s="368">
        <v>22</v>
      </c>
      <c r="P106" s="368">
        <v>1</v>
      </c>
      <c r="Q106" s="365">
        <v>0</v>
      </c>
      <c r="R106" s="369">
        <v>0</v>
      </c>
      <c r="S106" s="334">
        <f t="shared" si="35"/>
        <v>23</v>
      </c>
      <c r="T106" s="371">
        <v>23</v>
      </c>
      <c r="U106" s="322">
        <v>0</v>
      </c>
      <c r="V106" s="365">
        <v>86.7</v>
      </c>
      <c r="W106" s="407" t="s">
        <v>599</v>
      </c>
      <c r="X106" s="408"/>
      <c r="Y106" s="408"/>
      <c r="Z106" s="408"/>
      <c r="AA106" s="408"/>
      <c r="AB106" s="408"/>
      <c r="AC106" s="408"/>
      <c r="AD106" s="408"/>
      <c r="AE106" s="408"/>
      <c r="AF106" s="373">
        <v>1</v>
      </c>
      <c r="AG106" s="361" t="s">
        <v>19</v>
      </c>
      <c r="AH106" s="409" t="s">
        <v>286</v>
      </c>
      <c r="AI106" s="375" t="s">
        <v>1094</v>
      </c>
    </row>
    <row r="107" spans="1:36" s="15" customFormat="1" ht="24.95" customHeight="1">
      <c r="A107" s="312">
        <v>38</v>
      </c>
      <c r="B107" s="361" t="s">
        <v>229</v>
      </c>
      <c r="C107" s="361" t="s">
        <v>453</v>
      </c>
      <c r="D107" s="299" t="s">
        <v>281</v>
      </c>
      <c r="E107" s="299" t="s">
        <v>281</v>
      </c>
      <c r="F107" s="314" t="s">
        <v>654</v>
      </c>
      <c r="G107" s="364" t="s">
        <v>655</v>
      </c>
      <c r="H107" s="302">
        <v>1</v>
      </c>
      <c r="I107" s="365">
        <f t="shared" si="37"/>
        <v>3</v>
      </c>
      <c r="J107" s="303">
        <v>0</v>
      </c>
      <c r="K107" s="303">
        <v>3</v>
      </c>
      <c r="L107" s="366">
        <v>35</v>
      </c>
      <c r="M107" s="366">
        <v>3</v>
      </c>
      <c r="N107" s="318">
        <f t="shared" si="36"/>
        <v>33</v>
      </c>
      <c r="O107" s="368">
        <v>31</v>
      </c>
      <c r="P107" s="368">
        <v>2</v>
      </c>
      <c r="Q107" s="365">
        <v>0</v>
      </c>
      <c r="R107" s="385">
        <v>0</v>
      </c>
      <c r="S107" s="334">
        <f t="shared" si="35"/>
        <v>33</v>
      </c>
      <c r="T107" s="371">
        <v>33</v>
      </c>
      <c r="U107" s="322">
        <v>0</v>
      </c>
      <c r="V107" s="365">
        <v>258.3</v>
      </c>
      <c r="W107" s="372" t="s">
        <v>656</v>
      </c>
      <c r="X107" s="373"/>
      <c r="Y107" s="373"/>
      <c r="Z107" s="373"/>
      <c r="AA107" s="373"/>
      <c r="AB107" s="373"/>
      <c r="AC107" s="373"/>
      <c r="AD107" s="373"/>
      <c r="AE107" s="373">
        <v>1</v>
      </c>
      <c r="AF107" s="373">
        <v>1</v>
      </c>
      <c r="AG107" s="361" t="s">
        <v>19</v>
      </c>
      <c r="AH107" s="409" t="s">
        <v>286</v>
      </c>
      <c r="AI107" s="391" t="s">
        <v>1063</v>
      </c>
    </row>
    <row r="108" spans="1:36" s="77" customFormat="1" ht="24.95" customHeight="1">
      <c r="A108" s="312">
        <v>39</v>
      </c>
      <c r="B108" s="410" t="s">
        <v>229</v>
      </c>
      <c r="C108" s="410" t="s">
        <v>1095</v>
      </c>
      <c r="D108" s="411" t="s">
        <v>1096</v>
      </c>
      <c r="E108" s="411" t="s">
        <v>1097</v>
      </c>
      <c r="F108" s="412" t="s">
        <v>1098</v>
      </c>
      <c r="G108" s="413" t="s">
        <v>569</v>
      </c>
      <c r="H108" s="414">
        <v>1</v>
      </c>
      <c r="I108" s="353">
        <f t="shared" si="37"/>
        <v>2</v>
      </c>
      <c r="J108" s="415">
        <v>2</v>
      </c>
      <c r="K108" s="415">
        <v>0</v>
      </c>
      <c r="L108" s="416">
        <v>29</v>
      </c>
      <c r="M108" s="416">
        <v>2</v>
      </c>
      <c r="N108" s="417">
        <f t="shared" si="36"/>
        <v>26</v>
      </c>
      <c r="O108" s="418">
        <v>17</v>
      </c>
      <c r="P108" s="418">
        <v>8</v>
      </c>
      <c r="Q108" s="418">
        <v>1</v>
      </c>
      <c r="R108" s="419">
        <v>0</v>
      </c>
      <c r="S108" s="420">
        <f t="shared" si="35"/>
        <v>26</v>
      </c>
      <c r="T108" s="421">
        <v>22</v>
      </c>
      <c r="U108" s="422">
        <v>4</v>
      </c>
      <c r="V108" s="353">
        <v>114.76</v>
      </c>
      <c r="W108" s="423" t="s">
        <v>1060</v>
      </c>
      <c r="X108" s="352"/>
      <c r="Y108" s="352">
        <v>1</v>
      </c>
      <c r="Z108" s="352">
        <v>1</v>
      </c>
      <c r="AA108" s="352"/>
      <c r="AB108" s="352"/>
      <c r="AC108" s="352"/>
      <c r="AD108" s="424">
        <v>1</v>
      </c>
      <c r="AE108" s="424"/>
      <c r="AF108" s="356">
        <v>1</v>
      </c>
      <c r="AG108" s="410" t="s">
        <v>501</v>
      </c>
      <c r="AH108" s="425" t="s">
        <v>286</v>
      </c>
      <c r="AI108" s="426" t="s">
        <v>1099</v>
      </c>
    </row>
    <row r="109" spans="1:36" ht="24.95" customHeight="1">
      <c r="A109" s="312">
        <v>40</v>
      </c>
      <c r="B109" s="427" t="s">
        <v>229</v>
      </c>
      <c r="C109" s="361" t="s">
        <v>316</v>
      </c>
      <c r="D109" s="428" t="s">
        <v>1100</v>
      </c>
      <c r="E109" s="429" t="s">
        <v>282</v>
      </c>
      <c r="F109" s="430" t="s">
        <v>657</v>
      </c>
      <c r="G109" s="431" t="s">
        <v>658</v>
      </c>
      <c r="H109" s="364">
        <v>1</v>
      </c>
      <c r="I109" s="432">
        <f t="shared" si="37"/>
        <v>3</v>
      </c>
      <c r="J109" s="365">
        <v>1</v>
      </c>
      <c r="K109" s="365">
        <v>2</v>
      </c>
      <c r="L109" s="433">
        <v>35</v>
      </c>
      <c r="M109" s="434">
        <v>3</v>
      </c>
      <c r="N109" s="367">
        <f t="shared" si="36"/>
        <v>34</v>
      </c>
      <c r="O109" s="435">
        <v>11</v>
      </c>
      <c r="P109" s="435">
        <v>14</v>
      </c>
      <c r="Q109" s="435">
        <v>9</v>
      </c>
      <c r="R109" s="436">
        <v>0</v>
      </c>
      <c r="S109" s="370">
        <f t="shared" si="35"/>
        <v>34</v>
      </c>
      <c r="T109" s="437">
        <v>29</v>
      </c>
      <c r="U109" s="371">
        <v>5</v>
      </c>
      <c r="V109" s="432">
        <v>203.9</v>
      </c>
      <c r="W109" s="395" t="s">
        <v>1084</v>
      </c>
      <c r="X109" s="373"/>
      <c r="Y109" s="396">
        <v>1</v>
      </c>
      <c r="Z109" s="373"/>
      <c r="AA109" s="373"/>
      <c r="AB109" s="373"/>
      <c r="AC109" s="373"/>
      <c r="AD109" s="373"/>
      <c r="AE109" s="373">
        <v>1</v>
      </c>
      <c r="AF109" s="373">
        <v>1</v>
      </c>
      <c r="AG109" s="397" t="s">
        <v>501</v>
      </c>
      <c r="AH109" s="438" t="s">
        <v>287</v>
      </c>
      <c r="AI109" s="399" t="s">
        <v>1085</v>
      </c>
      <c r="AJ109" s="1"/>
    </row>
    <row r="110" spans="1:36" s="15" customFormat="1" ht="24.95" customHeight="1">
      <c r="A110" s="439" t="s">
        <v>1101</v>
      </c>
      <c r="B110" s="533" t="s">
        <v>229</v>
      </c>
      <c r="C110" s="534" t="s">
        <v>267</v>
      </c>
      <c r="D110" s="535" t="s">
        <v>1096</v>
      </c>
      <c r="E110" s="535" t="s">
        <v>1102</v>
      </c>
      <c r="F110" s="536" t="s">
        <v>1103</v>
      </c>
      <c r="G110" s="537" t="s">
        <v>628</v>
      </c>
      <c r="H110" s="538">
        <v>1</v>
      </c>
      <c r="I110" s="539">
        <f>SUM(J110:K110)</f>
        <v>2</v>
      </c>
      <c r="J110" s="540">
        <v>2</v>
      </c>
      <c r="K110" s="540">
        <v>0</v>
      </c>
      <c r="L110" s="541">
        <v>29</v>
      </c>
      <c r="M110" s="541">
        <v>2</v>
      </c>
      <c r="N110" s="542">
        <f t="shared" si="36"/>
        <v>29</v>
      </c>
      <c r="O110" s="539">
        <v>26</v>
      </c>
      <c r="P110" s="539">
        <v>1</v>
      </c>
      <c r="Q110" s="539">
        <v>0</v>
      </c>
      <c r="R110" s="543">
        <v>2</v>
      </c>
      <c r="S110" s="544">
        <f t="shared" si="35"/>
        <v>29</v>
      </c>
      <c r="T110" s="543">
        <v>20</v>
      </c>
      <c r="U110" s="545">
        <v>9</v>
      </c>
      <c r="V110" s="539">
        <v>148.74</v>
      </c>
      <c r="W110" s="546" t="s">
        <v>1104</v>
      </c>
      <c r="X110" s="547">
        <v>1</v>
      </c>
      <c r="Y110" s="547"/>
      <c r="Z110" s="547"/>
      <c r="AA110" s="547"/>
      <c r="AB110" s="547"/>
      <c r="AC110" s="547"/>
      <c r="AD110" s="547"/>
      <c r="AE110" s="547"/>
      <c r="AF110" s="547"/>
      <c r="AG110" s="534" t="s">
        <v>19</v>
      </c>
      <c r="AH110" s="548" t="s">
        <v>286</v>
      </c>
      <c r="AI110" s="549" t="s">
        <v>1105</v>
      </c>
    </row>
    <row r="111" spans="1:36" s="15" customFormat="1" ht="24.95" customHeight="1">
      <c r="A111" s="439" t="s">
        <v>1101</v>
      </c>
      <c r="B111" s="533" t="s">
        <v>229</v>
      </c>
      <c r="C111" s="547" t="s">
        <v>1106</v>
      </c>
      <c r="D111" s="547" t="s">
        <v>1107</v>
      </c>
      <c r="E111" s="547" t="s">
        <v>1107</v>
      </c>
      <c r="F111" s="550" t="s">
        <v>1108</v>
      </c>
      <c r="G111" s="551" t="s">
        <v>1109</v>
      </c>
      <c r="H111" s="551"/>
      <c r="I111" s="539">
        <f t="shared" ref="I111" si="38">SUM(J111:K111)</f>
        <v>2</v>
      </c>
      <c r="J111" s="539">
        <v>2</v>
      </c>
      <c r="K111" s="539">
        <v>0</v>
      </c>
      <c r="L111" s="552">
        <v>19</v>
      </c>
      <c r="M111" s="552">
        <v>1</v>
      </c>
      <c r="N111" s="553">
        <f t="shared" si="36"/>
        <v>18</v>
      </c>
      <c r="O111" s="554">
        <v>17</v>
      </c>
      <c r="P111" s="554">
        <v>1</v>
      </c>
      <c r="Q111" s="554">
        <v>0</v>
      </c>
      <c r="R111" s="555">
        <v>0</v>
      </c>
      <c r="S111" s="556">
        <f t="shared" si="35"/>
        <v>18</v>
      </c>
      <c r="T111" s="557">
        <v>18</v>
      </c>
      <c r="U111" s="555">
        <v>0</v>
      </c>
      <c r="V111" s="547">
        <v>92.6</v>
      </c>
      <c r="W111" s="546" t="s">
        <v>1110</v>
      </c>
      <c r="X111" s="547">
        <v>1</v>
      </c>
      <c r="Y111" s="547"/>
      <c r="Z111" s="547"/>
      <c r="AA111" s="547"/>
      <c r="AB111" s="547"/>
      <c r="AC111" s="547"/>
      <c r="AD111" s="547"/>
      <c r="AE111" s="547"/>
      <c r="AF111" s="547"/>
      <c r="AG111" s="558" t="s">
        <v>19</v>
      </c>
      <c r="AH111" s="547" t="s">
        <v>286</v>
      </c>
      <c r="AI111" s="559" t="s">
        <v>1111</v>
      </c>
    </row>
    <row r="112" spans="1:36" ht="24.95" customHeight="1">
      <c r="A112" s="203"/>
      <c r="B112" s="204" t="s">
        <v>283</v>
      </c>
      <c r="C112" s="205">
        <v>33</v>
      </c>
      <c r="D112" s="205"/>
      <c r="E112" s="205"/>
      <c r="F112" s="206"/>
      <c r="G112" s="204"/>
      <c r="H112" s="218">
        <f>SUM(H113:H145)</f>
        <v>30</v>
      </c>
      <c r="I112" s="204">
        <f t="shared" ref="I112:AF112" si="39">SUM(I113:I145)</f>
        <v>77</v>
      </c>
      <c r="J112" s="204">
        <f t="shared" si="39"/>
        <v>29</v>
      </c>
      <c r="K112" s="204">
        <f t="shared" si="39"/>
        <v>48</v>
      </c>
      <c r="L112" s="204">
        <f>SUM(L113:L145)</f>
        <v>894</v>
      </c>
      <c r="M112" s="204"/>
      <c r="N112" s="204">
        <f t="shared" si="39"/>
        <v>826</v>
      </c>
      <c r="O112" s="204">
        <f>SUM(O113:O145)</f>
        <v>617</v>
      </c>
      <c r="P112" s="204">
        <f t="shared" si="39"/>
        <v>165</v>
      </c>
      <c r="Q112" s="204">
        <f t="shared" si="39"/>
        <v>26</v>
      </c>
      <c r="R112" s="204">
        <f t="shared" si="39"/>
        <v>18</v>
      </c>
      <c r="S112" s="204">
        <f t="shared" si="39"/>
        <v>826</v>
      </c>
      <c r="T112" s="204">
        <f t="shared" si="39"/>
        <v>667</v>
      </c>
      <c r="U112" s="204">
        <f t="shared" si="39"/>
        <v>159</v>
      </c>
      <c r="V112" s="204"/>
      <c r="W112" s="204"/>
      <c r="X112" s="204">
        <f t="shared" si="39"/>
        <v>0</v>
      </c>
      <c r="Y112" s="204">
        <f t="shared" si="39"/>
        <v>10</v>
      </c>
      <c r="Z112" s="204">
        <f t="shared" si="39"/>
        <v>14</v>
      </c>
      <c r="AA112" s="204">
        <f t="shared" si="39"/>
        <v>1</v>
      </c>
      <c r="AB112" s="204">
        <f t="shared" si="39"/>
        <v>0</v>
      </c>
      <c r="AC112" s="204">
        <f t="shared" si="39"/>
        <v>8</v>
      </c>
      <c r="AD112" s="204">
        <f t="shared" si="39"/>
        <v>2</v>
      </c>
      <c r="AE112" s="204">
        <f t="shared" si="39"/>
        <v>2</v>
      </c>
      <c r="AF112" s="204">
        <f t="shared" si="39"/>
        <v>33</v>
      </c>
      <c r="AG112" s="204"/>
      <c r="AH112" s="204"/>
      <c r="AI112" s="207"/>
      <c r="AJ112" s="57"/>
    </row>
    <row r="113" spans="1:36" ht="24.95" customHeight="1">
      <c r="A113" s="131">
        <v>1</v>
      </c>
      <c r="B113" s="111" t="s">
        <v>112</v>
      </c>
      <c r="C113" s="135" t="s">
        <v>113</v>
      </c>
      <c r="D113" s="135" t="s">
        <v>114</v>
      </c>
      <c r="E113" s="135" t="s">
        <v>115</v>
      </c>
      <c r="F113" s="161" t="s">
        <v>661</v>
      </c>
      <c r="G113" s="208" t="s">
        <v>662</v>
      </c>
      <c r="H113" s="209">
        <v>2</v>
      </c>
      <c r="I113" s="135">
        <v>2</v>
      </c>
      <c r="J113" s="135">
        <v>1</v>
      </c>
      <c r="K113" s="135">
        <v>1</v>
      </c>
      <c r="L113" s="162">
        <v>19</v>
      </c>
      <c r="M113" s="162">
        <v>1</v>
      </c>
      <c r="N113" s="86">
        <v>18</v>
      </c>
      <c r="O113" s="132">
        <v>15</v>
      </c>
      <c r="P113" s="132">
        <v>3</v>
      </c>
      <c r="Q113" s="132">
        <v>0</v>
      </c>
      <c r="R113" s="143">
        <v>0</v>
      </c>
      <c r="S113" s="143">
        <v>18</v>
      </c>
      <c r="T113" s="143">
        <v>16</v>
      </c>
      <c r="U113" s="143">
        <v>2</v>
      </c>
      <c r="V113" s="111">
        <v>157.1</v>
      </c>
      <c r="W113" s="210" t="s">
        <v>116</v>
      </c>
      <c r="X113" s="210"/>
      <c r="Y113" s="210"/>
      <c r="Z113" s="210"/>
      <c r="AA113" s="210"/>
      <c r="AB113" s="211"/>
      <c r="AC113" s="210"/>
      <c r="AD113" s="210"/>
      <c r="AE113" s="210"/>
      <c r="AF113" s="111">
        <v>1</v>
      </c>
      <c r="AG113" s="209" t="s">
        <v>19</v>
      </c>
      <c r="AH113" s="132" t="s">
        <v>286</v>
      </c>
      <c r="AI113" s="212" t="s">
        <v>944</v>
      </c>
      <c r="AJ113" s="1"/>
    </row>
    <row r="114" spans="1:36" ht="24.95" customHeight="1">
      <c r="A114" s="131">
        <v>2</v>
      </c>
      <c r="B114" s="111" t="s">
        <v>112</v>
      </c>
      <c r="C114" s="209" t="s">
        <v>989</v>
      </c>
      <c r="D114" s="209" t="s">
        <v>663</v>
      </c>
      <c r="E114" s="209" t="s">
        <v>664</v>
      </c>
      <c r="F114" s="161" t="s">
        <v>665</v>
      </c>
      <c r="G114" s="209" t="s">
        <v>117</v>
      </c>
      <c r="H114" s="263">
        <v>2</v>
      </c>
      <c r="I114" s="135">
        <v>2</v>
      </c>
      <c r="J114" s="135">
        <v>1</v>
      </c>
      <c r="K114" s="135">
        <v>1</v>
      </c>
      <c r="L114" s="162">
        <v>19</v>
      </c>
      <c r="M114" s="162">
        <v>1</v>
      </c>
      <c r="N114" s="86">
        <v>19</v>
      </c>
      <c r="O114" s="132">
        <v>13</v>
      </c>
      <c r="P114" s="132">
        <v>3</v>
      </c>
      <c r="Q114" s="132">
        <v>1</v>
      </c>
      <c r="R114" s="143">
        <v>2</v>
      </c>
      <c r="S114" s="143">
        <v>19</v>
      </c>
      <c r="T114" s="143">
        <v>18</v>
      </c>
      <c r="U114" s="143">
        <v>1</v>
      </c>
      <c r="V114" s="111">
        <v>174.29</v>
      </c>
      <c r="W114" s="210" t="s">
        <v>118</v>
      </c>
      <c r="X114" s="210"/>
      <c r="Y114" s="210"/>
      <c r="Z114" s="210">
        <v>1</v>
      </c>
      <c r="AB114" s="211"/>
      <c r="AC114" s="210"/>
      <c r="AD114" s="210"/>
      <c r="AE114" s="210"/>
      <c r="AF114" s="111">
        <v>1</v>
      </c>
      <c r="AG114" s="209" t="s">
        <v>666</v>
      </c>
      <c r="AH114" s="132" t="s">
        <v>287</v>
      </c>
      <c r="AI114" s="212" t="s">
        <v>944</v>
      </c>
      <c r="AJ114" s="1"/>
    </row>
    <row r="115" spans="1:36" ht="24.95" customHeight="1">
      <c r="A115" s="131">
        <v>3</v>
      </c>
      <c r="B115" s="111" t="s">
        <v>112</v>
      </c>
      <c r="C115" s="209" t="s">
        <v>119</v>
      </c>
      <c r="D115" s="209" t="s">
        <v>120</v>
      </c>
      <c r="E115" s="209" t="s">
        <v>120</v>
      </c>
      <c r="F115" s="161" t="s">
        <v>667</v>
      </c>
      <c r="G115" s="209" t="s">
        <v>668</v>
      </c>
      <c r="H115" s="209">
        <v>2</v>
      </c>
      <c r="I115" s="135">
        <v>2</v>
      </c>
      <c r="J115" s="135">
        <v>1</v>
      </c>
      <c r="K115" s="135">
        <v>1</v>
      </c>
      <c r="L115" s="162">
        <v>25</v>
      </c>
      <c r="M115" s="162">
        <v>2</v>
      </c>
      <c r="N115" s="86">
        <v>19</v>
      </c>
      <c r="O115" s="132">
        <v>15</v>
      </c>
      <c r="P115" s="132">
        <v>4</v>
      </c>
      <c r="Q115" s="132">
        <v>0</v>
      </c>
      <c r="R115" s="143">
        <v>0</v>
      </c>
      <c r="S115" s="143">
        <v>19</v>
      </c>
      <c r="T115" s="143">
        <v>15</v>
      </c>
      <c r="U115" s="143">
        <v>4</v>
      </c>
      <c r="V115" s="111">
        <v>101.4</v>
      </c>
      <c r="W115" s="210" t="s">
        <v>669</v>
      </c>
      <c r="X115" s="210"/>
      <c r="Y115" s="210"/>
      <c r="Z115" s="210"/>
      <c r="AA115" s="210"/>
      <c r="AB115" s="211"/>
      <c r="AC115" s="210">
        <v>1</v>
      </c>
      <c r="AD115" s="210"/>
      <c r="AE115" s="210"/>
      <c r="AF115" s="111">
        <v>1</v>
      </c>
      <c r="AG115" s="135" t="s">
        <v>19</v>
      </c>
      <c r="AH115" s="132" t="s">
        <v>286</v>
      </c>
      <c r="AI115" s="212" t="s">
        <v>944</v>
      </c>
      <c r="AJ115" s="1"/>
    </row>
    <row r="116" spans="1:36" ht="24.95" customHeight="1">
      <c r="A116" s="131">
        <v>4</v>
      </c>
      <c r="B116" s="111" t="s">
        <v>112</v>
      </c>
      <c r="C116" s="80" t="s">
        <v>990</v>
      </c>
      <c r="D116" s="209" t="s">
        <v>991</v>
      </c>
      <c r="E116" s="209" t="s">
        <v>992</v>
      </c>
      <c r="F116" s="161" t="s">
        <v>993</v>
      </c>
      <c r="G116" s="209" t="s">
        <v>711</v>
      </c>
      <c r="H116" s="209">
        <v>2</v>
      </c>
      <c r="I116" s="135">
        <v>2</v>
      </c>
      <c r="J116" s="135">
        <v>1</v>
      </c>
      <c r="K116" s="135">
        <v>1</v>
      </c>
      <c r="L116" s="162">
        <v>33</v>
      </c>
      <c r="M116" s="162">
        <v>3</v>
      </c>
      <c r="N116" s="86">
        <v>32</v>
      </c>
      <c r="O116" s="132">
        <v>27</v>
      </c>
      <c r="P116" s="132">
        <v>3</v>
      </c>
      <c r="Q116" s="132">
        <v>0</v>
      </c>
      <c r="R116" s="171">
        <v>2</v>
      </c>
      <c r="S116" s="143">
        <v>32</v>
      </c>
      <c r="T116" s="143">
        <v>25</v>
      </c>
      <c r="U116" s="143">
        <v>7</v>
      </c>
      <c r="V116" s="111">
        <v>114.66</v>
      </c>
      <c r="W116" s="210" t="s">
        <v>994</v>
      </c>
      <c r="X116" s="210"/>
      <c r="Y116" s="210">
        <v>1</v>
      </c>
      <c r="Z116" s="210">
        <v>1</v>
      </c>
      <c r="AA116" s="210"/>
      <c r="AB116" s="211"/>
      <c r="AC116" s="210"/>
      <c r="AD116" s="210"/>
      <c r="AE116" s="210"/>
      <c r="AF116" s="111">
        <v>1</v>
      </c>
      <c r="AG116" s="209" t="s">
        <v>995</v>
      </c>
      <c r="AH116" s="132" t="s">
        <v>286</v>
      </c>
      <c r="AI116" s="212" t="s">
        <v>945</v>
      </c>
      <c r="AJ116" s="1"/>
    </row>
    <row r="117" spans="1:36" ht="24.95" customHeight="1">
      <c r="A117" s="131">
        <v>5</v>
      </c>
      <c r="B117" s="111" t="s">
        <v>112</v>
      </c>
      <c r="C117" s="463" t="s">
        <v>996</v>
      </c>
      <c r="D117" s="209" t="s">
        <v>991</v>
      </c>
      <c r="E117" s="209" t="s">
        <v>154</v>
      </c>
      <c r="F117" s="161" t="s">
        <v>730</v>
      </c>
      <c r="G117" s="209" t="s">
        <v>731</v>
      </c>
      <c r="H117" s="209">
        <v>1</v>
      </c>
      <c r="I117" s="135">
        <v>3</v>
      </c>
      <c r="J117" s="135">
        <v>1</v>
      </c>
      <c r="K117" s="135">
        <v>2</v>
      </c>
      <c r="L117" s="162">
        <v>31</v>
      </c>
      <c r="M117" s="162">
        <v>3</v>
      </c>
      <c r="N117" s="86">
        <v>31</v>
      </c>
      <c r="O117" s="132">
        <v>20</v>
      </c>
      <c r="P117" s="132">
        <v>8</v>
      </c>
      <c r="Q117" s="132">
        <v>2</v>
      </c>
      <c r="R117" s="143">
        <v>1</v>
      </c>
      <c r="S117" s="143">
        <v>31</v>
      </c>
      <c r="T117" s="143">
        <v>26</v>
      </c>
      <c r="U117" s="143">
        <v>5</v>
      </c>
      <c r="V117" s="111">
        <v>93.6</v>
      </c>
      <c r="W117" s="210" t="s">
        <v>994</v>
      </c>
      <c r="X117" s="210"/>
      <c r="Y117" s="210">
        <v>1</v>
      </c>
      <c r="Z117" s="210">
        <v>1</v>
      </c>
      <c r="AA117" s="210"/>
      <c r="AB117" s="211"/>
      <c r="AC117" s="210"/>
      <c r="AD117" s="210"/>
      <c r="AE117" s="210"/>
      <c r="AF117" s="111">
        <v>1</v>
      </c>
      <c r="AG117" s="209" t="s">
        <v>995</v>
      </c>
      <c r="AH117" s="132" t="s">
        <v>286</v>
      </c>
      <c r="AI117" s="212" t="s">
        <v>942</v>
      </c>
      <c r="AJ117" s="1"/>
    </row>
    <row r="118" spans="1:36" ht="24.95" customHeight="1">
      <c r="A118" s="131">
        <v>6</v>
      </c>
      <c r="B118" s="111" t="s">
        <v>112</v>
      </c>
      <c r="C118" s="463" t="s">
        <v>997</v>
      </c>
      <c r="D118" s="209" t="s">
        <v>991</v>
      </c>
      <c r="E118" s="209" t="s">
        <v>155</v>
      </c>
      <c r="F118" s="161" t="s">
        <v>732</v>
      </c>
      <c r="G118" s="209" t="s">
        <v>733</v>
      </c>
      <c r="H118" s="209">
        <v>1</v>
      </c>
      <c r="I118" s="135">
        <v>2</v>
      </c>
      <c r="J118" s="135">
        <v>1</v>
      </c>
      <c r="K118" s="135">
        <v>1</v>
      </c>
      <c r="L118" s="162">
        <v>29</v>
      </c>
      <c r="M118" s="162">
        <v>2</v>
      </c>
      <c r="N118" s="86">
        <v>27</v>
      </c>
      <c r="O118" s="132">
        <v>21</v>
      </c>
      <c r="P118" s="132">
        <v>4</v>
      </c>
      <c r="Q118" s="132">
        <v>1</v>
      </c>
      <c r="R118" s="143">
        <v>1</v>
      </c>
      <c r="S118" s="143">
        <v>27</v>
      </c>
      <c r="T118" s="143">
        <v>20</v>
      </c>
      <c r="U118" s="143">
        <v>7</v>
      </c>
      <c r="V118" s="111">
        <v>118.56</v>
      </c>
      <c r="W118" s="210" t="s">
        <v>994</v>
      </c>
      <c r="X118" s="210"/>
      <c r="Y118" s="210">
        <v>1</v>
      </c>
      <c r="Z118" s="210">
        <v>1</v>
      </c>
      <c r="AA118" s="210"/>
      <c r="AB118" s="211"/>
      <c r="AC118" s="210"/>
      <c r="AD118" s="210"/>
      <c r="AE118" s="210"/>
      <c r="AF118" s="111">
        <v>1</v>
      </c>
      <c r="AG118" s="135" t="s">
        <v>995</v>
      </c>
      <c r="AH118" s="132" t="s">
        <v>286</v>
      </c>
      <c r="AI118" s="212" t="s">
        <v>948</v>
      </c>
      <c r="AJ118" s="1"/>
    </row>
    <row r="119" spans="1:36" ht="24.95" customHeight="1">
      <c r="A119" s="131">
        <v>7</v>
      </c>
      <c r="B119" s="111" t="s">
        <v>112</v>
      </c>
      <c r="C119" s="463" t="s">
        <v>998</v>
      </c>
      <c r="D119" s="209" t="s">
        <v>999</v>
      </c>
      <c r="E119" s="209" t="s">
        <v>1000</v>
      </c>
      <c r="F119" s="161" t="s">
        <v>685</v>
      </c>
      <c r="G119" s="209" t="s">
        <v>686</v>
      </c>
      <c r="H119" s="209">
        <v>1</v>
      </c>
      <c r="I119" s="135">
        <v>3</v>
      </c>
      <c r="J119" s="135">
        <v>1</v>
      </c>
      <c r="K119" s="135">
        <v>2</v>
      </c>
      <c r="L119" s="162">
        <v>32</v>
      </c>
      <c r="M119" s="162">
        <v>3</v>
      </c>
      <c r="N119" s="86">
        <v>32</v>
      </c>
      <c r="O119" s="132">
        <v>31</v>
      </c>
      <c r="P119" s="132">
        <v>1</v>
      </c>
      <c r="Q119" s="132">
        <v>0</v>
      </c>
      <c r="R119" s="143">
        <v>0</v>
      </c>
      <c r="S119" s="143">
        <v>32</v>
      </c>
      <c r="T119" s="143">
        <v>22</v>
      </c>
      <c r="U119" s="143">
        <v>10</v>
      </c>
      <c r="V119" s="111">
        <v>170.02</v>
      </c>
      <c r="W119" s="210" t="s">
        <v>1001</v>
      </c>
      <c r="X119" s="210"/>
      <c r="Y119" s="210">
        <v>1</v>
      </c>
      <c r="Z119" s="210"/>
      <c r="AA119" s="210"/>
      <c r="AB119" s="211"/>
      <c r="AC119" s="210"/>
      <c r="AD119" s="210"/>
      <c r="AE119" s="210"/>
      <c r="AF119" s="111">
        <v>1</v>
      </c>
      <c r="AG119" s="209" t="s">
        <v>1002</v>
      </c>
      <c r="AH119" s="132" t="s">
        <v>286</v>
      </c>
      <c r="AI119" s="212" t="s">
        <v>943</v>
      </c>
      <c r="AJ119" s="1"/>
    </row>
    <row r="120" spans="1:36" ht="24.95" customHeight="1">
      <c r="A120" s="131">
        <v>8</v>
      </c>
      <c r="B120" s="111" t="s">
        <v>112</v>
      </c>
      <c r="C120" s="209" t="s">
        <v>171</v>
      </c>
      <c r="D120" s="209" t="s">
        <v>172</v>
      </c>
      <c r="E120" s="209" t="s">
        <v>172</v>
      </c>
      <c r="F120" s="161" t="s">
        <v>670</v>
      </c>
      <c r="G120" s="209" t="s">
        <v>671</v>
      </c>
      <c r="H120" s="209">
        <v>1</v>
      </c>
      <c r="I120" s="135">
        <v>2</v>
      </c>
      <c r="J120" s="135">
        <v>1</v>
      </c>
      <c r="K120" s="135">
        <v>1</v>
      </c>
      <c r="L120" s="162">
        <v>19</v>
      </c>
      <c r="M120" s="162">
        <v>1</v>
      </c>
      <c r="N120" s="86">
        <v>17</v>
      </c>
      <c r="O120" s="132">
        <v>16</v>
      </c>
      <c r="P120" s="132">
        <v>1</v>
      </c>
      <c r="Q120" s="132">
        <v>0</v>
      </c>
      <c r="R120" s="171">
        <v>0</v>
      </c>
      <c r="S120" s="143">
        <v>17</v>
      </c>
      <c r="T120" s="143">
        <v>14</v>
      </c>
      <c r="U120" s="143">
        <v>3</v>
      </c>
      <c r="V120" s="111">
        <v>130.19999999999999</v>
      </c>
      <c r="W120" s="210" t="s">
        <v>317</v>
      </c>
      <c r="X120" s="210"/>
      <c r="Y120" s="210"/>
      <c r="Z120" s="210"/>
      <c r="AA120" s="210"/>
      <c r="AB120" s="211"/>
      <c r="AC120" s="210"/>
      <c r="AD120" s="210"/>
      <c r="AE120" s="210"/>
      <c r="AF120" s="111">
        <v>1</v>
      </c>
      <c r="AG120" s="135" t="s">
        <v>19</v>
      </c>
      <c r="AH120" s="132" t="s">
        <v>286</v>
      </c>
      <c r="AI120" s="212" t="s">
        <v>986</v>
      </c>
      <c r="AJ120" s="1"/>
    </row>
    <row r="121" spans="1:36" ht="24.95" customHeight="1">
      <c r="A121" s="131">
        <v>9</v>
      </c>
      <c r="B121" s="111" t="s">
        <v>112</v>
      </c>
      <c r="C121" s="209" t="s">
        <v>121</v>
      </c>
      <c r="D121" s="209" t="s">
        <v>122</v>
      </c>
      <c r="E121" s="209" t="s">
        <v>122</v>
      </c>
      <c r="F121" s="161" t="s">
        <v>672</v>
      </c>
      <c r="G121" s="209" t="s">
        <v>673</v>
      </c>
      <c r="H121" s="209">
        <v>3</v>
      </c>
      <c r="I121" s="135">
        <v>3</v>
      </c>
      <c r="J121" s="135">
        <v>0</v>
      </c>
      <c r="K121" s="135">
        <v>3</v>
      </c>
      <c r="L121" s="162">
        <v>35</v>
      </c>
      <c r="M121" s="162">
        <v>3</v>
      </c>
      <c r="N121" s="86">
        <v>34</v>
      </c>
      <c r="O121" s="132">
        <v>24</v>
      </c>
      <c r="P121" s="132">
        <v>5</v>
      </c>
      <c r="Q121" s="132">
        <v>4</v>
      </c>
      <c r="R121" s="143">
        <v>1</v>
      </c>
      <c r="S121" s="143">
        <v>34</v>
      </c>
      <c r="T121" s="132">
        <v>29</v>
      </c>
      <c r="U121" s="132">
        <v>5</v>
      </c>
      <c r="V121" s="111">
        <v>205.69</v>
      </c>
      <c r="W121" s="210" t="s">
        <v>674</v>
      </c>
      <c r="X121" s="210"/>
      <c r="Y121" s="210"/>
      <c r="Z121" s="210"/>
      <c r="AA121" s="210"/>
      <c r="AB121" s="211"/>
      <c r="AC121" s="210">
        <v>1</v>
      </c>
      <c r="AD121" s="210"/>
      <c r="AE121" s="210">
        <v>1</v>
      </c>
      <c r="AF121" s="111">
        <v>1</v>
      </c>
      <c r="AG121" s="209" t="s">
        <v>19</v>
      </c>
      <c r="AH121" s="132" t="s">
        <v>287</v>
      </c>
      <c r="AI121" s="212" t="s">
        <v>987</v>
      </c>
      <c r="AJ121" s="1"/>
    </row>
    <row r="122" spans="1:36" ht="24.95" customHeight="1">
      <c r="A122" s="131">
        <v>10</v>
      </c>
      <c r="B122" s="111" t="s">
        <v>112</v>
      </c>
      <c r="C122" s="209" t="s">
        <v>124</v>
      </c>
      <c r="D122" s="209" t="s">
        <v>125</v>
      </c>
      <c r="E122" s="209" t="s">
        <v>319</v>
      </c>
      <c r="F122" s="161" t="s">
        <v>679</v>
      </c>
      <c r="G122" s="209" t="s">
        <v>680</v>
      </c>
      <c r="H122" s="209">
        <v>1</v>
      </c>
      <c r="I122" s="135">
        <v>3</v>
      </c>
      <c r="J122" s="135">
        <v>1</v>
      </c>
      <c r="K122" s="135">
        <v>2</v>
      </c>
      <c r="L122" s="162">
        <v>35</v>
      </c>
      <c r="M122" s="162">
        <v>3</v>
      </c>
      <c r="N122" s="86">
        <v>33</v>
      </c>
      <c r="O122" s="132">
        <v>24</v>
      </c>
      <c r="P122" s="132">
        <v>8</v>
      </c>
      <c r="Q122" s="132">
        <v>0</v>
      </c>
      <c r="R122" s="143">
        <v>1</v>
      </c>
      <c r="S122" s="143">
        <v>33</v>
      </c>
      <c r="T122" s="143">
        <v>31</v>
      </c>
      <c r="U122" s="143">
        <v>2</v>
      </c>
      <c r="V122" s="111">
        <v>139.49</v>
      </c>
      <c r="W122" s="209" t="s">
        <v>126</v>
      </c>
      <c r="X122" s="210"/>
      <c r="Y122" s="209"/>
      <c r="Z122" s="209"/>
      <c r="AA122" s="209"/>
      <c r="AB122" s="213"/>
      <c r="AC122" s="209">
        <v>1</v>
      </c>
      <c r="AD122" s="209"/>
      <c r="AE122" s="209"/>
      <c r="AF122" s="111">
        <v>1</v>
      </c>
      <c r="AG122" s="135" t="s">
        <v>19</v>
      </c>
      <c r="AH122" s="132" t="s">
        <v>286</v>
      </c>
      <c r="AI122" s="212" t="s">
        <v>942</v>
      </c>
      <c r="AJ122" s="1"/>
    </row>
    <row r="123" spans="1:36" ht="24.95" customHeight="1">
      <c r="A123" s="131">
        <v>11</v>
      </c>
      <c r="B123" s="111" t="s">
        <v>112</v>
      </c>
      <c r="C123" s="135" t="s">
        <v>162</v>
      </c>
      <c r="D123" s="135" t="s">
        <v>321</v>
      </c>
      <c r="E123" s="209" t="s">
        <v>163</v>
      </c>
      <c r="F123" s="161" t="s">
        <v>1114</v>
      </c>
      <c r="G123" s="209" t="s">
        <v>687</v>
      </c>
      <c r="H123" s="209">
        <v>2</v>
      </c>
      <c r="I123" s="135">
        <v>2</v>
      </c>
      <c r="J123" s="135">
        <v>1</v>
      </c>
      <c r="K123" s="135">
        <v>1</v>
      </c>
      <c r="L123" s="162">
        <v>25</v>
      </c>
      <c r="M123" s="162">
        <v>2</v>
      </c>
      <c r="N123" s="86">
        <v>21</v>
      </c>
      <c r="O123" s="132">
        <v>17</v>
      </c>
      <c r="P123" s="132">
        <v>2</v>
      </c>
      <c r="Q123" s="132">
        <v>1</v>
      </c>
      <c r="R123" s="143">
        <v>1</v>
      </c>
      <c r="S123" s="143">
        <v>21</v>
      </c>
      <c r="T123" s="143">
        <v>19</v>
      </c>
      <c r="U123" s="143">
        <v>2</v>
      </c>
      <c r="V123" s="111">
        <v>100.348</v>
      </c>
      <c r="W123" s="209" t="s">
        <v>322</v>
      </c>
      <c r="X123" s="210"/>
      <c r="Y123" s="209"/>
      <c r="Z123" s="209"/>
      <c r="AA123" s="209"/>
      <c r="AB123" s="213"/>
      <c r="AC123" s="209">
        <v>1</v>
      </c>
      <c r="AD123" s="209"/>
      <c r="AE123" s="209"/>
      <c r="AF123" s="111">
        <v>1</v>
      </c>
      <c r="AG123" s="209" t="s">
        <v>19</v>
      </c>
      <c r="AH123" s="132" t="s">
        <v>286</v>
      </c>
      <c r="AI123" s="212" t="s">
        <v>943</v>
      </c>
      <c r="AJ123" s="1"/>
    </row>
    <row r="124" spans="1:36" s="15" customFormat="1" ht="24.95" customHeight="1">
      <c r="A124" s="131">
        <v>12</v>
      </c>
      <c r="B124" s="111" t="s">
        <v>112</v>
      </c>
      <c r="C124" s="209" t="s">
        <v>128</v>
      </c>
      <c r="D124" s="209" t="s">
        <v>129</v>
      </c>
      <c r="E124" s="209" t="s">
        <v>129</v>
      </c>
      <c r="F124" s="161" t="s">
        <v>1003</v>
      </c>
      <c r="G124" s="209" t="s">
        <v>688</v>
      </c>
      <c r="H124" s="209">
        <v>0</v>
      </c>
      <c r="I124" s="135">
        <v>2</v>
      </c>
      <c r="J124" s="135">
        <v>1</v>
      </c>
      <c r="K124" s="135">
        <v>1</v>
      </c>
      <c r="L124" s="162">
        <v>29</v>
      </c>
      <c r="M124" s="162">
        <v>2</v>
      </c>
      <c r="N124" s="86">
        <v>26</v>
      </c>
      <c r="O124" s="132">
        <v>25</v>
      </c>
      <c r="P124" s="132">
        <v>1</v>
      </c>
      <c r="Q124" s="132">
        <v>0</v>
      </c>
      <c r="R124" s="171">
        <v>0</v>
      </c>
      <c r="S124" s="143">
        <v>26</v>
      </c>
      <c r="T124" s="143">
        <v>22</v>
      </c>
      <c r="U124" s="143">
        <v>4</v>
      </c>
      <c r="V124" s="111">
        <v>170.28</v>
      </c>
      <c r="W124" s="210" t="s">
        <v>130</v>
      </c>
      <c r="X124" s="210"/>
      <c r="Y124" s="210"/>
      <c r="Z124" s="210"/>
      <c r="AA124" s="210"/>
      <c r="AB124" s="211"/>
      <c r="AC124" s="210"/>
      <c r="AD124" s="210"/>
      <c r="AE124" s="210"/>
      <c r="AF124" s="111">
        <v>1</v>
      </c>
      <c r="AG124" s="209" t="s">
        <v>19</v>
      </c>
      <c r="AH124" s="132" t="s">
        <v>286</v>
      </c>
      <c r="AI124" s="212" t="s">
        <v>947</v>
      </c>
    </row>
    <row r="125" spans="1:36" ht="24.95" customHeight="1">
      <c r="A125" s="131">
        <v>13</v>
      </c>
      <c r="B125" s="111" t="s">
        <v>112</v>
      </c>
      <c r="C125" s="209" t="s">
        <v>131</v>
      </c>
      <c r="D125" s="209" t="s">
        <v>132</v>
      </c>
      <c r="E125" s="209" t="s">
        <v>132</v>
      </c>
      <c r="F125" s="161" t="s">
        <v>1115</v>
      </c>
      <c r="G125" s="209" t="s">
        <v>689</v>
      </c>
      <c r="H125" s="209">
        <v>1</v>
      </c>
      <c r="I125" s="135">
        <v>2</v>
      </c>
      <c r="J125" s="135">
        <v>0</v>
      </c>
      <c r="K125" s="135">
        <v>2</v>
      </c>
      <c r="L125" s="162">
        <v>25</v>
      </c>
      <c r="M125" s="162">
        <v>2</v>
      </c>
      <c r="N125" s="86">
        <v>25</v>
      </c>
      <c r="O125" s="132">
        <v>13</v>
      </c>
      <c r="P125" s="132">
        <v>9</v>
      </c>
      <c r="Q125" s="132">
        <v>1</v>
      </c>
      <c r="R125" s="143">
        <v>2</v>
      </c>
      <c r="S125" s="143">
        <v>25</v>
      </c>
      <c r="T125" s="143">
        <v>24</v>
      </c>
      <c r="U125" s="143">
        <v>1</v>
      </c>
      <c r="V125" s="111">
        <v>91.83</v>
      </c>
      <c r="W125" s="210" t="s">
        <v>133</v>
      </c>
      <c r="X125" s="210"/>
      <c r="Y125" s="210"/>
      <c r="Z125" s="210"/>
      <c r="AA125" s="210"/>
      <c r="AB125" s="211"/>
      <c r="AC125" s="210"/>
      <c r="AD125" s="210"/>
      <c r="AE125" s="210"/>
      <c r="AF125" s="111">
        <v>1</v>
      </c>
      <c r="AG125" s="209" t="s">
        <v>19</v>
      </c>
      <c r="AH125" s="132" t="s">
        <v>286</v>
      </c>
      <c r="AI125" s="212" t="s">
        <v>942</v>
      </c>
      <c r="AJ125" s="1"/>
    </row>
    <row r="126" spans="1:36" s="496" customFormat="1" ht="24.95" customHeight="1">
      <c r="A126" s="497">
        <v>14</v>
      </c>
      <c r="B126" s="478" t="s">
        <v>112</v>
      </c>
      <c r="C126" s="498" t="s">
        <v>134</v>
      </c>
      <c r="D126" s="503" t="s">
        <v>690</v>
      </c>
      <c r="E126" s="503" t="s">
        <v>691</v>
      </c>
      <c r="F126" s="499" t="s">
        <v>692</v>
      </c>
      <c r="G126" s="503" t="s">
        <v>693</v>
      </c>
      <c r="H126" s="503">
        <v>0</v>
      </c>
      <c r="I126" s="498">
        <v>2</v>
      </c>
      <c r="J126" s="498">
        <v>1</v>
      </c>
      <c r="K126" s="498">
        <v>1</v>
      </c>
      <c r="L126" s="505">
        <v>19</v>
      </c>
      <c r="M126" s="505">
        <v>1</v>
      </c>
      <c r="N126" s="506">
        <v>13</v>
      </c>
      <c r="O126" s="478">
        <v>11</v>
      </c>
      <c r="P126" s="478">
        <v>2</v>
      </c>
      <c r="Q126" s="478">
        <v>0</v>
      </c>
      <c r="R126" s="483">
        <v>0</v>
      </c>
      <c r="S126" s="483">
        <v>13</v>
      </c>
      <c r="T126" s="483">
        <v>10</v>
      </c>
      <c r="U126" s="483">
        <v>3</v>
      </c>
      <c r="V126" s="478">
        <v>153.63200000000001</v>
      </c>
      <c r="W126" s="508" t="s">
        <v>54</v>
      </c>
      <c r="X126" s="508"/>
      <c r="Y126" s="508"/>
      <c r="Z126" s="508">
        <v>1</v>
      </c>
      <c r="AA126" s="508"/>
      <c r="AB126" s="509"/>
      <c r="AC126" s="508"/>
      <c r="AD126" s="508"/>
      <c r="AE126" s="508"/>
      <c r="AF126" s="478">
        <v>1</v>
      </c>
      <c r="AG126" s="498" t="s">
        <v>315</v>
      </c>
      <c r="AH126" s="478" t="s">
        <v>287</v>
      </c>
      <c r="AI126" s="510" t="s">
        <v>946</v>
      </c>
    </row>
    <row r="127" spans="1:36" ht="24.95" customHeight="1">
      <c r="A127" s="131">
        <v>15</v>
      </c>
      <c r="B127" s="111" t="s">
        <v>112</v>
      </c>
      <c r="C127" s="209" t="s">
        <v>164</v>
      </c>
      <c r="D127" s="210" t="s">
        <v>165</v>
      </c>
      <c r="E127" s="210" t="s">
        <v>165</v>
      </c>
      <c r="F127" s="161" t="s">
        <v>694</v>
      </c>
      <c r="G127" s="209" t="s">
        <v>695</v>
      </c>
      <c r="H127" s="209">
        <v>3</v>
      </c>
      <c r="I127" s="135">
        <v>2</v>
      </c>
      <c r="J127" s="135">
        <v>0</v>
      </c>
      <c r="K127" s="135">
        <v>2</v>
      </c>
      <c r="L127" s="162">
        <v>29</v>
      </c>
      <c r="M127" s="162">
        <v>2</v>
      </c>
      <c r="N127" s="86">
        <v>25</v>
      </c>
      <c r="O127" s="132">
        <v>17</v>
      </c>
      <c r="P127" s="132">
        <v>7</v>
      </c>
      <c r="Q127" s="132">
        <v>1</v>
      </c>
      <c r="R127" s="143">
        <v>0</v>
      </c>
      <c r="S127" s="143">
        <v>25</v>
      </c>
      <c r="T127" s="143">
        <v>19</v>
      </c>
      <c r="U127" s="143">
        <v>6</v>
      </c>
      <c r="V127" s="111">
        <v>182.24</v>
      </c>
      <c r="W127" s="210" t="s">
        <v>166</v>
      </c>
      <c r="X127" s="210"/>
      <c r="Y127" s="210"/>
      <c r="Z127" s="210"/>
      <c r="AA127" s="210"/>
      <c r="AB127" s="211"/>
      <c r="AC127" s="210"/>
      <c r="AD127" s="210"/>
      <c r="AE127" s="210"/>
      <c r="AF127" s="111">
        <v>1</v>
      </c>
      <c r="AG127" s="209" t="s">
        <v>19</v>
      </c>
      <c r="AH127" s="132" t="s">
        <v>285</v>
      </c>
      <c r="AI127" s="212" t="s">
        <v>942</v>
      </c>
      <c r="AJ127" s="1"/>
    </row>
    <row r="128" spans="1:36" ht="24.95" customHeight="1">
      <c r="A128" s="131">
        <v>16</v>
      </c>
      <c r="B128" s="111" t="s">
        <v>112</v>
      </c>
      <c r="C128" s="209" t="s">
        <v>696</v>
      </c>
      <c r="D128" s="209" t="s">
        <v>135</v>
      </c>
      <c r="E128" s="209" t="s">
        <v>323</v>
      </c>
      <c r="F128" s="161" t="s">
        <v>697</v>
      </c>
      <c r="G128" s="209" t="s">
        <v>698</v>
      </c>
      <c r="H128" s="209">
        <v>0</v>
      </c>
      <c r="I128" s="135">
        <v>3</v>
      </c>
      <c r="J128" s="135">
        <v>2</v>
      </c>
      <c r="K128" s="135">
        <v>1</v>
      </c>
      <c r="L128" s="162">
        <v>35</v>
      </c>
      <c r="M128" s="162">
        <v>3</v>
      </c>
      <c r="N128" s="86">
        <v>35</v>
      </c>
      <c r="O128" s="132">
        <v>20</v>
      </c>
      <c r="P128" s="132">
        <v>12</v>
      </c>
      <c r="Q128" s="132">
        <v>1</v>
      </c>
      <c r="R128" s="143">
        <v>2</v>
      </c>
      <c r="S128" s="143">
        <v>35</v>
      </c>
      <c r="T128" s="143">
        <v>26</v>
      </c>
      <c r="U128" s="143">
        <v>9</v>
      </c>
      <c r="V128" s="111">
        <v>158.97</v>
      </c>
      <c r="W128" s="210" t="s">
        <v>699</v>
      </c>
      <c r="X128" s="210"/>
      <c r="Y128" s="210"/>
      <c r="Z128" s="210"/>
      <c r="AA128" s="210"/>
      <c r="AB128" s="211"/>
      <c r="AC128" s="210">
        <v>1</v>
      </c>
      <c r="AD128" s="210"/>
      <c r="AE128" s="210">
        <v>1</v>
      </c>
      <c r="AF128" s="111">
        <v>1</v>
      </c>
      <c r="AG128" s="209" t="s">
        <v>19</v>
      </c>
      <c r="AH128" s="132" t="s">
        <v>287</v>
      </c>
      <c r="AI128" s="212" t="s">
        <v>945</v>
      </c>
      <c r="AJ128" s="1"/>
    </row>
    <row r="129" spans="1:36" ht="24.95" customHeight="1">
      <c r="A129" s="140">
        <v>17</v>
      </c>
      <c r="B129" s="111" t="s">
        <v>112</v>
      </c>
      <c r="C129" s="209" t="s">
        <v>136</v>
      </c>
      <c r="D129" s="209" t="s">
        <v>663</v>
      </c>
      <c r="E129" s="209" t="s">
        <v>700</v>
      </c>
      <c r="F129" s="214" t="s">
        <v>701</v>
      </c>
      <c r="G129" s="209" t="s">
        <v>702</v>
      </c>
      <c r="H129" s="209">
        <v>2</v>
      </c>
      <c r="I129" s="135">
        <v>3</v>
      </c>
      <c r="J129" s="135">
        <v>2</v>
      </c>
      <c r="K129" s="135">
        <v>1</v>
      </c>
      <c r="L129" s="162">
        <v>35</v>
      </c>
      <c r="M129" s="162">
        <v>3</v>
      </c>
      <c r="N129" s="86">
        <v>35</v>
      </c>
      <c r="O129" s="132">
        <v>22</v>
      </c>
      <c r="P129" s="132">
        <v>13</v>
      </c>
      <c r="Q129" s="132">
        <v>0</v>
      </c>
      <c r="R129" s="171">
        <v>0</v>
      </c>
      <c r="S129" s="143">
        <v>35</v>
      </c>
      <c r="T129" s="171">
        <v>22</v>
      </c>
      <c r="U129" s="171">
        <v>13</v>
      </c>
      <c r="V129" s="111" t="s">
        <v>137</v>
      </c>
      <c r="W129" s="210" t="s">
        <v>138</v>
      </c>
      <c r="X129" s="210"/>
      <c r="Y129" s="210"/>
      <c r="Z129" s="210">
        <v>1</v>
      </c>
      <c r="AA129" s="210"/>
      <c r="AB129" s="211"/>
      <c r="AC129" s="210">
        <v>1</v>
      </c>
      <c r="AD129" s="210"/>
      <c r="AE129" s="210"/>
      <c r="AF129" s="111">
        <v>1</v>
      </c>
      <c r="AG129" s="135" t="s">
        <v>666</v>
      </c>
      <c r="AH129" s="132" t="s">
        <v>286</v>
      </c>
      <c r="AI129" s="212" t="s">
        <v>943</v>
      </c>
      <c r="AJ129" s="1"/>
    </row>
    <row r="130" spans="1:36" ht="24.95" customHeight="1">
      <c r="A130" s="140">
        <v>18</v>
      </c>
      <c r="B130" s="111" t="s">
        <v>112</v>
      </c>
      <c r="C130" s="209" t="s">
        <v>140</v>
      </c>
      <c r="D130" s="209" t="s">
        <v>141</v>
      </c>
      <c r="E130" s="209" t="s">
        <v>142</v>
      </c>
      <c r="F130" s="161" t="s">
        <v>704</v>
      </c>
      <c r="G130" s="209" t="s">
        <v>143</v>
      </c>
      <c r="H130" s="209">
        <v>0</v>
      </c>
      <c r="I130" s="135">
        <v>2</v>
      </c>
      <c r="J130" s="135">
        <v>1</v>
      </c>
      <c r="K130" s="135">
        <v>1</v>
      </c>
      <c r="L130" s="162">
        <v>19</v>
      </c>
      <c r="M130" s="162">
        <v>1</v>
      </c>
      <c r="N130" s="86">
        <v>19</v>
      </c>
      <c r="O130" s="132">
        <v>12</v>
      </c>
      <c r="P130" s="132">
        <v>3</v>
      </c>
      <c r="Q130" s="132">
        <v>4</v>
      </c>
      <c r="R130" s="143">
        <v>0</v>
      </c>
      <c r="S130" s="143">
        <v>19</v>
      </c>
      <c r="T130" s="143">
        <v>18</v>
      </c>
      <c r="U130" s="143">
        <v>1</v>
      </c>
      <c r="V130" s="215">
        <v>93.79</v>
      </c>
      <c r="W130" s="210" t="s">
        <v>144</v>
      </c>
      <c r="X130" s="210"/>
      <c r="Y130" s="210"/>
      <c r="Z130" s="210"/>
      <c r="AA130" s="210"/>
      <c r="AB130" s="211"/>
      <c r="AC130" s="210"/>
      <c r="AD130" s="210">
        <v>1</v>
      </c>
      <c r="AE130" s="210"/>
      <c r="AF130" s="111">
        <v>1</v>
      </c>
      <c r="AG130" s="209" t="s">
        <v>19</v>
      </c>
      <c r="AH130" s="132" t="s">
        <v>286</v>
      </c>
      <c r="AI130" s="212" t="s">
        <v>942</v>
      </c>
      <c r="AJ130" s="1"/>
    </row>
    <row r="131" spans="1:36" ht="24.95" customHeight="1">
      <c r="A131" s="140">
        <v>19</v>
      </c>
      <c r="B131" s="111" t="s">
        <v>112</v>
      </c>
      <c r="C131" s="209" t="s">
        <v>705</v>
      </c>
      <c r="D131" s="209" t="s">
        <v>145</v>
      </c>
      <c r="E131" s="209" t="s">
        <v>145</v>
      </c>
      <c r="F131" s="161" t="s">
        <v>706</v>
      </c>
      <c r="G131" s="209" t="s">
        <v>707</v>
      </c>
      <c r="H131" s="209">
        <v>0</v>
      </c>
      <c r="I131" s="135">
        <v>2</v>
      </c>
      <c r="J131" s="135">
        <v>1</v>
      </c>
      <c r="K131" s="135">
        <v>1</v>
      </c>
      <c r="L131" s="162">
        <v>19</v>
      </c>
      <c r="M131" s="162">
        <v>1</v>
      </c>
      <c r="N131" s="86">
        <v>19</v>
      </c>
      <c r="O131" s="132">
        <v>19</v>
      </c>
      <c r="P131" s="132">
        <v>0</v>
      </c>
      <c r="Q131" s="132">
        <v>0</v>
      </c>
      <c r="R131" s="143">
        <v>0</v>
      </c>
      <c r="S131" s="143">
        <v>19</v>
      </c>
      <c r="T131" s="143">
        <v>17</v>
      </c>
      <c r="U131" s="143">
        <v>2</v>
      </c>
      <c r="V131" s="111">
        <v>70.98</v>
      </c>
      <c r="W131" s="210" t="s">
        <v>708</v>
      </c>
      <c r="X131" s="210"/>
      <c r="Y131" s="210"/>
      <c r="Z131" s="210"/>
      <c r="AA131" s="210"/>
      <c r="AB131" s="211"/>
      <c r="AC131" s="210"/>
      <c r="AD131" s="210"/>
      <c r="AE131" s="210"/>
      <c r="AF131" s="111">
        <v>1</v>
      </c>
      <c r="AG131" s="135" t="s">
        <v>19</v>
      </c>
      <c r="AH131" s="132" t="s">
        <v>285</v>
      </c>
      <c r="AI131" s="212" t="s">
        <v>947</v>
      </c>
      <c r="AJ131" s="1"/>
    </row>
    <row r="132" spans="1:36" ht="24.95" customHeight="1">
      <c r="A132" s="140">
        <v>20</v>
      </c>
      <c r="B132" s="111" t="s">
        <v>112</v>
      </c>
      <c r="C132" s="135" t="s">
        <v>167</v>
      </c>
      <c r="D132" s="135" t="s">
        <v>168</v>
      </c>
      <c r="E132" s="135" t="s">
        <v>168</v>
      </c>
      <c r="F132" s="161" t="s">
        <v>709</v>
      </c>
      <c r="G132" s="208" t="s">
        <v>710</v>
      </c>
      <c r="H132" s="209">
        <v>0</v>
      </c>
      <c r="I132" s="135">
        <v>2</v>
      </c>
      <c r="J132" s="135">
        <v>0</v>
      </c>
      <c r="K132" s="135">
        <v>2</v>
      </c>
      <c r="L132" s="162">
        <v>29</v>
      </c>
      <c r="M132" s="162">
        <v>2</v>
      </c>
      <c r="N132" s="86">
        <v>19</v>
      </c>
      <c r="O132" s="132">
        <v>14</v>
      </c>
      <c r="P132" s="132">
        <v>4</v>
      </c>
      <c r="Q132" s="132">
        <v>1</v>
      </c>
      <c r="R132" s="143">
        <v>0</v>
      </c>
      <c r="S132" s="143">
        <v>19</v>
      </c>
      <c r="T132" s="143">
        <v>13</v>
      </c>
      <c r="U132" s="143">
        <v>6</v>
      </c>
      <c r="V132" s="111">
        <v>120.1</v>
      </c>
      <c r="W132" s="210" t="s">
        <v>169</v>
      </c>
      <c r="X132" s="210"/>
      <c r="Y132" s="210"/>
      <c r="Z132" s="210"/>
      <c r="AA132" s="210"/>
      <c r="AB132" s="211"/>
      <c r="AC132" s="210"/>
      <c r="AD132" s="210"/>
      <c r="AE132" s="210"/>
      <c r="AF132" s="111">
        <v>1</v>
      </c>
      <c r="AG132" s="209" t="s">
        <v>19</v>
      </c>
      <c r="AH132" s="132" t="s">
        <v>286</v>
      </c>
      <c r="AI132" s="216" t="s">
        <v>986</v>
      </c>
      <c r="AJ132" s="1"/>
    </row>
    <row r="133" spans="1:36" ht="24.95" customHeight="1">
      <c r="A133" s="140">
        <v>21</v>
      </c>
      <c r="B133" s="111" t="s">
        <v>112</v>
      </c>
      <c r="C133" s="209" t="s">
        <v>146</v>
      </c>
      <c r="D133" s="209" t="s">
        <v>147</v>
      </c>
      <c r="E133" s="209" t="s">
        <v>147</v>
      </c>
      <c r="F133" s="161" t="s">
        <v>712</v>
      </c>
      <c r="G133" s="209" t="s">
        <v>713</v>
      </c>
      <c r="H133" s="209">
        <v>0</v>
      </c>
      <c r="I133" s="135">
        <v>2</v>
      </c>
      <c r="J133" s="135">
        <v>0</v>
      </c>
      <c r="K133" s="135">
        <v>2</v>
      </c>
      <c r="L133" s="162">
        <v>19</v>
      </c>
      <c r="M133" s="162">
        <v>1</v>
      </c>
      <c r="N133" s="86">
        <v>17</v>
      </c>
      <c r="O133" s="132">
        <v>7</v>
      </c>
      <c r="P133" s="132">
        <v>10</v>
      </c>
      <c r="Q133" s="132">
        <v>0</v>
      </c>
      <c r="R133" s="143">
        <v>0</v>
      </c>
      <c r="S133" s="143">
        <v>17</v>
      </c>
      <c r="T133" s="143">
        <v>10</v>
      </c>
      <c r="U133" s="143">
        <v>7</v>
      </c>
      <c r="V133" s="111">
        <v>103.56</v>
      </c>
      <c r="W133" s="210" t="s">
        <v>148</v>
      </c>
      <c r="X133" s="210"/>
      <c r="Y133" s="210"/>
      <c r="Z133" s="210"/>
      <c r="AA133" s="210"/>
      <c r="AB133" s="211"/>
      <c r="AC133" s="210"/>
      <c r="AD133" s="210"/>
      <c r="AE133" s="210"/>
      <c r="AF133" s="111">
        <v>1</v>
      </c>
      <c r="AG133" s="209" t="s">
        <v>19</v>
      </c>
      <c r="AH133" s="132" t="s">
        <v>289</v>
      </c>
      <c r="AI133" s="212" t="s">
        <v>942</v>
      </c>
      <c r="AJ133" s="1"/>
    </row>
    <row r="134" spans="1:36" ht="24.95" customHeight="1">
      <c r="A134" s="140">
        <v>22</v>
      </c>
      <c r="B134" s="111" t="s">
        <v>112</v>
      </c>
      <c r="C134" s="209" t="s">
        <v>721</v>
      </c>
      <c r="D134" s="209" t="s">
        <v>170</v>
      </c>
      <c r="E134" s="209" t="s">
        <v>722</v>
      </c>
      <c r="F134" s="161" t="s">
        <v>723</v>
      </c>
      <c r="G134" s="209" t="s">
        <v>724</v>
      </c>
      <c r="H134" s="209">
        <v>1</v>
      </c>
      <c r="I134" s="135">
        <v>3</v>
      </c>
      <c r="J134" s="135">
        <v>3</v>
      </c>
      <c r="K134" s="135">
        <v>0</v>
      </c>
      <c r="L134" s="162">
        <v>35</v>
      </c>
      <c r="M134" s="162">
        <v>3</v>
      </c>
      <c r="N134" s="86">
        <v>34</v>
      </c>
      <c r="O134" s="132">
        <v>23</v>
      </c>
      <c r="P134" s="132">
        <v>11</v>
      </c>
      <c r="Q134" s="132">
        <v>0</v>
      </c>
      <c r="R134" s="143">
        <v>0</v>
      </c>
      <c r="S134" s="143">
        <v>34</v>
      </c>
      <c r="T134" s="143">
        <v>28</v>
      </c>
      <c r="U134" s="143">
        <v>6</v>
      </c>
      <c r="V134" s="111">
        <v>119.85</v>
      </c>
      <c r="W134" s="210" t="s">
        <v>725</v>
      </c>
      <c r="X134" s="210"/>
      <c r="Y134" s="210"/>
      <c r="Z134" s="210"/>
      <c r="AA134" s="210"/>
      <c r="AB134" s="211"/>
      <c r="AC134" s="210"/>
      <c r="AD134" s="210"/>
      <c r="AE134" s="210"/>
      <c r="AF134" s="111">
        <v>1</v>
      </c>
      <c r="AG134" s="135" t="s">
        <v>19</v>
      </c>
      <c r="AH134" s="132" t="s">
        <v>286</v>
      </c>
      <c r="AI134" s="212" t="s">
        <v>988</v>
      </c>
      <c r="AJ134" s="1"/>
    </row>
    <row r="135" spans="1:36" ht="24.95" customHeight="1">
      <c r="A135" s="140">
        <v>23</v>
      </c>
      <c r="B135" s="111" t="s">
        <v>112</v>
      </c>
      <c r="C135" s="209" t="s">
        <v>1004</v>
      </c>
      <c r="D135" s="209" t="s">
        <v>1005</v>
      </c>
      <c r="E135" s="209" t="s">
        <v>123</v>
      </c>
      <c r="F135" s="161" t="s">
        <v>677</v>
      </c>
      <c r="G135" s="209" t="s">
        <v>678</v>
      </c>
      <c r="H135" s="209">
        <v>0</v>
      </c>
      <c r="I135" s="135">
        <v>2</v>
      </c>
      <c r="J135" s="135">
        <v>0</v>
      </c>
      <c r="K135" s="135">
        <v>2</v>
      </c>
      <c r="L135" s="162">
        <v>29</v>
      </c>
      <c r="M135" s="162">
        <v>2</v>
      </c>
      <c r="N135" s="86">
        <v>26</v>
      </c>
      <c r="O135" s="132">
        <v>20</v>
      </c>
      <c r="P135" s="132">
        <v>5</v>
      </c>
      <c r="Q135" s="132">
        <v>1</v>
      </c>
      <c r="R135" s="171">
        <v>0</v>
      </c>
      <c r="S135" s="143">
        <v>26</v>
      </c>
      <c r="T135" s="171">
        <v>20</v>
      </c>
      <c r="U135" s="171">
        <v>6</v>
      </c>
      <c r="V135" s="111">
        <v>159.54</v>
      </c>
      <c r="W135" s="210" t="s">
        <v>1006</v>
      </c>
      <c r="X135" s="210"/>
      <c r="Y135" s="210">
        <v>1</v>
      </c>
      <c r="Z135" s="210">
        <v>1</v>
      </c>
      <c r="AA135" s="210"/>
      <c r="AB135" s="211"/>
      <c r="AC135" s="210"/>
      <c r="AD135" s="210"/>
      <c r="AE135" s="210"/>
      <c r="AF135" s="111">
        <v>1</v>
      </c>
      <c r="AG135" s="135" t="s">
        <v>501</v>
      </c>
      <c r="AH135" s="132" t="s">
        <v>286</v>
      </c>
      <c r="AI135" s="212" t="s">
        <v>986</v>
      </c>
      <c r="AJ135" s="1"/>
    </row>
    <row r="136" spans="1:36" ht="24.95" customHeight="1">
      <c r="A136" s="140">
        <v>24</v>
      </c>
      <c r="B136" s="111" t="s">
        <v>112</v>
      </c>
      <c r="C136" s="135" t="s">
        <v>1007</v>
      </c>
      <c r="D136" s="209" t="s">
        <v>1005</v>
      </c>
      <c r="E136" s="209" t="s">
        <v>320</v>
      </c>
      <c r="F136" s="161" t="s">
        <v>681</v>
      </c>
      <c r="G136" s="209" t="s">
        <v>682</v>
      </c>
      <c r="H136" s="209">
        <v>0</v>
      </c>
      <c r="I136" s="135">
        <v>2</v>
      </c>
      <c r="J136" s="135">
        <v>0</v>
      </c>
      <c r="K136" s="135">
        <v>2</v>
      </c>
      <c r="L136" s="162">
        <v>25</v>
      </c>
      <c r="M136" s="162">
        <v>2</v>
      </c>
      <c r="N136" s="86">
        <v>22</v>
      </c>
      <c r="O136" s="132">
        <v>18</v>
      </c>
      <c r="P136" s="132">
        <v>4</v>
      </c>
      <c r="Q136" s="132">
        <v>0</v>
      </c>
      <c r="R136" s="143">
        <v>0</v>
      </c>
      <c r="S136" s="143">
        <v>22</v>
      </c>
      <c r="T136" s="143">
        <v>19</v>
      </c>
      <c r="U136" s="143">
        <v>3</v>
      </c>
      <c r="V136" s="111">
        <v>107.28</v>
      </c>
      <c r="W136" s="210" t="s">
        <v>1006</v>
      </c>
      <c r="X136" s="210"/>
      <c r="Y136" s="210">
        <v>1</v>
      </c>
      <c r="Z136" s="210">
        <v>1</v>
      </c>
      <c r="AA136" s="210"/>
      <c r="AB136" s="211"/>
      <c r="AC136" s="210"/>
      <c r="AD136" s="210">
        <v>1</v>
      </c>
      <c r="AE136" s="210"/>
      <c r="AF136" s="111">
        <v>1</v>
      </c>
      <c r="AG136" s="209" t="s">
        <v>501</v>
      </c>
      <c r="AH136" s="132" t="s">
        <v>286</v>
      </c>
      <c r="AI136" s="212" t="s">
        <v>942</v>
      </c>
      <c r="AJ136" s="1"/>
    </row>
    <row r="137" spans="1:36" ht="24.95" customHeight="1">
      <c r="A137" s="140">
        <v>25</v>
      </c>
      <c r="B137" s="111" t="s">
        <v>112</v>
      </c>
      <c r="C137" s="135" t="s">
        <v>149</v>
      </c>
      <c r="D137" s="209" t="s">
        <v>150</v>
      </c>
      <c r="E137" s="209" t="s">
        <v>151</v>
      </c>
      <c r="F137" s="161" t="s">
        <v>726</v>
      </c>
      <c r="G137" s="209" t="s">
        <v>727</v>
      </c>
      <c r="H137" s="209">
        <v>0</v>
      </c>
      <c r="I137" s="135">
        <v>2</v>
      </c>
      <c r="J137" s="135">
        <v>0</v>
      </c>
      <c r="K137" s="135">
        <v>2</v>
      </c>
      <c r="L137" s="162">
        <v>29</v>
      </c>
      <c r="M137" s="162">
        <v>2</v>
      </c>
      <c r="N137" s="86">
        <v>24</v>
      </c>
      <c r="O137" s="132">
        <v>22</v>
      </c>
      <c r="P137" s="132">
        <v>1</v>
      </c>
      <c r="Q137" s="132">
        <v>0</v>
      </c>
      <c r="R137" s="143">
        <v>1</v>
      </c>
      <c r="S137" s="143">
        <v>24</v>
      </c>
      <c r="T137" s="143">
        <v>18</v>
      </c>
      <c r="U137" s="143">
        <v>6</v>
      </c>
      <c r="V137" s="111">
        <v>106</v>
      </c>
      <c r="W137" s="111" t="s">
        <v>127</v>
      </c>
      <c r="X137" s="210"/>
      <c r="Y137" s="111"/>
      <c r="Z137" s="111"/>
      <c r="AA137" s="111"/>
      <c r="AB137" s="217"/>
      <c r="AC137" s="111"/>
      <c r="AD137" s="111"/>
      <c r="AE137" s="111"/>
      <c r="AF137" s="111">
        <v>1</v>
      </c>
      <c r="AG137" s="135" t="s">
        <v>19</v>
      </c>
      <c r="AH137" s="132" t="s">
        <v>286</v>
      </c>
      <c r="AI137" s="212" t="s">
        <v>986</v>
      </c>
      <c r="AJ137" s="1"/>
    </row>
    <row r="138" spans="1:36" ht="24.95" customHeight="1">
      <c r="A138" s="140">
        <v>26</v>
      </c>
      <c r="B138" s="111" t="s">
        <v>112</v>
      </c>
      <c r="C138" s="135" t="s">
        <v>714</v>
      </c>
      <c r="D138" s="209" t="s">
        <v>715</v>
      </c>
      <c r="E138" s="209" t="s">
        <v>716</v>
      </c>
      <c r="F138" s="214" t="s">
        <v>717</v>
      </c>
      <c r="G138" s="209" t="s">
        <v>718</v>
      </c>
      <c r="H138" s="209">
        <v>0</v>
      </c>
      <c r="I138" s="135">
        <v>3</v>
      </c>
      <c r="J138" s="135">
        <v>2</v>
      </c>
      <c r="K138" s="135">
        <v>1</v>
      </c>
      <c r="L138" s="162">
        <v>35</v>
      </c>
      <c r="M138" s="162">
        <v>3</v>
      </c>
      <c r="N138" s="86">
        <v>30</v>
      </c>
      <c r="O138" s="132">
        <v>16</v>
      </c>
      <c r="P138" s="132">
        <v>11</v>
      </c>
      <c r="Q138" s="132">
        <v>3</v>
      </c>
      <c r="R138" s="171">
        <v>0</v>
      </c>
      <c r="S138" s="143">
        <v>30</v>
      </c>
      <c r="T138" s="171">
        <v>21</v>
      </c>
      <c r="U138" s="171">
        <v>9</v>
      </c>
      <c r="V138" s="111">
        <v>130.77000000000001</v>
      </c>
      <c r="W138" s="210" t="s">
        <v>719</v>
      </c>
      <c r="X138" s="210"/>
      <c r="Y138" s="210"/>
      <c r="Z138" s="210">
        <v>1</v>
      </c>
      <c r="AA138" s="210"/>
      <c r="AB138" s="211"/>
      <c r="AC138" s="210"/>
      <c r="AD138" s="210"/>
      <c r="AE138" s="210"/>
      <c r="AF138" s="111">
        <v>1</v>
      </c>
      <c r="AG138" s="209" t="s">
        <v>720</v>
      </c>
      <c r="AH138" s="132" t="s">
        <v>287</v>
      </c>
      <c r="AI138" s="212" t="s">
        <v>942</v>
      </c>
      <c r="AJ138" s="1"/>
    </row>
    <row r="139" spans="1:36" ht="24.95" customHeight="1">
      <c r="A139" s="140">
        <v>27</v>
      </c>
      <c r="B139" s="111" t="s">
        <v>112</v>
      </c>
      <c r="C139" s="209" t="s">
        <v>1008</v>
      </c>
      <c r="D139" s="209" t="s">
        <v>1009</v>
      </c>
      <c r="E139" s="209" t="s">
        <v>318</v>
      </c>
      <c r="F139" s="161" t="s">
        <v>675</v>
      </c>
      <c r="G139" s="209" t="s">
        <v>676</v>
      </c>
      <c r="H139" s="209">
        <v>0</v>
      </c>
      <c r="I139" s="135">
        <v>3</v>
      </c>
      <c r="J139" s="135">
        <v>0</v>
      </c>
      <c r="K139" s="135">
        <v>3</v>
      </c>
      <c r="L139" s="162">
        <v>35</v>
      </c>
      <c r="M139" s="162">
        <v>3</v>
      </c>
      <c r="N139" s="86">
        <v>35</v>
      </c>
      <c r="O139" s="132">
        <v>26</v>
      </c>
      <c r="P139" s="132">
        <v>9</v>
      </c>
      <c r="Q139" s="132">
        <v>0</v>
      </c>
      <c r="R139" s="171">
        <v>0</v>
      </c>
      <c r="S139" s="143">
        <v>35</v>
      </c>
      <c r="T139" s="143">
        <v>31</v>
      </c>
      <c r="U139" s="143">
        <v>4</v>
      </c>
      <c r="V139" s="111">
        <v>164.92</v>
      </c>
      <c r="W139" s="210" t="s">
        <v>1006</v>
      </c>
      <c r="X139" s="210"/>
      <c r="Y139" s="210">
        <v>1</v>
      </c>
      <c r="Z139" s="210">
        <v>1</v>
      </c>
      <c r="AA139" s="210">
        <v>1</v>
      </c>
      <c r="AB139" s="211"/>
      <c r="AC139" s="210"/>
      <c r="AD139" s="210"/>
      <c r="AE139" s="210"/>
      <c r="AF139" s="111">
        <v>1</v>
      </c>
      <c r="AG139" s="135" t="s">
        <v>501</v>
      </c>
      <c r="AH139" s="132" t="s">
        <v>286</v>
      </c>
      <c r="AI139" s="212" t="s">
        <v>987</v>
      </c>
      <c r="AJ139" s="1"/>
    </row>
    <row r="140" spans="1:36" s="496" customFormat="1" ht="24.95" customHeight="1">
      <c r="A140" s="497">
        <v>28</v>
      </c>
      <c r="B140" s="478" t="s">
        <v>112</v>
      </c>
      <c r="C140" s="498" t="s">
        <v>1010</v>
      </c>
      <c r="D140" s="503" t="s">
        <v>1121</v>
      </c>
      <c r="E140" s="498" t="s">
        <v>1011</v>
      </c>
      <c r="F140" s="499" t="s">
        <v>683</v>
      </c>
      <c r="G140" s="504" t="s">
        <v>684</v>
      </c>
      <c r="H140" s="503">
        <v>1</v>
      </c>
      <c r="I140" s="498">
        <v>2</v>
      </c>
      <c r="J140" s="498">
        <v>1</v>
      </c>
      <c r="K140" s="498">
        <v>1</v>
      </c>
      <c r="L140" s="505">
        <v>19</v>
      </c>
      <c r="M140" s="505">
        <v>1</v>
      </c>
      <c r="N140" s="506">
        <v>18</v>
      </c>
      <c r="O140" s="478">
        <v>17</v>
      </c>
      <c r="P140" s="478">
        <v>1</v>
      </c>
      <c r="Q140" s="478">
        <v>0</v>
      </c>
      <c r="R140" s="507">
        <v>0</v>
      </c>
      <c r="S140" s="483">
        <v>18</v>
      </c>
      <c r="T140" s="483">
        <v>13</v>
      </c>
      <c r="U140" s="483">
        <v>5</v>
      </c>
      <c r="V140" s="478">
        <v>89.525000000000006</v>
      </c>
      <c r="W140" s="508" t="s">
        <v>1012</v>
      </c>
      <c r="X140" s="508"/>
      <c r="Y140" s="508">
        <v>1</v>
      </c>
      <c r="Z140" s="508">
        <v>1</v>
      </c>
      <c r="AA140" s="508"/>
      <c r="AB140" s="509"/>
      <c r="AC140" s="508"/>
      <c r="AD140" s="508"/>
      <c r="AE140" s="508"/>
      <c r="AF140" s="478">
        <v>1</v>
      </c>
      <c r="AG140" s="503" t="s">
        <v>501</v>
      </c>
      <c r="AH140" s="508" t="s">
        <v>286</v>
      </c>
      <c r="AI140" s="510" t="s">
        <v>948</v>
      </c>
    </row>
    <row r="141" spans="1:36" ht="24.95" customHeight="1">
      <c r="A141" s="140">
        <v>29</v>
      </c>
      <c r="B141" s="111" t="s">
        <v>112</v>
      </c>
      <c r="C141" s="209" t="s">
        <v>785</v>
      </c>
      <c r="D141" s="209" t="s">
        <v>786</v>
      </c>
      <c r="E141" s="209" t="s">
        <v>139</v>
      </c>
      <c r="F141" s="161" t="s">
        <v>1116</v>
      </c>
      <c r="G141" s="209" t="s">
        <v>703</v>
      </c>
      <c r="H141" s="209">
        <v>0</v>
      </c>
      <c r="I141" s="135">
        <v>3</v>
      </c>
      <c r="J141" s="135">
        <v>1</v>
      </c>
      <c r="K141" s="135">
        <v>2</v>
      </c>
      <c r="L141" s="162">
        <v>35</v>
      </c>
      <c r="M141" s="162">
        <v>3</v>
      </c>
      <c r="N141" s="86">
        <v>34</v>
      </c>
      <c r="O141" s="132">
        <v>23</v>
      </c>
      <c r="P141" s="132">
        <v>4</v>
      </c>
      <c r="Q141" s="132">
        <v>3</v>
      </c>
      <c r="R141" s="143">
        <v>4</v>
      </c>
      <c r="S141" s="143">
        <v>34</v>
      </c>
      <c r="T141" s="143">
        <v>26</v>
      </c>
      <c r="U141" s="143">
        <v>8</v>
      </c>
      <c r="V141" s="111">
        <v>118.86</v>
      </c>
      <c r="W141" s="210" t="s">
        <v>787</v>
      </c>
      <c r="X141" s="210"/>
      <c r="Y141" s="210"/>
      <c r="Z141" s="210">
        <v>1</v>
      </c>
      <c r="AA141" s="210"/>
      <c r="AB141" s="211"/>
      <c r="AC141" s="210">
        <v>1</v>
      </c>
      <c r="AD141" s="210"/>
      <c r="AE141" s="210"/>
      <c r="AF141" s="111">
        <v>1</v>
      </c>
      <c r="AG141" s="209" t="s">
        <v>788</v>
      </c>
      <c r="AH141" s="132" t="s">
        <v>286</v>
      </c>
      <c r="AI141" s="212" t="s">
        <v>944</v>
      </c>
      <c r="AJ141" s="1"/>
    </row>
    <row r="142" spans="1:36" s="496" customFormat="1" ht="24.95" customHeight="1">
      <c r="A142" s="497">
        <v>30</v>
      </c>
      <c r="B142" s="478" t="s">
        <v>112</v>
      </c>
      <c r="C142" s="503" t="s">
        <v>1013</v>
      </c>
      <c r="D142" s="503" t="s">
        <v>1009</v>
      </c>
      <c r="E142" s="503" t="s">
        <v>38</v>
      </c>
      <c r="F142" s="499" t="s">
        <v>1014</v>
      </c>
      <c r="G142" s="503" t="s">
        <v>728</v>
      </c>
      <c r="H142" s="503">
        <v>1</v>
      </c>
      <c r="I142" s="498">
        <v>2</v>
      </c>
      <c r="J142" s="498">
        <v>1</v>
      </c>
      <c r="K142" s="498">
        <v>1</v>
      </c>
      <c r="L142" s="505">
        <v>19</v>
      </c>
      <c r="M142" s="505">
        <v>1</v>
      </c>
      <c r="N142" s="506">
        <v>17</v>
      </c>
      <c r="O142" s="478">
        <v>17</v>
      </c>
      <c r="P142" s="478">
        <v>0</v>
      </c>
      <c r="Q142" s="478">
        <v>0</v>
      </c>
      <c r="R142" s="507">
        <v>0</v>
      </c>
      <c r="S142" s="483">
        <v>17</v>
      </c>
      <c r="T142" s="483">
        <v>15</v>
      </c>
      <c r="U142" s="483">
        <v>2</v>
      </c>
      <c r="V142" s="478">
        <v>100.72</v>
      </c>
      <c r="W142" s="508" t="s">
        <v>1015</v>
      </c>
      <c r="X142" s="508"/>
      <c r="Y142" s="508">
        <v>1</v>
      </c>
      <c r="Z142" s="508">
        <v>1</v>
      </c>
      <c r="AA142" s="508"/>
      <c r="AB142" s="509"/>
      <c r="AC142" s="508"/>
      <c r="AD142" s="508"/>
      <c r="AE142" s="508"/>
      <c r="AF142" s="478">
        <v>1</v>
      </c>
      <c r="AG142" s="498" t="s">
        <v>1016</v>
      </c>
      <c r="AH142" s="478" t="s">
        <v>287</v>
      </c>
      <c r="AI142" s="510" t="s">
        <v>942</v>
      </c>
    </row>
    <row r="143" spans="1:36" ht="24.95" customHeight="1">
      <c r="A143" s="140">
        <v>31</v>
      </c>
      <c r="B143" s="111" t="s">
        <v>112</v>
      </c>
      <c r="C143" s="209" t="s">
        <v>1017</v>
      </c>
      <c r="D143" s="209" t="s">
        <v>1009</v>
      </c>
      <c r="E143" s="209" t="s">
        <v>152</v>
      </c>
      <c r="F143" s="161" t="s">
        <v>1018</v>
      </c>
      <c r="G143" s="209" t="s">
        <v>729</v>
      </c>
      <c r="H143" s="209">
        <v>1</v>
      </c>
      <c r="I143" s="135">
        <v>3</v>
      </c>
      <c r="J143" s="135">
        <v>1</v>
      </c>
      <c r="K143" s="135">
        <v>2</v>
      </c>
      <c r="L143" s="162">
        <v>35</v>
      </c>
      <c r="M143" s="162">
        <v>3</v>
      </c>
      <c r="N143" s="86">
        <v>32</v>
      </c>
      <c r="O143" s="132">
        <v>25</v>
      </c>
      <c r="P143" s="132">
        <v>5</v>
      </c>
      <c r="Q143" s="132">
        <v>2</v>
      </c>
      <c r="R143" s="171">
        <v>0</v>
      </c>
      <c r="S143" s="143">
        <v>32</v>
      </c>
      <c r="T143" s="171">
        <v>28</v>
      </c>
      <c r="U143" s="171">
        <v>4</v>
      </c>
      <c r="V143" s="111">
        <v>132.857</v>
      </c>
      <c r="W143" s="210" t="s">
        <v>1006</v>
      </c>
      <c r="X143" s="210"/>
      <c r="Y143" s="210">
        <v>1</v>
      </c>
      <c r="Z143" s="210">
        <v>1</v>
      </c>
      <c r="AA143" s="210"/>
      <c r="AB143" s="211"/>
      <c r="AC143" s="210">
        <v>1</v>
      </c>
      <c r="AD143" s="210"/>
      <c r="AE143" s="210"/>
      <c r="AF143" s="111">
        <v>1</v>
      </c>
      <c r="AG143" s="135" t="s">
        <v>1016</v>
      </c>
      <c r="AH143" s="132" t="s">
        <v>286</v>
      </c>
      <c r="AI143" s="212" t="s">
        <v>988</v>
      </c>
      <c r="AJ143" s="1"/>
    </row>
    <row r="144" spans="1:36" ht="24.95" customHeight="1">
      <c r="A144" s="131">
        <v>32</v>
      </c>
      <c r="B144" s="111" t="s">
        <v>112</v>
      </c>
      <c r="C144" s="209" t="s">
        <v>156</v>
      </c>
      <c r="D144" s="209" t="s">
        <v>157</v>
      </c>
      <c r="E144" s="209" t="s">
        <v>734</v>
      </c>
      <c r="F144" s="161" t="s">
        <v>1117</v>
      </c>
      <c r="G144" s="209" t="s">
        <v>735</v>
      </c>
      <c r="H144" s="209">
        <v>2</v>
      </c>
      <c r="I144" s="135">
        <v>2</v>
      </c>
      <c r="J144" s="135">
        <v>1</v>
      </c>
      <c r="K144" s="135">
        <v>1</v>
      </c>
      <c r="L144" s="162">
        <v>19</v>
      </c>
      <c r="M144" s="162">
        <v>1</v>
      </c>
      <c r="N144" s="86">
        <v>19</v>
      </c>
      <c r="O144" s="132">
        <v>13</v>
      </c>
      <c r="P144" s="132">
        <v>6</v>
      </c>
      <c r="Q144" s="132">
        <v>0</v>
      </c>
      <c r="R144" s="143">
        <v>0</v>
      </c>
      <c r="S144" s="143">
        <v>19</v>
      </c>
      <c r="T144" s="143">
        <v>19</v>
      </c>
      <c r="U144" s="143">
        <v>0</v>
      </c>
      <c r="V144" s="111">
        <v>108.98</v>
      </c>
      <c r="W144" s="210" t="s">
        <v>158</v>
      </c>
      <c r="X144" s="210"/>
      <c r="Y144" s="210"/>
      <c r="Z144" s="210"/>
      <c r="AA144" s="210"/>
      <c r="AB144" s="211"/>
      <c r="AC144" s="210"/>
      <c r="AD144" s="210"/>
      <c r="AE144" s="210"/>
      <c r="AF144" s="111">
        <v>1</v>
      </c>
      <c r="AG144" s="135" t="s">
        <v>19</v>
      </c>
      <c r="AH144" s="132" t="s">
        <v>286</v>
      </c>
      <c r="AI144" s="212" t="s">
        <v>986</v>
      </c>
      <c r="AJ144" s="1"/>
    </row>
    <row r="145" spans="1:36" ht="24.95" customHeight="1">
      <c r="A145" s="131">
        <v>33</v>
      </c>
      <c r="B145" s="111" t="s">
        <v>112</v>
      </c>
      <c r="C145" s="135" t="s">
        <v>159</v>
      </c>
      <c r="D145" s="209" t="s">
        <v>160</v>
      </c>
      <c r="E145" s="209" t="s">
        <v>160</v>
      </c>
      <c r="F145" s="161" t="s">
        <v>1118</v>
      </c>
      <c r="G145" s="209" t="s">
        <v>736</v>
      </c>
      <c r="H145" s="209">
        <v>0</v>
      </c>
      <c r="I145" s="135">
        <v>2</v>
      </c>
      <c r="J145" s="135">
        <v>1</v>
      </c>
      <c r="K145" s="135">
        <v>1</v>
      </c>
      <c r="L145" s="162">
        <v>19</v>
      </c>
      <c r="M145" s="162">
        <v>1</v>
      </c>
      <c r="N145" s="86">
        <v>19</v>
      </c>
      <c r="O145" s="132">
        <v>14</v>
      </c>
      <c r="P145" s="132">
        <v>5</v>
      </c>
      <c r="Q145" s="132">
        <v>0</v>
      </c>
      <c r="R145" s="171">
        <v>0</v>
      </c>
      <c r="S145" s="143">
        <v>19</v>
      </c>
      <c r="T145" s="143">
        <v>13</v>
      </c>
      <c r="U145" s="143">
        <v>6</v>
      </c>
      <c r="V145" s="111">
        <v>188.76</v>
      </c>
      <c r="W145" s="210" t="s">
        <v>161</v>
      </c>
      <c r="X145" s="210"/>
      <c r="Y145" s="210"/>
      <c r="Z145" s="210"/>
      <c r="AA145" s="210"/>
      <c r="AB145" s="211"/>
      <c r="AC145" s="210"/>
      <c r="AD145" s="210"/>
      <c r="AE145" s="210"/>
      <c r="AF145" s="111">
        <v>1</v>
      </c>
      <c r="AG145" s="209" t="s">
        <v>19</v>
      </c>
      <c r="AH145" s="132" t="s">
        <v>289</v>
      </c>
      <c r="AI145" s="216" t="s">
        <v>948</v>
      </c>
      <c r="AJ145" s="1"/>
    </row>
    <row r="146" spans="1:36" ht="24.95" customHeight="1">
      <c r="A146" s="20"/>
      <c r="B146" s="164" t="s">
        <v>283</v>
      </c>
      <c r="C146" s="165">
        <v>23</v>
      </c>
      <c r="D146" s="165"/>
      <c r="E146" s="165"/>
      <c r="F146" s="166"/>
      <c r="G146" s="164"/>
      <c r="H146" s="164">
        <f>SUM(H147:H169)</f>
        <v>22</v>
      </c>
      <c r="I146" s="164">
        <f t="shared" ref="I146:K146" si="40">SUM(I147:I169)</f>
        <v>46</v>
      </c>
      <c r="J146" s="164">
        <f t="shared" si="40"/>
        <v>19</v>
      </c>
      <c r="K146" s="164">
        <f t="shared" si="40"/>
        <v>27</v>
      </c>
      <c r="L146" s="164">
        <f>SUM(L147:L169)</f>
        <v>563</v>
      </c>
      <c r="M146" s="164"/>
      <c r="N146" s="164">
        <f>SUM(N147:N169)</f>
        <v>508</v>
      </c>
      <c r="O146" s="164">
        <f>SUM(O147:O169)</f>
        <v>418</v>
      </c>
      <c r="P146" s="164">
        <f t="shared" ref="P146" si="41">SUM(P147:P169)</f>
        <v>70</v>
      </c>
      <c r="Q146" s="164">
        <f>SUM(Q147:Q169)</f>
        <v>13</v>
      </c>
      <c r="R146" s="164">
        <v>7</v>
      </c>
      <c r="S146" s="164">
        <f t="shared" ref="S146:U146" si="42">SUM(S147:S169)</f>
        <v>508</v>
      </c>
      <c r="T146" s="164">
        <f t="shared" si="42"/>
        <v>436</v>
      </c>
      <c r="U146" s="164">
        <f t="shared" si="42"/>
        <v>72</v>
      </c>
      <c r="V146" s="164"/>
      <c r="W146" s="164"/>
      <c r="X146" s="164">
        <f t="shared" ref="X146:AF146" si="43">SUM(X147:X169)</f>
        <v>0</v>
      </c>
      <c r="Y146" s="164">
        <f t="shared" si="43"/>
        <v>0</v>
      </c>
      <c r="Z146" s="164">
        <f t="shared" si="43"/>
        <v>7</v>
      </c>
      <c r="AA146" s="164">
        <f t="shared" si="43"/>
        <v>0</v>
      </c>
      <c r="AB146" s="164">
        <f t="shared" si="43"/>
        <v>0</v>
      </c>
      <c r="AC146" s="164">
        <f t="shared" si="43"/>
        <v>0</v>
      </c>
      <c r="AD146" s="164">
        <f t="shared" si="43"/>
        <v>10</v>
      </c>
      <c r="AE146" s="164">
        <f t="shared" si="43"/>
        <v>7</v>
      </c>
      <c r="AF146" s="164">
        <f t="shared" si="43"/>
        <v>23</v>
      </c>
      <c r="AG146" s="164"/>
      <c r="AH146" s="164"/>
      <c r="AI146" s="81"/>
      <c r="AJ146" s="57"/>
    </row>
    <row r="147" spans="1:36" s="15" customFormat="1" ht="24.95" customHeight="1">
      <c r="A147" s="132">
        <v>1</v>
      </c>
      <c r="B147" s="132" t="s">
        <v>173</v>
      </c>
      <c r="C147" s="219" t="s">
        <v>884</v>
      </c>
      <c r="D147" s="80" t="s">
        <v>868</v>
      </c>
      <c r="E147" s="132" t="s">
        <v>174</v>
      </c>
      <c r="F147" s="169" t="s">
        <v>531</v>
      </c>
      <c r="G147" s="219" t="s">
        <v>175</v>
      </c>
      <c r="H147" s="219">
        <v>1</v>
      </c>
      <c r="I147" s="132">
        <v>2</v>
      </c>
      <c r="J147" s="132">
        <v>1</v>
      </c>
      <c r="K147" s="132">
        <v>1</v>
      </c>
      <c r="L147" s="170">
        <v>29</v>
      </c>
      <c r="M147" s="170">
        <v>2</v>
      </c>
      <c r="N147" s="237">
        <f>O147+P147+Q147</f>
        <v>25</v>
      </c>
      <c r="O147" s="238">
        <v>22</v>
      </c>
      <c r="P147" s="238">
        <v>3</v>
      </c>
      <c r="Q147" s="238">
        <v>0</v>
      </c>
      <c r="R147" s="239"/>
      <c r="S147" s="240">
        <f>T147+U147</f>
        <v>25</v>
      </c>
      <c r="T147" s="239">
        <v>21</v>
      </c>
      <c r="U147" s="239">
        <v>4</v>
      </c>
      <c r="V147" s="220">
        <v>115.35</v>
      </c>
      <c r="W147" s="221" t="s">
        <v>966</v>
      </c>
      <c r="X147" s="221"/>
      <c r="Y147" s="221"/>
      <c r="Z147" s="171">
        <v>1</v>
      </c>
      <c r="AA147" s="221"/>
      <c r="AB147" s="221"/>
      <c r="AC147" s="221"/>
      <c r="AD147" s="221"/>
      <c r="AE147" s="80">
        <v>1</v>
      </c>
      <c r="AF147" s="132">
        <v>1</v>
      </c>
      <c r="AG147" s="80" t="s">
        <v>882</v>
      </c>
      <c r="AH147" s="132" t="s">
        <v>287</v>
      </c>
      <c r="AI147" s="169" t="s">
        <v>869</v>
      </c>
    </row>
    <row r="148" spans="1:36" s="15" customFormat="1" ht="24.95" customHeight="1">
      <c r="A148" s="132">
        <v>2</v>
      </c>
      <c r="B148" s="132" t="s">
        <v>173</v>
      </c>
      <c r="C148" s="80" t="s">
        <v>845</v>
      </c>
      <c r="D148" s="80" t="s">
        <v>846</v>
      </c>
      <c r="E148" s="80" t="s">
        <v>176</v>
      </c>
      <c r="F148" s="169" t="s">
        <v>847</v>
      </c>
      <c r="G148" s="80" t="s">
        <v>177</v>
      </c>
      <c r="H148" s="80"/>
      <c r="I148" s="132">
        <v>2</v>
      </c>
      <c r="J148" s="132">
        <v>0</v>
      </c>
      <c r="K148" s="132">
        <v>2</v>
      </c>
      <c r="L148" s="170">
        <v>29</v>
      </c>
      <c r="M148" s="170">
        <v>2</v>
      </c>
      <c r="N148" s="237">
        <f t="shared" ref="N148:N169" si="44">O148+P148+Q148</f>
        <v>27</v>
      </c>
      <c r="O148" s="241">
        <v>26</v>
      </c>
      <c r="P148" s="241">
        <v>1</v>
      </c>
      <c r="Q148" s="241">
        <v>0</v>
      </c>
      <c r="R148" s="242"/>
      <c r="S148" s="240">
        <f t="shared" ref="S148:S169" si="45">T148+U148</f>
        <v>27</v>
      </c>
      <c r="T148" s="239">
        <v>19</v>
      </c>
      <c r="U148" s="242">
        <v>8</v>
      </c>
      <c r="V148" s="222">
        <v>148.83000000000001</v>
      </c>
      <c r="W148" s="132" t="s">
        <v>544</v>
      </c>
      <c r="X148" s="132"/>
      <c r="Y148" s="132"/>
      <c r="Z148" s="171">
        <v>1</v>
      </c>
      <c r="AA148" s="132"/>
      <c r="AB148" s="132"/>
      <c r="AC148" s="132"/>
      <c r="AD148" s="132"/>
      <c r="AE148" s="132"/>
      <c r="AF148" s="132">
        <v>1</v>
      </c>
      <c r="AG148" s="80" t="s">
        <v>848</v>
      </c>
      <c r="AH148" s="132" t="s">
        <v>286</v>
      </c>
      <c r="AI148" s="133"/>
    </row>
    <row r="149" spans="1:36" s="496" customFormat="1" ht="24.95" customHeight="1">
      <c r="A149" s="478">
        <v>3</v>
      </c>
      <c r="B149" s="478" t="s">
        <v>173</v>
      </c>
      <c r="C149" s="498" t="s">
        <v>178</v>
      </c>
      <c r="D149" s="470" t="s">
        <v>324</v>
      </c>
      <c r="E149" s="498" t="s">
        <v>532</v>
      </c>
      <c r="F149" s="499" t="s">
        <v>533</v>
      </c>
      <c r="G149" s="478" t="s">
        <v>179</v>
      </c>
      <c r="H149" s="478">
        <v>1</v>
      </c>
      <c r="I149" s="478">
        <v>2</v>
      </c>
      <c r="J149" s="478">
        <v>0</v>
      </c>
      <c r="K149" s="478">
        <v>2</v>
      </c>
      <c r="L149" s="500">
        <v>19</v>
      </c>
      <c r="M149" s="500">
        <v>1</v>
      </c>
      <c r="N149" s="511">
        <f t="shared" si="44"/>
        <v>19</v>
      </c>
      <c r="O149" s="501">
        <v>17</v>
      </c>
      <c r="P149" s="501">
        <v>2</v>
      </c>
      <c r="Q149" s="501">
        <v>0</v>
      </c>
      <c r="R149" s="512"/>
      <c r="S149" s="475">
        <f t="shared" si="45"/>
        <v>19</v>
      </c>
      <c r="T149" s="513">
        <v>15</v>
      </c>
      <c r="U149" s="512">
        <v>4</v>
      </c>
      <c r="V149" s="514">
        <v>75.400000000000006</v>
      </c>
      <c r="W149" s="498" t="s">
        <v>546</v>
      </c>
      <c r="X149" s="498"/>
      <c r="Y149" s="498"/>
      <c r="Z149" s="498"/>
      <c r="AA149" s="498"/>
      <c r="AB149" s="498"/>
      <c r="AC149" s="498"/>
      <c r="AD149" s="498"/>
      <c r="AE149" s="498"/>
      <c r="AF149" s="478">
        <v>1</v>
      </c>
      <c r="AG149" s="498" t="s">
        <v>325</v>
      </c>
      <c r="AH149" s="478" t="s">
        <v>287</v>
      </c>
      <c r="AI149" s="515"/>
    </row>
    <row r="150" spans="1:36" s="496" customFormat="1" ht="24.95" customHeight="1">
      <c r="A150" s="478">
        <v>4</v>
      </c>
      <c r="B150" s="478" t="s">
        <v>173</v>
      </c>
      <c r="C150" s="498" t="s">
        <v>789</v>
      </c>
      <c r="D150" s="498" t="s">
        <v>790</v>
      </c>
      <c r="E150" s="498" t="s">
        <v>180</v>
      </c>
      <c r="F150" s="499" t="s">
        <v>791</v>
      </c>
      <c r="G150" s="498" t="s">
        <v>534</v>
      </c>
      <c r="H150" s="498"/>
      <c r="I150" s="478">
        <v>2</v>
      </c>
      <c r="J150" s="478">
        <v>0</v>
      </c>
      <c r="K150" s="478">
        <v>2</v>
      </c>
      <c r="L150" s="500">
        <v>19</v>
      </c>
      <c r="M150" s="500">
        <v>1</v>
      </c>
      <c r="N150" s="511">
        <f t="shared" si="44"/>
        <v>15</v>
      </c>
      <c r="O150" s="501">
        <v>13</v>
      </c>
      <c r="P150" s="501">
        <v>2</v>
      </c>
      <c r="Q150" s="501">
        <v>0</v>
      </c>
      <c r="R150" s="512"/>
      <c r="S150" s="475">
        <f t="shared" si="45"/>
        <v>15</v>
      </c>
      <c r="T150" s="513">
        <v>15</v>
      </c>
      <c r="U150" s="512">
        <v>0</v>
      </c>
      <c r="V150" s="514">
        <v>99.32</v>
      </c>
      <c r="W150" s="498" t="s">
        <v>967</v>
      </c>
      <c r="X150" s="498"/>
      <c r="Y150" s="498"/>
      <c r="Z150" s="507">
        <v>1</v>
      </c>
      <c r="AA150" s="498"/>
      <c r="AB150" s="498"/>
      <c r="AC150" s="498"/>
      <c r="AD150" s="498"/>
      <c r="AE150" s="498">
        <v>1</v>
      </c>
      <c r="AF150" s="478">
        <v>1</v>
      </c>
      <c r="AG150" s="498" t="s">
        <v>793</v>
      </c>
      <c r="AH150" s="478" t="s">
        <v>286</v>
      </c>
      <c r="AI150" s="515"/>
    </row>
    <row r="151" spans="1:36" s="15" customFormat="1" ht="24.95" customHeight="1">
      <c r="A151" s="132">
        <v>5</v>
      </c>
      <c r="B151" s="132" t="s">
        <v>173</v>
      </c>
      <c r="C151" s="219" t="s">
        <v>181</v>
      </c>
      <c r="D151" s="132" t="s">
        <v>182</v>
      </c>
      <c r="E151" s="132" t="s">
        <v>326</v>
      </c>
      <c r="F151" s="169" t="s">
        <v>535</v>
      </c>
      <c r="G151" s="219" t="s">
        <v>183</v>
      </c>
      <c r="H151" s="219">
        <v>1</v>
      </c>
      <c r="I151" s="132">
        <v>2</v>
      </c>
      <c r="J151" s="132">
        <v>1</v>
      </c>
      <c r="K151" s="132">
        <v>1</v>
      </c>
      <c r="L151" s="170">
        <v>29</v>
      </c>
      <c r="M151" s="170">
        <v>2</v>
      </c>
      <c r="N151" s="237">
        <f t="shared" si="44"/>
        <v>28</v>
      </c>
      <c r="O151" s="238">
        <v>26</v>
      </c>
      <c r="P151" s="238">
        <v>2</v>
      </c>
      <c r="Q151" s="238">
        <v>0</v>
      </c>
      <c r="R151" s="239"/>
      <c r="S151" s="240">
        <f t="shared" si="45"/>
        <v>28</v>
      </c>
      <c r="T151" s="239">
        <v>22</v>
      </c>
      <c r="U151" s="239">
        <v>6</v>
      </c>
      <c r="V151" s="220">
        <v>123.12</v>
      </c>
      <c r="W151" s="221" t="s">
        <v>968</v>
      </c>
      <c r="X151" s="221"/>
      <c r="Y151" s="221"/>
      <c r="Z151" s="221"/>
      <c r="AA151" s="221"/>
      <c r="AB151" s="221"/>
      <c r="AC151" s="221"/>
      <c r="AD151" s="80">
        <v>1</v>
      </c>
      <c r="AE151" s="221"/>
      <c r="AF151" s="132">
        <v>1</v>
      </c>
      <c r="AG151" s="80" t="s">
        <v>19</v>
      </c>
      <c r="AH151" s="132" t="s">
        <v>287</v>
      </c>
      <c r="AI151" s="169"/>
    </row>
    <row r="152" spans="1:36" s="15" customFormat="1" ht="24.95" customHeight="1">
      <c r="A152" s="132">
        <v>6</v>
      </c>
      <c r="B152" s="132" t="s">
        <v>173</v>
      </c>
      <c r="C152" s="80" t="s">
        <v>184</v>
      </c>
      <c r="D152" s="80" t="s">
        <v>185</v>
      </c>
      <c r="E152" s="80" t="s">
        <v>897</v>
      </c>
      <c r="F152" s="169" t="s">
        <v>536</v>
      </c>
      <c r="G152" s="80" t="s">
        <v>186</v>
      </c>
      <c r="H152" s="80"/>
      <c r="I152" s="132">
        <v>2</v>
      </c>
      <c r="J152" s="132">
        <v>1</v>
      </c>
      <c r="K152" s="132">
        <v>1</v>
      </c>
      <c r="L152" s="170">
        <v>19</v>
      </c>
      <c r="M152" s="170">
        <v>1</v>
      </c>
      <c r="N152" s="237">
        <f t="shared" si="44"/>
        <v>18</v>
      </c>
      <c r="O152" s="238">
        <v>11</v>
      </c>
      <c r="P152" s="238">
        <v>7</v>
      </c>
      <c r="Q152" s="238">
        <v>0</v>
      </c>
      <c r="R152" s="242"/>
      <c r="S152" s="240">
        <f t="shared" si="45"/>
        <v>18</v>
      </c>
      <c r="T152" s="239">
        <v>17</v>
      </c>
      <c r="U152" s="242">
        <v>1</v>
      </c>
      <c r="V152" s="222">
        <v>227.64</v>
      </c>
      <c r="W152" s="80" t="s">
        <v>792</v>
      </c>
      <c r="X152" s="80"/>
      <c r="Y152" s="80"/>
      <c r="Z152" s="80"/>
      <c r="AA152" s="80"/>
      <c r="AB152" s="80"/>
      <c r="AC152" s="80"/>
      <c r="AD152" s="80">
        <v>1</v>
      </c>
      <c r="AE152" s="80"/>
      <c r="AF152" s="132">
        <v>1</v>
      </c>
      <c r="AG152" s="80" t="s">
        <v>19</v>
      </c>
      <c r="AH152" s="132" t="s">
        <v>286</v>
      </c>
      <c r="AI152" s="133"/>
    </row>
    <row r="153" spans="1:36" s="15" customFormat="1" ht="24.95" customHeight="1">
      <c r="A153" s="132">
        <v>7</v>
      </c>
      <c r="B153" s="132" t="s">
        <v>173</v>
      </c>
      <c r="C153" s="80" t="s">
        <v>187</v>
      </c>
      <c r="D153" s="80" t="s">
        <v>188</v>
      </c>
      <c r="E153" s="80" t="s">
        <v>188</v>
      </c>
      <c r="F153" s="169" t="s">
        <v>542</v>
      </c>
      <c r="G153" s="80" t="s">
        <v>189</v>
      </c>
      <c r="H153" s="80"/>
      <c r="I153" s="132">
        <v>2</v>
      </c>
      <c r="J153" s="132">
        <v>1</v>
      </c>
      <c r="K153" s="132">
        <v>1</v>
      </c>
      <c r="L153" s="170">
        <v>29</v>
      </c>
      <c r="M153" s="170">
        <v>2</v>
      </c>
      <c r="N153" s="243">
        <v>27</v>
      </c>
      <c r="O153" s="238">
        <v>15</v>
      </c>
      <c r="P153" s="238">
        <v>4</v>
      </c>
      <c r="Q153" s="238">
        <v>1</v>
      </c>
      <c r="R153" s="242" t="s">
        <v>983</v>
      </c>
      <c r="S153" s="240">
        <f t="shared" si="45"/>
        <v>27</v>
      </c>
      <c r="T153" s="239">
        <v>27</v>
      </c>
      <c r="U153" s="242">
        <v>0</v>
      </c>
      <c r="V153" s="222">
        <v>109.3</v>
      </c>
      <c r="W153" s="80" t="s">
        <v>967</v>
      </c>
      <c r="X153" s="80"/>
      <c r="Y153" s="80"/>
      <c r="Z153" s="80"/>
      <c r="AA153" s="80"/>
      <c r="AB153" s="80"/>
      <c r="AC153" s="80"/>
      <c r="AD153" s="80"/>
      <c r="AE153" s="80"/>
      <c r="AF153" s="132">
        <v>1</v>
      </c>
      <c r="AG153" s="80" t="s">
        <v>19</v>
      </c>
      <c r="AH153" s="132" t="s">
        <v>285</v>
      </c>
      <c r="AI153" s="133"/>
    </row>
    <row r="154" spans="1:36" s="15" customFormat="1" ht="24.95" customHeight="1">
      <c r="A154" s="132">
        <v>8</v>
      </c>
      <c r="B154" s="132" t="s">
        <v>173</v>
      </c>
      <c r="C154" s="80" t="s">
        <v>191</v>
      </c>
      <c r="D154" s="80" t="s">
        <v>192</v>
      </c>
      <c r="E154" s="80" t="s">
        <v>193</v>
      </c>
      <c r="F154" s="169" t="s">
        <v>543</v>
      </c>
      <c r="G154" s="80" t="s">
        <v>194</v>
      </c>
      <c r="H154" s="80">
        <v>1</v>
      </c>
      <c r="I154" s="132">
        <v>2</v>
      </c>
      <c r="J154" s="132">
        <v>2</v>
      </c>
      <c r="K154" s="132">
        <v>0</v>
      </c>
      <c r="L154" s="170">
        <v>29</v>
      </c>
      <c r="M154" s="170">
        <v>2</v>
      </c>
      <c r="N154" s="237">
        <f t="shared" si="44"/>
        <v>29</v>
      </c>
      <c r="O154" s="238">
        <v>21</v>
      </c>
      <c r="P154" s="238">
        <v>5</v>
      </c>
      <c r="Q154" s="238">
        <v>3</v>
      </c>
      <c r="R154" s="242"/>
      <c r="S154" s="240">
        <f t="shared" si="45"/>
        <v>29</v>
      </c>
      <c r="T154" s="239">
        <v>23</v>
      </c>
      <c r="U154" s="242">
        <v>6</v>
      </c>
      <c r="V154" s="222">
        <v>141</v>
      </c>
      <c r="W154" s="80" t="s">
        <v>205</v>
      </c>
      <c r="X154" s="80"/>
      <c r="Y154" s="80"/>
      <c r="Z154" s="80"/>
      <c r="AA154" s="80"/>
      <c r="AB154" s="80"/>
      <c r="AC154" s="80"/>
      <c r="AD154" s="80">
        <v>1</v>
      </c>
      <c r="AE154" s="80"/>
      <c r="AF154" s="132">
        <v>1</v>
      </c>
      <c r="AG154" s="80" t="s">
        <v>19</v>
      </c>
      <c r="AH154" s="132" t="s">
        <v>286</v>
      </c>
      <c r="AI154" s="133"/>
    </row>
    <row r="155" spans="1:36" s="15" customFormat="1" ht="24.95" customHeight="1">
      <c r="A155" s="132">
        <v>9</v>
      </c>
      <c r="B155" s="132" t="s">
        <v>173</v>
      </c>
      <c r="C155" s="80" t="s">
        <v>195</v>
      </c>
      <c r="D155" s="80" t="s">
        <v>196</v>
      </c>
      <c r="E155" s="80" t="s">
        <v>327</v>
      </c>
      <c r="F155" s="169" t="s">
        <v>545</v>
      </c>
      <c r="G155" s="80" t="s">
        <v>197</v>
      </c>
      <c r="H155" s="80">
        <v>2</v>
      </c>
      <c r="I155" s="132">
        <v>2</v>
      </c>
      <c r="J155" s="132">
        <v>1</v>
      </c>
      <c r="K155" s="132">
        <v>1</v>
      </c>
      <c r="L155" s="170">
        <v>19</v>
      </c>
      <c r="M155" s="170">
        <v>1</v>
      </c>
      <c r="N155" s="237">
        <f t="shared" si="44"/>
        <v>19</v>
      </c>
      <c r="O155" s="238">
        <v>17</v>
      </c>
      <c r="P155" s="238">
        <v>2</v>
      </c>
      <c r="Q155" s="238">
        <v>0</v>
      </c>
      <c r="R155" s="242"/>
      <c r="S155" s="240">
        <f t="shared" si="45"/>
        <v>19</v>
      </c>
      <c r="T155" s="239">
        <v>16</v>
      </c>
      <c r="U155" s="242">
        <v>3</v>
      </c>
      <c r="V155" s="222">
        <v>104.69</v>
      </c>
      <c r="W155" s="80" t="s">
        <v>209</v>
      </c>
      <c r="X155" s="80"/>
      <c r="Y155" s="80"/>
      <c r="Z155" s="80"/>
      <c r="AA155" s="80"/>
      <c r="AB155" s="80"/>
      <c r="AC155" s="80"/>
      <c r="AD155" s="80">
        <v>1</v>
      </c>
      <c r="AE155" s="80">
        <v>1</v>
      </c>
      <c r="AF155" s="132">
        <v>1</v>
      </c>
      <c r="AG155" s="80" t="s">
        <v>19</v>
      </c>
      <c r="AH155" s="132" t="s">
        <v>286</v>
      </c>
      <c r="AI155" s="133"/>
    </row>
    <row r="156" spans="1:36" s="15" customFormat="1" ht="24.95" customHeight="1">
      <c r="A156" s="132">
        <v>10</v>
      </c>
      <c r="B156" s="132" t="s">
        <v>173</v>
      </c>
      <c r="C156" s="80" t="s">
        <v>870</v>
      </c>
      <c r="D156" s="80" t="s">
        <v>868</v>
      </c>
      <c r="E156" s="80" t="s">
        <v>328</v>
      </c>
      <c r="F156" s="169" t="s">
        <v>547</v>
      </c>
      <c r="G156" s="80" t="s">
        <v>794</v>
      </c>
      <c r="H156" s="80">
        <v>2</v>
      </c>
      <c r="I156" s="132">
        <v>2</v>
      </c>
      <c r="J156" s="132">
        <v>1</v>
      </c>
      <c r="K156" s="132">
        <v>1</v>
      </c>
      <c r="L156" s="170">
        <v>29</v>
      </c>
      <c r="M156" s="170">
        <v>2</v>
      </c>
      <c r="N156" s="237">
        <f t="shared" si="44"/>
        <v>29</v>
      </c>
      <c r="O156" s="238">
        <v>29</v>
      </c>
      <c r="P156" s="238">
        <v>0</v>
      </c>
      <c r="Q156" s="238">
        <v>0</v>
      </c>
      <c r="R156" s="242"/>
      <c r="S156" s="240">
        <f t="shared" si="45"/>
        <v>29</v>
      </c>
      <c r="T156" s="239">
        <v>23</v>
      </c>
      <c r="U156" s="242">
        <v>6</v>
      </c>
      <c r="V156" s="222">
        <v>98.26</v>
      </c>
      <c r="W156" s="80" t="s">
        <v>969</v>
      </c>
      <c r="X156" s="80"/>
      <c r="Y156" s="80"/>
      <c r="Z156" s="171">
        <v>1</v>
      </c>
      <c r="AA156" s="80"/>
      <c r="AB156" s="80"/>
      <c r="AC156" s="80"/>
      <c r="AD156" s="80"/>
      <c r="AE156" s="80">
        <v>1</v>
      </c>
      <c r="AF156" s="132">
        <v>1</v>
      </c>
      <c r="AG156" s="80" t="s">
        <v>882</v>
      </c>
      <c r="AH156" s="132" t="s">
        <v>285</v>
      </c>
      <c r="AI156" s="169" t="s">
        <v>871</v>
      </c>
    </row>
    <row r="157" spans="1:36" s="15" customFormat="1" ht="24.95" customHeight="1">
      <c r="A157" s="132">
        <v>11</v>
      </c>
      <c r="B157" s="132" t="s">
        <v>173</v>
      </c>
      <c r="C157" s="80" t="s">
        <v>198</v>
      </c>
      <c r="D157" s="80" t="s">
        <v>548</v>
      </c>
      <c r="E157" s="80" t="s">
        <v>199</v>
      </c>
      <c r="F157" s="169" t="s">
        <v>795</v>
      </c>
      <c r="G157" s="80" t="s">
        <v>200</v>
      </c>
      <c r="H157" s="80">
        <v>3</v>
      </c>
      <c r="I157" s="132">
        <v>2</v>
      </c>
      <c r="J157" s="132">
        <v>1</v>
      </c>
      <c r="K157" s="132">
        <v>1</v>
      </c>
      <c r="L157" s="170">
        <v>19</v>
      </c>
      <c r="M157" s="170">
        <v>1</v>
      </c>
      <c r="N157" s="237">
        <f t="shared" si="44"/>
        <v>17</v>
      </c>
      <c r="O157" s="238">
        <v>13</v>
      </c>
      <c r="P157" s="238">
        <v>4</v>
      </c>
      <c r="Q157" s="238">
        <v>0</v>
      </c>
      <c r="R157" s="242"/>
      <c r="S157" s="240">
        <f t="shared" si="45"/>
        <v>17</v>
      </c>
      <c r="T157" s="239">
        <v>13</v>
      </c>
      <c r="U157" s="242">
        <v>4</v>
      </c>
      <c r="V157" s="222">
        <v>102.54</v>
      </c>
      <c r="W157" s="80" t="s">
        <v>970</v>
      </c>
      <c r="X157" s="80"/>
      <c r="Y157" s="80"/>
      <c r="Z157" s="80"/>
      <c r="AA157" s="80"/>
      <c r="AB157" s="80"/>
      <c r="AC157" s="80"/>
      <c r="AD157" s="80">
        <v>1</v>
      </c>
      <c r="AE157" s="80"/>
      <c r="AF157" s="132">
        <v>1</v>
      </c>
      <c r="AG157" s="80" t="s">
        <v>19</v>
      </c>
      <c r="AH157" s="132" t="s">
        <v>286</v>
      </c>
      <c r="AI157" s="133"/>
    </row>
    <row r="158" spans="1:36" s="15" customFormat="1" ht="24.95" customHeight="1">
      <c r="A158" s="132">
        <v>12</v>
      </c>
      <c r="B158" s="132" t="s">
        <v>173</v>
      </c>
      <c r="C158" s="224" t="s">
        <v>796</v>
      </c>
      <c r="D158" s="80" t="s">
        <v>790</v>
      </c>
      <c r="E158" s="80" t="s">
        <v>549</v>
      </c>
      <c r="F158" s="225" t="s">
        <v>1119</v>
      </c>
      <c r="G158" s="224" t="s">
        <v>329</v>
      </c>
      <c r="H158" s="224">
        <v>2</v>
      </c>
      <c r="I158" s="132">
        <v>2</v>
      </c>
      <c r="J158" s="132">
        <v>1</v>
      </c>
      <c r="K158" s="132">
        <v>1</v>
      </c>
      <c r="L158" s="170">
        <v>29</v>
      </c>
      <c r="M158" s="170">
        <v>2</v>
      </c>
      <c r="N158" s="237">
        <f t="shared" si="44"/>
        <v>29</v>
      </c>
      <c r="O158" s="238">
        <v>27</v>
      </c>
      <c r="P158" s="238">
        <v>2</v>
      </c>
      <c r="Q158" s="238">
        <v>0</v>
      </c>
      <c r="R158" s="244"/>
      <c r="S158" s="240">
        <f t="shared" si="45"/>
        <v>29</v>
      </c>
      <c r="T158" s="239">
        <v>28</v>
      </c>
      <c r="U158" s="244">
        <v>1</v>
      </c>
      <c r="V158" s="226">
        <v>105.84</v>
      </c>
      <c r="W158" s="224" t="s">
        <v>971</v>
      </c>
      <c r="X158" s="224"/>
      <c r="Y158" s="224"/>
      <c r="Z158" s="171">
        <v>1</v>
      </c>
      <c r="AA158" s="224"/>
      <c r="AB158" s="224"/>
      <c r="AC158" s="224"/>
      <c r="AD158" s="224"/>
      <c r="AE158" s="224"/>
      <c r="AF158" s="132">
        <v>1</v>
      </c>
      <c r="AG158" s="80" t="s">
        <v>793</v>
      </c>
      <c r="AH158" s="132" t="s">
        <v>286</v>
      </c>
      <c r="AI158" s="133"/>
    </row>
    <row r="159" spans="1:36" s="15" customFormat="1" ht="24.95" customHeight="1">
      <c r="A159" s="132">
        <v>13</v>
      </c>
      <c r="B159" s="227" t="s">
        <v>173</v>
      </c>
      <c r="C159" s="228" t="s">
        <v>872</v>
      </c>
      <c r="D159" s="80" t="s">
        <v>868</v>
      </c>
      <c r="E159" s="227" t="s">
        <v>201</v>
      </c>
      <c r="F159" s="229" t="s">
        <v>972</v>
      </c>
      <c r="G159" s="230" t="s">
        <v>202</v>
      </c>
      <c r="H159" s="230"/>
      <c r="I159" s="227">
        <v>2</v>
      </c>
      <c r="J159" s="227">
        <v>1</v>
      </c>
      <c r="K159" s="227">
        <v>1</v>
      </c>
      <c r="L159" s="231">
        <v>29</v>
      </c>
      <c r="M159" s="231">
        <v>2</v>
      </c>
      <c r="N159" s="237">
        <f t="shared" si="44"/>
        <v>23</v>
      </c>
      <c r="O159" s="245">
        <v>18</v>
      </c>
      <c r="P159" s="245">
        <v>5</v>
      </c>
      <c r="Q159" s="245">
        <v>0</v>
      </c>
      <c r="R159" s="246"/>
      <c r="S159" s="240">
        <f t="shared" si="45"/>
        <v>23</v>
      </c>
      <c r="T159" s="247">
        <v>19</v>
      </c>
      <c r="U159" s="246">
        <v>4</v>
      </c>
      <c r="V159" s="232">
        <v>109.64</v>
      </c>
      <c r="W159" s="233" t="s">
        <v>557</v>
      </c>
      <c r="X159" s="233"/>
      <c r="Y159" s="233"/>
      <c r="Z159" s="171">
        <v>1</v>
      </c>
      <c r="AA159" s="233"/>
      <c r="AB159" s="233"/>
      <c r="AC159" s="233"/>
      <c r="AD159" s="80"/>
      <c r="AE159" s="80">
        <v>1</v>
      </c>
      <c r="AF159" s="132">
        <v>1</v>
      </c>
      <c r="AG159" s="230" t="s">
        <v>882</v>
      </c>
      <c r="AH159" s="227" t="s">
        <v>285</v>
      </c>
      <c r="AI159" s="169" t="s">
        <v>873</v>
      </c>
    </row>
    <row r="160" spans="1:36" s="15" customFormat="1" ht="24.95" customHeight="1">
      <c r="A160" s="132">
        <v>14</v>
      </c>
      <c r="B160" s="132" t="s">
        <v>173</v>
      </c>
      <c r="C160" s="219" t="s">
        <v>203</v>
      </c>
      <c r="D160" s="223" t="s">
        <v>313</v>
      </c>
      <c r="E160" s="132" t="s">
        <v>898</v>
      </c>
      <c r="F160" s="169" t="s">
        <v>550</v>
      </c>
      <c r="G160" s="80" t="s">
        <v>204</v>
      </c>
      <c r="H160" s="80">
        <v>2</v>
      </c>
      <c r="I160" s="132">
        <v>2</v>
      </c>
      <c r="J160" s="132">
        <v>1</v>
      </c>
      <c r="K160" s="132">
        <v>1</v>
      </c>
      <c r="L160" s="170">
        <v>29</v>
      </c>
      <c r="M160" s="170">
        <v>2</v>
      </c>
      <c r="N160" s="237">
        <f t="shared" si="44"/>
        <v>25</v>
      </c>
      <c r="O160" s="238">
        <v>19</v>
      </c>
      <c r="P160" s="238">
        <v>4</v>
      </c>
      <c r="Q160" s="238">
        <v>2</v>
      </c>
      <c r="R160" s="239"/>
      <c r="S160" s="240">
        <f t="shared" si="45"/>
        <v>25</v>
      </c>
      <c r="T160" s="239">
        <v>21</v>
      </c>
      <c r="U160" s="239">
        <v>4</v>
      </c>
      <c r="V160" s="220">
        <v>112</v>
      </c>
      <c r="W160" s="221" t="s">
        <v>973</v>
      </c>
      <c r="X160" s="221"/>
      <c r="Y160" s="221"/>
      <c r="Z160" s="171">
        <v>1</v>
      </c>
      <c r="AA160" s="221"/>
      <c r="AB160" s="221"/>
      <c r="AC160" s="221"/>
      <c r="AD160" s="80">
        <v>1</v>
      </c>
      <c r="AE160" s="221"/>
      <c r="AF160" s="132">
        <v>1</v>
      </c>
      <c r="AG160" s="80" t="s">
        <v>315</v>
      </c>
      <c r="AH160" s="132" t="s">
        <v>287</v>
      </c>
      <c r="AI160" s="133"/>
    </row>
    <row r="161" spans="1:47" s="15" customFormat="1" ht="24" customHeight="1">
      <c r="A161" s="132">
        <v>15</v>
      </c>
      <c r="B161" s="132" t="s">
        <v>173</v>
      </c>
      <c r="C161" s="219" t="s">
        <v>206</v>
      </c>
      <c r="D161" s="132" t="s">
        <v>207</v>
      </c>
      <c r="E161" s="132" t="s">
        <v>207</v>
      </c>
      <c r="F161" s="169" t="s">
        <v>551</v>
      </c>
      <c r="G161" s="80" t="s">
        <v>208</v>
      </c>
      <c r="H161" s="80"/>
      <c r="I161" s="132">
        <v>2</v>
      </c>
      <c r="J161" s="132">
        <v>1</v>
      </c>
      <c r="K161" s="132">
        <v>1</v>
      </c>
      <c r="L161" s="170">
        <v>29</v>
      </c>
      <c r="M161" s="170">
        <v>2</v>
      </c>
      <c r="N161" s="237">
        <f t="shared" si="44"/>
        <v>26</v>
      </c>
      <c r="O161" s="238">
        <v>20</v>
      </c>
      <c r="P161" s="238">
        <v>5</v>
      </c>
      <c r="Q161" s="238">
        <v>1</v>
      </c>
      <c r="R161" s="239"/>
      <c r="S161" s="240">
        <f t="shared" si="45"/>
        <v>26</v>
      </c>
      <c r="T161" s="239">
        <v>18</v>
      </c>
      <c r="U161" s="239">
        <v>8</v>
      </c>
      <c r="V161" s="220">
        <v>99</v>
      </c>
      <c r="W161" s="221" t="s">
        <v>225</v>
      </c>
      <c r="X161" s="221"/>
      <c r="Y161" s="221"/>
      <c r="Z161" s="221"/>
      <c r="AA161" s="221"/>
      <c r="AB161" s="221"/>
      <c r="AC161" s="221"/>
      <c r="AD161" s="80">
        <v>1</v>
      </c>
      <c r="AE161" s="221"/>
      <c r="AF161" s="132">
        <v>1</v>
      </c>
      <c r="AG161" s="80" t="s">
        <v>19</v>
      </c>
      <c r="AH161" s="132" t="s">
        <v>287</v>
      </c>
      <c r="AI161" s="169"/>
    </row>
    <row r="162" spans="1:47" s="15" customFormat="1" ht="24.95" customHeight="1">
      <c r="A162" s="132">
        <v>16</v>
      </c>
      <c r="B162" s="132" t="s">
        <v>173</v>
      </c>
      <c r="C162" s="80" t="s">
        <v>210</v>
      </c>
      <c r="D162" s="80" t="s">
        <v>552</v>
      </c>
      <c r="E162" s="80" t="s">
        <v>885</v>
      </c>
      <c r="F162" s="89" t="s">
        <v>982</v>
      </c>
      <c r="G162" s="80" t="s">
        <v>211</v>
      </c>
      <c r="H162" s="80">
        <v>2</v>
      </c>
      <c r="I162" s="132">
        <v>2</v>
      </c>
      <c r="J162" s="132">
        <v>0</v>
      </c>
      <c r="K162" s="132">
        <v>2</v>
      </c>
      <c r="L162" s="170">
        <v>29</v>
      </c>
      <c r="M162" s="170">
        <v>2</v>
      </c>
      <c r="N162" s="237">
        <f t="shared" si="44"/>
        <v>25</v>
      </c>
      <c r="O162" s="238">
        <v>14</v>
      </c>
      <c r="P162" s="238">
        <v>8</v>
      </c>
      <c r="Q162" s="238">
        <v>3</v>
      </c>
      <c r="R162" s="242"/>
      <c r="S162" s="240">
        <f t="shared" si="45"/>
        <v>25</v>
      </c>
      <c r="T162" s="239">
        <v>23</v>
      </c>
      <c r="U162" s="242">
        <v>2</v>
      </c>
      <c r="V162" s="222">
        <v>109.68</v>
      </c>
      <c r="W162" s="80" t="s">
        <v>541</v>
      </c>
      <c r="X162" s="80"/>
      <c r="Y162" s="80"/>
      <c r="Z162" s="80"/>
      <c r="AA162" s="80"/>
      <c r="AB162" s="80"/>
      <c r="AC162" s="80"/>
      <c r="AD162" s="80">
        <v>1</v>
      </c>
      <c r="AE162" s="80"/>
      <c r="AF162" s="132">
        <v>1</v>
      </c>
      <c r="AG162" s="80" t="s">
        <v>19</v>
      </c>
      <c r="AH162" s="132" t="s">
        <v>286</v>
      </c>
      <c r="AI162" s="133"/>
    </row>
    <row r="163" spans="1:47" s="15" customFormat="1" ht="24.95" customHeight="1">
      <c r="A163" s="132">
        <v>17</v>
      </c>
      <c r="B163" s="132" t="s">
        <v>173</v>
      </c>
      <c r="C163" s="80" t="s">
        <v>212</v>
      </c>
      <c r="D163" s="223" t="s">
        <v>330</v>
      </c>
      <c r="E163" s="80" t="s">
        <v>326</v>
      </c>
      <c r="F163" s="169" t="s">
        <v>553</v>
      </c>
      <c r="G163" s="80" t="s">
        <v>213</v>
      </c>
      <c r="H163" s="80"/>
      <c r="I163" s="132">
        <v>2</v>
      </c>
      <c r="J163" s="132">
        <v>1</v>
      </c>
      <c r="K163" s="132">
        <v>1</v>
      </c>
      <c r="L163" s="170">
        <v>25</v>
      </c>
      <c r="M163" s="170">
        <v>2</v>
      </c>
      <c r="N163" s="237">
        <f t="shared" si="44"/>
        <v>18</v>
      </c>
      <c r="O163" s="238">
        <v>15</v>
      </c>
      <c r="P163" s="238">
        <v>3</v>
      </c>
      <c r="Q163" s="238">
        <v>0</v>
      </c>
      <c r="R163" s="242"/>
      <c r="S163" s="240">
        <f t="shared" si="45"/>
        <v>18</v>
      </c>
      <c r="T163" s="239">
        <v>17</v>
      </c>
      <c r="U163" s="242">
        <v>1</v>
      </c>
      <c r="V163" s="222">
        <v>104.75</v>
      </c>
      <c r="W163" s="80" t="s">
        <v>747</v>
      </c>
      <c r="X163" s="80"/>
      <c r="Y163" s="80"/>
      <c r="Z163" s="80"/>
      <c r="AA163" s="80"/>
      <c r="AB163" s="80"/>
      <c r="AC163" s="80"/>
      <c r="AD163" s="80"/>
      <c r="AE163" s="80"/>
      <c r="AF163" s="132">
        <v>1</v>
      </c>
      <c r="AG163" s="80" t="s">
        <v>331</v>
      </c>
      <c r="AH163" s="132" t="s">
        <v>286</v>
      </c>
      <c r="AI163" s="133"/>
    </row>
    <row r="164" spans="1:47" s="15" customFormat="1" ht="24.95" customHeight="1">
      <c r="A164" s="132">
        <v>18</v>
      </c>
      <c r="B164" s="132" t="s">
        <v>173</v>
      </c>
      <c r="C164" s="219" t="s">
        <v>214</v>
      </c>
      <c r="D164" s="80" t="s">
        <v>215</v>
      </c>
      <c r="E164" s="80" t="s">
        <v>216</v>
      </c>
      <c r="F164" s="225" t="s">
        <v>554</v>
      </c>
      <c r="G164" s="219" t="s">
        <v>217</v>
      </c>
      <c r="H164" s="219">
        <v>1</v>
      </c>
      <c r="I164" s="132">
        <v>2</v>
      </c>
      <c r="J164" s="132">
        <v>1</v>
      </c>
      <c r="K164" s="132">
        <v>1</v>
      </c>
      <c r="L164" s="170">
        <v>19</v>
      </c>
      <c r="M164" s="170">
        <v>1</v>
      </c>
      <c r="N164" s="237">
        <f t="shared" si="44"/>
        <v>19</v>
      </c>
      <c r="O164" s="238">
        <v>16</v>
      </c>
      <c r="P164" s="238">
        <v>3</v>
      </c>
      <c r="Q164" s="238">
        <v>0</v>
      </c>
      <c r="R164" s="242"/>
      <c r="S164" s="240">
        <f t="shared" si="45"/>
        <v>19</v>
      </c>
      <c r="T164" s="239">
        <v>14</v>
      </c>
      <c r="U164" s="242">
        <v>5</v>
      </c>
      <c r="V164" s="222">
        <v>105.84</v>
      </c>
      <c r="W164" s="221" t="s">
        <v>899</v>
      </c>
      <c r="X164" s="221"/>
      <c r="Y164" s="221"/>
      <c r="Z164" s="221"/>
      <c r="AA164" s="221"/>
      <c r="AB164" s="221"/>
      <c r="AC164" s="221"/>
      <c r="AD164" s="221"/>
      <c r="AE164" s="221"/>
      <c r="AF164" s="132">
        <v>1</v>
      </c>
      <c r="AG164" s="80" t="s">
        <v>19</v>
      </c>
      <c r="AH164" s="132" t="s">
        <v>287</v>
      </c>
      <c r="AI164" s="133"/>
    </row>
    <row r="165" spans="1:47" s="15" customFormat="1" ht="24.95" customHeight="1">
      <c r="A165" s="132">
        <v>19</v>
      </c>
      <c r="B165" s="132" t="s">
        <v>173</v>
      </c>
      <c r="C165" s="132" t="s">
        <v>218</v>
      </c>
      <c r="D165" s="80" t="s">
        <v>219</v>
      </c>
      <c r="E165" s="80" t="s">
        <v>555</v>
      </c>
      <c r="F165" s="169" t="s">
        <v>556</v>
      </c>
      <c r="G165" s="132" t="s">
        <v>220</v>
      </c>
      <c r="H165" s="132">
        <v>1</v>
      </c>
      <c r="I165" s="132">
        <v>2</v>
      </c>
      <c r="J165" s="132">
        <v>1</v>
      </c>
      <c r="K165" s="132">
        <v>1</v>
      </c>
      <c r="L165" s="170">
        <v>19</v>
      </c>
      <c r="M165" s="170">
        <v>1</v>
      </c>
      <c r="N165" s="237">
        <f t="shared" si="44"/>
        <v>19</v>
      </c>
      <c r="O165" s="238">
        <v>19</v>
      </c>
      <c r="P165" s="238">
        <v>0</v>
      </c>
      <c r="Q165" s="238">
        <v>0</v>
      </c>
      <c r="R165" s="242"/>
      <c r="S165" s="240">
        <f t="shared" si="45"/>
        <v>19</v>
      </c>
      <c r="T165" s="239">
        <v>18</v>
      </c>
      <c r="U165" s="242">
        <v>1</v>
      </c>
      <c r="V165" s="222">
        <v>109.64</v>
      </c>
      <c r="W165" s="132" t="s">
        <v>557</v>
      </c>
      <c r="X165" s="132"/>
      <c r="Y165" s="132"/>
      <c r="Z165" s="132"/>
      <c r="AA165" s="132"/>
      <c r="AB165" s="132"/>
      <c r="AC165" s="132"/>
      <c r="AD165" s="80">
        <v>1</v>
      </c>
      <c r="AE165" s="80">
        <v>1</v>
      </c>
      <c r="AF165" s="132">
        <v>1</v>
      </c>
      <c r="AG165" s="80" t="s">
        <v>19</v>
      </c>
      <c r="AH165" s="132" t="s">
        <v>286</v>
      </c>
      <c r="AI165" s="169"/>
    </row>
    <row r="166" spans="1:47" s="15" customFormat="1" ht="24.95" customHeight="1">
      <c r="A166" s="132">
        <v>20</v>
      </c>
      <c r="B166" s="132" t="s">
        <v>173</v>
      </c>
      <c r="C166" s="219" t="s">
        <v>221</v>
      </c>
      <c r="D166" s="80" t="s">
        <v>332</v>
      </c>
      <c r="E166" s="80" t="s">
        <v>332</v>
      </c>
      <c r="F166" s="225" t="s">
        <v>558</v>
      </c>
      <c r="G166" s="219" t="s">
        <v>333</v>
      </c>
      <c r="H166" s="219">
        <v>2</v>
      </c>
      <c r="I166" s="132">
        <v>2</v>
      </c>
      <c r="J166" s="132">
        <v>1</v>
      </c>
      <c r="K166" s="132">
        <v>1</v>
      </c>
      <c r="L166" s="170">
        <v>29</v>
      </c>
      <c r="M166" s="170">
        <v>2</v>
      </c>
      <c r="N166" s="237">
        <f>O166+P166+Q166</f>
        <v>19</v>
      </c>
      <c r="O166" s="238">
        <v>18</v>
      </c>
      <c r="P166" s="238">
        <v>1</v>
      </c>
      <c r="Q166" s="238">
        <v>0</v>
      </c>
      <c r="R166" s="242"/>
      <c r="S166" s="240">
        <f t="shared" si="45"/>
        <v>19</v>
      </c>
      <c r="T166" s="239">
        <v>19</v>
      </c>
      <c r="U166" s="242">
        <v>0</v>
      </c>
      <c r="V166" s="222">
        <v>112</v>
      </c>
      <c r="W166" s="224" t="s">
        <v>900</v>
      </c>
      <c r="X166" s="234"/>
      <c r="Y166" s="234"/>
      <c r="Z166" s="234"/>
      <c r="AA166" s="234"/>
      <c r="AB166" s="234"/>
      <c r="AC166" s="234"/>
      <c r="AD166" s="80">
        <v>1</v>
      </c>
      <c r="AE166" s="80">
        <v>1</v>
      </c>
      <c r="AF166" s="132">
        <v>1</v>
      </c>
      <c r="AG166" s="80" t="s">
        <v>19</v>
      </c>
      <c r="AH166" s="132" t="s">
        <v>286</v>
      </c>
      <c r="AI166" s="169"/>
    </row>
    <row r="167" spans="1:47" s="15" customFormat="1" ht="24.95" customHeight="1">
      <c r="A167" s="132">
        <v>21</v>
      </c>
      <c r="B167" s="132" t="s">
        <v>173</v>
      </c>
      <c r="C167" s="219" t="s">
        <v>222</v>
      </c>
      <c r="D167" s="132" t="s">
        <v>223</v>
      </c>
      <c r="E167" s="132" t="s">
        <v>334</v>
      </c>
      <c r="F167" s="169" t="s">
        <v>559</v>
      </c>
      <c r="G167" s="219" t="s">
        <v>224</v>
      </c>
      <c r="H167" s="225"/>
      <c r="I167" s="132">
        <v>2</v>
      </c>
      <c r="J167" s="132">
        <v>1</v>
      </c>
      <c r="K167" s="132">
        <v>1</v>
      </c>
      <c r="L167" s="170">
        <v>19</v>
      </c>
      <c r="M167" s="170">
        <v>1</v>
      </c>
      <c r="N167" s="237">
        <f t="shared" si="44"/>
        <v>15</v>
      </c>
      <c r="O167" s="238">
        <v>5</v>
      </c>
      <c r="P167" s="238">
        <v>7</v>
      </c>
      <c r="Q167" s="238">
        <v>3</v>
      </c>
      <c r="R167" s="242"/>
      <c r="S167" s="240">
        <f t="shared" si="45"/>
        <v>15</v>
      </c>
      <c r="T167" s="239">
        <v>13</v>
      </c>
      <c r="U167" s="239">
        <v>2</v>
      </c>
      <c r="V167" s="220">
        <v>99</v>
      </c>
      <c r="W167" s="221" t="s">
        <v>225</v>
      </c>
      <c r="X167" s="221"/>
      <c r="Y167" s="221"/>
      <c r="Z167" s="221"/>
      <c r="AA167" s="221"/>
      <c r="AB167" s="221"/>
      <c r="AC167" s="221"/>
      <c r="AD167" s="221"/>
      <c r="AE167" s="221"/>
      <c r="AF167" s="132">
        <v>1</v>
      </c>
      <c r="AG167" s="80" t="s">
        <v>19</v>
      </c>
      <c r="AH167" s="132" t="s">
        <v>286</v>
      </c>
      <c r="AI167" s="133"/>
    </row>
    <row r="168" spans="1:47" s="15" customFormat="1" ht="24.95" customHeight="1">
      <c r="A168" s="132">
        <v>22</v>
      </c>
      <c r="B168" s="132" t="s">
        <v>173</v>
      </c>
      <c r="C168" s="132" t="s">
        <v>537</v>
      </c>
      <c r="D168" s="132" t="s">
        <v>538</v>
      </c>
      <c r="E168" s="132" t="s">
        <v>538</v>
      </c>
      <c r="F168" s="169" t="s">
        <v>539</v>
      </c>
      <c r="G168" s="132" t="s">
        <v>540</v>
      </c>
      <c r="H168" s="132">
        <v>1</v>
      </c>
      <c r="I168" s="132">
        <v>2</v>
      </c>
      <c r="J168" s="132">
        <v>0</v>
      </c>
      <c r="K168" s="132">
        <v>2</v>
      </c>
      <c r="L168" s="174">
        <v>19</v>
      </c>
      <c r="M168" s="174">
        <v>1</v>
      </c>
      <c r="N168" s="237">
        <f t="shared" si="44"/>
        <v>18</v>
      </c>
      <c r="O168" s="241">
        <v>18</v>
      </c>
      <c r="P168" s="241">
        <v>0</v>
      </c>
      <c r="Q168" s="241">
        <v>0</v>
      </c>
      <c r="R168" s="240"/>
      <c r="S168" s="240">
        <f t="shared" si="45"/>
        <v>18</v>
      </c>
      <c r="T168" s="239">
        <v>17</v>
      </c>
      <c r="U168" s="240">
        <v>1</v>
      </c>
      <c r="V168" s="132">
        <v>109.68</v>
      </c>
      <c r="W168" s="132" t="s">
        <v>541</v>
      </c>
      <c r="X168" s="132"/>
      <c r="Y168" s="132"/>
      <c r="Z168" s="132"/>
      <c r="AA168" s="132"/>
      <c r="AB168" s="132"/>
      <c r="AC168" s="132"/>
      <c r="AD168" s="132"/>
      <c r="AE168" s="132"/>
      <c r="AF168" s="132">
        <v>1</v>
      </c>
      <c r="AG168" s="223" t="s">
        <v>19</v>
      </c>
      <c r="AH168" s="132" t="s">
        <v>286</v>
      </c>
      <c r="AI168" s="133"/>
    </row>
    <row r="169" spans="1:47" s="15" customFormat="1" ht="24.95" customHeight="1">
      <c r="A169" s="132">
        <v>23</v>
      </c>
      <c r="B169" s="132" t="s">
        <v>173</v>
      </c>
      <c r="C169" s="219" t="s">
        <v>742</v>
      </c>
      <c r="D169" s="80" t="s">
        <v>743</v>
      </c>
      <c r="E169" s="80" t="s">
        <v>744</v>
      </c>
      <c r="F169" s="169" t="s">
        <v>745</v>
      </c>
      <c r="G169" s="132" t="s">
        <v>746</v>
      </c>
      <c r="H169" s="132"/>
      <c r="I169" s="235">
        <v>2</v>
      </c>
      <c r="J169" s="235">
        <v>1</v>
      </c>
      <c r="K169" s="235">
        <v>1</v>
      </c>
      <c r="L169" s="174">
        <v>19</v>
      </c>
      <c r="M169" s="174">
        <v>1</v>
      </c>
      <c r="N169" s="237">
        <f t="shared" si="44"/>
        <v>19</v>
      </c>
      <c r="O169" s="241">
        <v>19</v>
      </c>
      <c r="P169" s="241">
        <v>0</v>
      </c>
      <c r="Q169" s="241">
        <v>0</v>
      </c>
      <c r="R169" s="248"/>
      <c r="S169" s="240">
        <f t="shared" si="45"/>
        <v>19</v>
      </c>
      <c r="T169" s="241">
        <v>18</v>
      </c>
      <c r="U169" s="241">
        <v>1</v>
      </c>
      <c r="V169" s="222">
        <v>104.75</v>
      </c>
      <c r="W169" s="132" t="s">
        <v>747</v>
      </c>
      <c r="X169" s="132"/>
      <c r="Y169" s="132"/>
      <c r="Z169" s="132"/>
      <c r="AA169" s="132"/>
      <c r="AB169" s="132"/>
      <c r="AC169" s="132"/>
      <c r="AD169" s="132"/>
      <c r="AE169" s="132"/>
      <c r="AF169" s="132">
        <v>1</v>
      </c>
      <c r="AG169" s="223" t="s">
        <v>19</v>
      </c>
      <c r="AH169" s="132" t="s">
        <v>285</v>
      </c>
      <c r="AI169" s="133"/>
    </row>
    <row r="170" spans="1:47" ht="23.25" customHeight="1">
      <c r="A170" s="20"/>
      <c r="B170" s="72" t="s">
        <v>283</v>
      </c>
      <c r="C170" s="73">
        <v>30</v>
      </c>
      <c r="D170" s="73"/>
      <c r="E170" s="73"/>
      <c r="F170" s="74"/>
      <c r="G170" s="72"/>
      <c r="H170" s="72">
        <f>SUM(H171:H200)</f>
        <v>56</v>
      </c>
      <c r="I170" s="72">
        <f>SUM(I171:I200)</f>
        <v>72</v>
      </c>
      <c r="J170" s="72">
        <f>SUM(J171:J200)</f>
        <v>26</v>
      </c>
      <c r="K170" s="72">
        <f>SUM(K171:K200)</f>
        <v>46</v>
      </c>
      <c r="L170" s="72">
        <f>SUM(L171:L200)</f>
        <v>830</v>
      </c>
      <c r="M170" s="72"/>
      <c r="N170" s="236">
        <f t="shared" ref="N170" si="46">O170+P170+Q170+R170</f>
        <v>747</v>
      </c>
      <c r="O170" s="72">
        <f t="shared" ref="O170:U170" si="47">SUM(O171:O200)</f>
        <v>503</v>
      </c>
      <c r="P170" s="72">
        <f t="shared" si="47"/>
        <v>186</v>
      </c>
      <c r="Q170" s="72">
        <f t="shared" si="47"/>
        <v>57</v>
      </c>
      <c r="R170" s="72">
        <f t="shared" si="47"/>
        <v>1</v>
      </c>
      <c r="S170" s="72">
        <f t="shared" si="47"/>
        <v>747</v>
      </c>
      <c r="T170" s="72">
        <f t="shared" si="47"/>
        <v>662</v>
      </c>
      <c r="U170" s="72">
        <f t="shared" si="47"/>
        <v>85</v>
      </c>
      <c r="V170" s="72"/>
      <c r="W170" s="72"/>
      <c r="X170" s="72">
        <f t="shared" ref="X170:AF170" si="48">SUM(X171:X200)</f>
        <v>0</v>
      </c>
      <c r="Y170" s="72">
        <f t="shared" si="48"/>
        <v>0</v>
      </c>
      <c r="Z170" s="72">
        <f t="shared" si="48"/>
        <v>4</v>
      </c>
      <c r="AA170" s="72">
        <f t="shared" si="48"/>
        <v>1</v>
      </c>
      <c r="AB170" s="72">
        <f t="shared" si="48"/>
        <v>0</v>
      </c>
      <c r="AC170" s="72">
        <f t="shared" si="48"/>
        <v>2</v>
      </c>
      <c r="AD170" s="72">
        <f t="shared" si="48"/>
        <v>4</v>
      </c>
      <c r="AE170" s="72">
        <f t="shared" si="48"/>
        <v>2</v>
      </c>
      <c r="AF170" s="72">
        <f t="shared" si="48"/>
        <v>30</v>
      </c>
      <c r="AG170" s="72"/>
      <c r="AH170" s="72"/>
      <c r="AI170" s="81"/>
      <c r="AJ170" s="57"/>
    </row>
    <row r="171" spans="1:47" ht="21.75" customHeight="1">
      <c r="A171" s="264">
        <v>1</v>
      </c>
      <c r="B171" s="265" t="s">
        <v>335</v>
      </c>
      <c r="C171" s="266" t="s">
        <v>1021</v>
      </c>
      <c r="D171" s="90" t="s">
        <v>1019</v>
      </c>
      <c r="E171" s="267" t="s">
        <v>844</v>
      </c>
      <c r="F171" s="268" t="s">
        <v>461</v>
      </c>
      <c r="G171" s="267" t="s">
        <v>336</v>
      </c>
      <c r="H171" s="90">
        <v>3</v>
      </c>
      <c r="I171" s="90">
        <f>SUM(J171:K171)</f>
        <v>3</v>
      </c>
      <c r="J171" s="90">
        <v>2</v>
      </c>
      <c r="K171" s="90">
        <v>1</v>
      </c>
      <c r="L171" s="269">
        <v>35</v>
      </c>
      <c r="M171" s="270">
        <v>3</v>
      </c>
      <c r="N171" s="271">
        <f t="shared" ref="N171:N200" si="49">SUM(O171:R171)</f>
        <v>31</v>
      </c>
      <c r="O171" s="272">
        <v>18</v>
      </c>
      <c r="P171" s="272">
        <v>10</v>
      </c>
      <c r="Q171" s="272">
        <v>2</v>
      </c>
      <c r="R171" s="273">
        <v>1</v>
      </c>
      <c r="S171" s="260">
        <f t="shared" ref="S171:S200" si="50">T171+U171</f>
        <v>31</v>
      </c>
      <c r="T171" s="273">
        <v>28</v>
      </c>
      <c r="U171" s="273">
        <v>3</v>
      </c>
      <c r="V171" s="267">
        <v>164.4</v>
      </c>
      <c r="W171" s="272" t="s">
        <v>1050</v>
      </c>
      <c r="X171" s="272"/>
      <c r="Y171" s="272"/>
      <c r="Z171" s="272"/>
      <c r="AA171" s="272"/>
      <c r="AB171" s="272"/>
      <c r="AC171" s="272"/>
      <c r="AD171" s="272">
        <v>1</v>
      </c>
      <c r="AE171" s="272"/>
      <c r="AF171" s="274">
        <v>1</v>
      </c>
      <c r="AG171" s="90" t="s">
        <v>882</v>
      </c>
      <c r="AH171" s="265" t="s">
        <v>286</v>
      </c>
      <c r="AI171" s="275"/>
      <c r="AJ171" s="60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</row>
    <row r="172" spans="1:47" ht="21.75" customHeight="1">
      <c r="A172" s="264">
        <v>2</v>
      </c>
      <c r="B172" s="265" t="s">
        <v>335</v>
      </c>
      <c r="C172" s="266" t="s">
        <v>1022</v>
      </c>
      <c r="D172" s="267" t="s">
        <v>337</v>
      </c>
      <c r="E172" s="267" t="s">
        <v>449</v>
      </c>
      <c r="F172" s="268" t="s">
        <v>462</v>
      </c>
      <c r="G172" s="267" t="s">
        <v>338</v>
      </c>
      <c r="H172" s="90">
        <v>2</v>
      </c>
      <c r="I172" s="90">
        <f>SUM(J172:K172)</f>
        <v>2</v>
      </c>
      <c r="J172" s="90">
        <v>0</v>
      </c>
      <c r="K172" s="90">
        <v>2</v>
      </c>
      <c r="L172" s="269">
        <v>19</v>
      </c>
      <c r="M172" s="270">
        <v>1</v>
      </c>
      <c r="N172" s="271">
        <f t="shared" si="49"/>
        <v>19</v>
      </c>
      <c r="O172" s="272">
        <v>13</v>
      </c>
      <c r="P172" s="272">
        <v>4</v>
      </c>
      <c r="Q172" s="272">
        <v>2</v>
      </c>
      <c r="R172" s="273" t="s">
        <v>874</v>
      </c>
      <c r="S172" s="260">
        <f t="shared" si="50"/>
        <v>19</v>
      </c>
      <c r="T172" s="273">
        <v>14</v>
      </c>
      <c r="U172" s="273">
        <v>5</v>
      </c>
      <c r="V172" s="267">
        <v>125.68</v>
      </c>
      <c r="W172" s="265" t="s">
        <v>190</v>
      </c>
      <c r="X172" s="272"/>
      <c r="Y172" s="272"/>
      <c r="Z172" s="272"/>
      <c r="AA172" s="272"/>
      <c r="AB172" s="272"/>
      <c r="AC172" s="272"/>
      <c r="AD172" s="272"/>
      <c r="AE172" s="272"/>
      <c r="AF172" s="274">
        <v>1</v>
      </c>
      <c r="AG172" s="267" t="s">
        <v>19</v>
      </c>
      <c r="AH172" s="265" t="s">
        <v>286</v>
      </c>
      <c r="AI172" s="275"/>
      <c r="AJ172" s="60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</row>
    <row r="173" spans="1:47" ht="21.75" customHeight="1">
      <c r="A173" s="264">
        <v>3</v>
      </c>
      <c r="B173" s="265" t="s">
        <v>335</v>
      </c>
      <c r="C173" s="266" t="s">
        <v>1023</v>
      </c>
      <c r="D173" s="267" t="s">
        <v>339</v>
      </c>
      <c r="E173" s="267" t="s">
        <v>340</v>
      </c>
      <c r="F173" s="268" t="s">
        <v>886</v>
      </c>
      <c r="G173" s="267" t="s">
        <v>341</v>
      </c>
      <c r="H173" s="90">
        <v>2</v>
      </c>
      <c r="I173" s="90">
        <f>SUM(J173:K173)</f>
        <v>2</v>
      </c>
      <c r="J173" s="90">
        <v>0</v>
      </c>
      <c r="K173" s="90">
        <v>2</v>
      </c>
      <c r="L173" s="269">
        <v>29</v>
      </c>
      <c r="M173" s="270">
        <v>2</v>
      </c>
      <c r="N173" s="271">
        <f t="shared" si="49"/>
        <v>26</v>
      </c>
      <c r="O173" s="272">
        <v>17</v>
      </c>
      <c r="P173" s="272">
        <v>9</v>
      </c>
      <c r="Q173" s="272">
        <v>0</v>
      </c>
      <c r="R173" s="273" t="s">
        <v>874</v>
      </c>
      <c r="S173" s="260">
        <f t="shared" si="50"/>
        <v>26</v>
      </c>
      <c r="T173" s="273">
        <v>24</v>
      </c>
      <c r="U173" s="273">
        <v>2</v>
      </c>
      <c r="V173" s="267">
        <v>110.74</v>
      </c>
      <c r="W173" s="265" t="s">
        <v>342</v>
      </c>
      <c r="X173" s="272"/>
      <c r="Y173" s="272"/>
      <c r="Z173" s="272"/>
      <c r="AA173" s="272"/>
      <c r="AB173" s="272"/>
      <c r="AC173" s="272">
        <v>1</v>
      </c>
      <c r="AD173" s="272"/>
      <c r="AE173" s="272"/>
      <c r="AF173" s="274">
        <v>1</v>
      </c>
      <c r="AG173" s="267" t="s">
        <v>19</v>
      </c>
      <c r="AH173" s="265" t="s">
        <v>286</v>
      </c>
      <c r="AI173" s="275"/>
      <c r="AJ173" s="60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</row>
    <row r="174" spans="1:47" ht="21.75" customHeight="1">
      <c r="A174" s="264">
        <v>4</v>
      </c>
      <c r="B174" s="265" t="s">
        <v>335</v>
      </c>
      <c r="C174" s="265" t="s">
        <v>1024</v>
      </c>
      <c r="D174" s="267" t="s">
        <v>850</v>
      </c>
      <c r="E174" s="267" t="s">
        <v>850</v>
      </c>
      <c r="F174" s="268" t="s">
        <v>851</v>
      </c>
      <c r="G174" s="267" t="s">
        <v>876</v>
      </c>
      <c r="H174" s="90">
        <v>1</v>
      </c>
      <c r="I174" s="90">
        <f>SUM(J174:K174)</f>
        <v>2</v>
      </c>
      <c r="J174" s="90">
        <v>0</v>
      </c>
      <c r="K174" s="90">
        <v>2</v>
      </c>
      <c r="L174" s="276">
        <v>19</v>
      </c>
      <c r="M174" s="277">
        <v>1</v>
      </c>
      <c r="N174" s="271">
        <f t="shared" si="49"/>
        <v>18</v>
      </c>
      <c r="O174" s="272">
        <v>17</v>
      </c>
      <c r="P174" s="272">
        <v>1</v>
      </c>
      <c r="Q174" s="272">
        <v>0</v>
      </c>
      <c r="R174" s="273" t="s">
        <v>874</v>
      </c>
      <c r="S174" s="260">
        <f t="shared" si="50"/>
        <v>18</v>
      </c>
      <c r="T174" s="273">
        <v>17</v>
      </c>
      <c r="U174" s="273">
        <v>1</v>
      </c>
      <c r="V174" s="267">
        <v>82.85</v>
      </c>
      <c r="W174" s="265" t="s">
        <v>852</v>
      </c>
      <c r="X174" s="272"/>
      <c r="Y174" s="272"/>
      <c r="Z174" s="272"/>
      <c r="AA174" s="272"/>
      <c r="AB174" s="272"/>
      <c r="AC174" s="272"/>
      <c r="AD174" s="272"/>
      <c r="AE174" s="272"/>
      <c r="AF174" s="274">
        <v>1</v>
      </c>
      <c r="AG174" s="267" t="s">
        <v>843</v>
      </c>
      <c r="AH174" s="265" t="s">
        <v>448</v>
      </c>
      <c r="AI174" s="275"/>
      <c r="AJ174" s="57"/>
    </row>
    <row r="175" spans="1:47" ht="21.75" customHeight="1">
      <c r="A175" s="264">
        <v>5</v>
      </c>
      <c r="B175" s="265" t="s">
        <v>335</v>
      </c>
      <c r="C175" s="265" t="s">
        <v>1025</v>
      </c>
      <c r="D175" s="267" t="s">
        <v>345</v>
      </c>
      <c r="E175" s="267" t="s">
        <v>346</v>
      </c>
      <c r="F175" s="268" t="s">
        <v>464</v>
      </c>
      <c r="G175" s="265" t="s">
        <v>347</v>
      </c>
      <c r="H175" s="90">
        <v>2</v>
      </c>
      <c r="I175" s="90">
        <v>2</v>
      </c>
      <c r="J175" s="90">
        <v>1</v>
      </c>
      <c r="K175" s="90">
        <v>1</v>
      </c>
      <c r="L175" s="269">
        <v>29</v>
      </c>
      <c r="M175" s="270">
        <v>2</v>
      </c>
      <c r="N175" s="271">
        <f t="shared" si="49"/>
        <v>20</v>
      </c>
      <c r="O175" s="272">
        <v>8</v>
      </c>
      <c r="P175" s="272">
        <v>9</v>
      </c>
      <c r="Q175" s="272">
        <v>3</v>
      </c>
      <c r="R175" s="273" t="s">
        <v>874</v>
      </c>
      <c r="S175" s="260">
        <f t="shared" si="50"/>
        <v>20</v>
      </c>
      <c r="T175" s="273">
        <v>19</v>
      </c>
      <c r="U175" s="273">
        <v>1</v>
      </c>
      <c r="V175" s="267">
        <v>138.9</v>
      </c>
      <c r="W175" s="265" t="s">
        <v>348</v>
      </c>
      <c r="X175" s="272"/>
      <c r="Y175" s="272"/>
      <c r="Z175" s="272"/>
      <c r="AA175" s="272">
        <v>1</v>
      </c>
      <c r="AB175" s="272"/>
      <c r="AC175" s="272"/>
      <c r="AD175" s="272"/>
      <c r="AE175" s="272"/>
      <c r="AF175" s="274">
        <v>1</v>
      </c>
      <c r="AG175" s="267" t="s">
        <v>19</v>
      </c>
      <c r="AH175" s="265" t="s">
        <v>289</v>
      </c>
      <c r="AI175" s="275"/>
      <c r="AJ175" s="60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</row>
    <row r="176" spans="1:47" ht="21.75" customHeight="1">
      <c r="A176" s="264">
        <v>6</v>
      </c>
      <c r="B176" s="265" t="s">
        <v>335</v>
      </c>
      <c r="C176" s="265" t="s">
        <v>1026</v>
      </c>
      <c r="D176" s="267" t="s">
        <v>349</v>
      </c>
      <c r="E176" s="267" t="s">
        <v>350</v>
      </c>
      <c r="F176" s="268" t="s">
        <v>465</v>
      </c>
      <c r="G176" s="267" t="s">
        <v>351</v>
      </c>
      <c r="H176" s="90">
        <v>0</v>
      </c>
      <c r="I176" s="90">
        <f t="shared" ref="I176:I183" si="51">SUM(J176:K176)</f>
        <v>3</v>
      </c>
      <c r="J176" s="90">
        <v>2</v>
      </c>
      <c r="K176" s="90">
        <v>1</v>
      </c>
      <c r="L176" s="269">
        <v>35</v>
      </c>
      <c r="M176" s="270">
        <v>3</v>
      </c>
      <c r="N176" s="271">
        <f t="shared" si="49"/>
        <v>32</v>
      </c>
      <c r="O176" s="272">
        <v>20</v>
      </c>
      <c r="P176" s="272">
        <v>8</v>
      </c>
      <c r="Q176" s="272">
        <v>4</v>
      </c>
      <c r="R176" s="273" t="s">
        <v>874</v>
      </c>
      <c r="S176" s="260">
        <f t="shared" si="50"/>
        <v>32</v>
      </c>
      <c r="T176" s="273">
        <v>28</v>
      </c>
      <c r="U176" s="273">
        <v>4</v>
      </c>
      <c r="V176" s="267">
        <v>165.29</v>
      </c>
      <c r="W176" s="265" t="s">
        <v>352</v>
      </c>
      <c r="X176" s="272"/>
      <c r="Y176" s="272"/>
      <c r="Z176" s="272"/>
      <c r="AA176" s="272"/>
      <c r="AB176" s="272"/>
      <c r="AC176" s="272"/>
      <c r="AD176" s="272">
        <v>1</v>
      </c>
      <c r="AE176" s="272"/>
      <c r="AF176" s="274">
        <v>1</v>
      </c>
      <c r="AG176" s="267" t="s">
        <v>19</v>
      </c>
      <c r="AH176" s="265" t="s">
        <v>286</v>
      </c>
      <c r="AI176" s="275"/>
      <c r="AJ176" s="60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</row>
    <row r="177" spans="1:47" ht="21.75" customHeight="1">
      <c r="A177" s="264">
        <v>7</v>
      </c>
      <c r="B177" s="265" t="s">
        <v>335</v>
      </c>
      <c r="C177" s="267" t="s">
        <v>1027</v>
      </c>
      <c r="D177" s="267" t="s">
        <v>353</v>
      </c>
      <c r="E177" s="267" t="s">
        <v>354</v>
      </c>
      <c r="F177" s="268" t="s">
        <v>466</v>
      </c>
      <c r="G177" s="267" t="s">
        <v>355</v>
      </c>
      <c r="H177" s="90">
        <v>1</v>
      </c>
      <c r="I177" s="90">
        <f t="shared" si="51"/>
        <v>3</v>
      </c>
      <c r="J177" s="90">
        <v>1</v>
      </c>
      <c r="K177" s="90">
        <v>2</v>
      </c>
      <c r="L177" s="269">
        <v>35</v>
      </c>
      <c r="M177" s="270">
        <v>3</v>
      </c>
      <c r="N177" s="271">
        <f t="shared" si="49"/>
        <v>33</v>
      </c>
      <c r="O177" s="272">
        <v>21</v>
      </c>
      <c r="P177" s="272">
        <v>10</v>
      </c>
      <c r="Q177" s="272">
        <v>2</v>
      </c>
      <c r="R177" s="273" t="s">
        <v>874</v>
      </c>
      <c r="S177" s="260">
        <f t="shared" si="50"/>
        <v>33</v>
      </c>
      <c r="T177" s="273">
        <v>33</v>
      </c>
      <c r="U177" s="273">
        <v>0</v>
      </c>
      <c r="V177" s="267">
        <v>160.57</v>
      </c>
      <c r="W177" s="265" t="s">
        <v>356</v>
      </c>
      <c r="X177" s="272"/>
      <c r="Y177" s="272"/>
      <c r="Z177" s="272"/>
      <c r="AA177" s="272"/>
      <c r="AB177" s="272"/>
      <c r="AC177" s="272"/>
      <c r="AD177" s="272"/>
      <c r="AE177" s="272"/>
      <c r="AF177" s="274">
        <v>1</v>
      </c>
      <c r="AG177" s="267" t="s">
        <v>19</v>
      </c>
      <c r="AH177" s="265" t="s">
        <v>289</v>
      </c>
      <c r="AI177" s="278"/>
      <c r="AJ177" s="62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</row>
    <row r="178" spans="1:47" ht="21.75" customHeight="1">
      <c r="A178" s="264">
        <v>8</v>
      </c>
      <c r="B178" s="265" t="s">
        <v>335</v>
      </c>
      <c r="C178" s="265" t="s">
        <v>1028</v>
      </c>
      <c r="D178" s="265" t="s">
        <v>455</v>
      </c>
      <c r="E178" s="265" t="s">
        <v>357</v>
      </c>
      <c r="F178" s="268" t="s">
        <v>467</v>
      </c>
      <c r="G178" s="267" t="s">
        <v>358</v>
      </c>
      <c r="H178" s="90">
        <v>1</v>
      </c>
      <c r="I178" s="90">
        <f t="shared" si="51"/>
        <v>3</v>
      </c>
      <c r="J178" s="90">
        <v>1</v>
      </c>
      <c r="K178" s="90">
        <v>2</v>
      </c>
      <c r="L178" s="269">
        <v>35</v>
      </c>
      <c r="M178" s="270">
        <v>3</v>
      </c>
      <c r="N178" s="271">
        <f t="shared" si="49"/>
        <v>33</v>
      </c>
      <c r="O178" s="272">
        <v>23</v>
      </c>
      <c r="P178" s="272">
        <v>9</v>
      </c>
      <c r="Q178" s="272">
        <v>1</v>
      </c>
      <c r="R178" s="273" t="s">
        <v>874</v>
      </c>
      <c r="S178" s="260">
        <f t="shared" si="50"/>
        <v>33</v>
      </c>
      <c r="T178" s="273">
        <v>28</v>
      </c>
      <c r="U178" s="273">
        <v>5</v>
      </c>
      <c r="V178" s="267">
        <v>153.5</v>
      </c>
      <c r="W178" s="265" t="s">
        <v>359</v>
      </c>
      <c r="X178" s="272"/>
      <c r="Y178" s="272"/>
      <c r="Z178" s="272"/>
      <c r="AA178" s="272"/>
      <c r="AB178" s="272"/>
      <c r="AC178" s="272"/>
      <c r="AD178" s="272"/>
      <c r="AE178" s="272">
        <v>1</v>
      </c>
      <c r="AF178" s="274">
        <v>1</v>
      </c>
      <c r="AG178" s="267" t="s">
        <v>454</v>
      </c>
      <c r="AH178" s="265" t="s">
        <v>286</v>
      </c>
      <c r="AI178" s="275"/>
      <c r="AJ178" s="62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</row>
    <row r="179" spans="1:47" ht="21.75" customHeight="1">
      <c r="A179" s="264">
        <v>9</v>
      </c>
      <c r="B179" s="265" t="s">
        <v>335</v>
      </c>
      <c r="C179" s="265" t="s">
        <v>1029</v>
      </c>
      <c r="D179" s="90" t="s">
        <v>1020</v>
      </c>
      <c r="E179" s="267" t="s">
        <v>974</v>
      </c>
      <c r="F179" s="268" t="s">
        <v>468</v>
      </c>
      <c r="G179" s="267" t="s">
        <v>360</v>
      </c>
      <c r="H179" s="90">
        <v>2</v>
      </c>
      <c r="I179" s="90">
        <f t="shared" si="51"/>
        <v>2</v>
      </c>
      <c r="J179" s="90">
        <v>1</v>
      </c>
      <c r="K179" s="90">
        <v>1</v>
      </c>
      <c r="L179" s="269">
        <v>19</v>
      </c>
      <c r="M179" s="270">
        <v>1</v>
      </c>
      <c r="N179" s="271">
        <f t="shared" si="49"/>
        <v>19</v>
      </c>
      <c r="O179" s="272">
        <v>17</v>
      </c>
      <c r="P179" s="272">
        <v>2</v>
      </c>
      <c r="Q179" s="272">
        <v>0</v>
      </c>
      <c r="R179" s="273" t="s">
        <v>530</v>
      </c>
      <c r="S179" s="260">
        <f t="shared" si="50"/>
        <v>19</v>
      </c>
      <c r="T179" s="273">
        <v>16</v>
      </c>
      <c r="U179" s="273">
        <v>3</v>
      </c>
      <c r="V179" s="267">
        <v>88.91</v>
      </c>
      <c r="W179" s="272" t="s">
        <v>1050</v>
      </c>
      <c r="X179" s="272"/>
      <c r="Y179" s="272"/>
      <c r="Z179" s="272">
        <v>1</v>
      </c>
      <c r="AA179" s="272"/>
      <c r="AB179" s="272"/>
      <c r="AC179" s="272"/>
      <c r="AD179" s="272"/>
      <c r="AE179" s="272"/>
      <c r="AF179" s="274">
        <v>1</v>
      </c>
      <c r="AG179" s="90" t="s">
        <v>882</v>
      </c>
      <c r="AH179" s="265" t="s">
        <v>286</v>
      </c>
      <c r="AI179" s="275"/>
      <c r="AJ179" s="62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</row>
    <row r="180" spans="1:47" ht="21.75" customHeight="1">
      <c r="A180" s="264">
        <v>10</v>
      </c>
      <c r="B180" s="265" t="s">
        <v>335</v>
      </c>
      <c r="C180" s="265" t="s">
        <v>1030</v>
      </c>
      <c r="D180" s="267" t="s">
        <v>361</v>
      </c>
      <c r="E180" s="267" t="s">
        <v>361</v>
      </c>
      <c r="F180" s="268" t="s">
        <v>469</v>
      </c>
      <c r="G180" s="265" t="s">
        <v>362</v>
      </c>
      <c r="H180" s="90">
        <v>1</v>
      </c>
      <c r="I180" s="90">
        <f t="shared" si="51"/>
        <v>3</v>
      </c>
      <c r="J180" s="90">
        <v>2</v>
      </c>
      <c r="K180" s="90">
        <v>1</v>
      </c>
      <c r="L180" s="269">
        <v>35</v>
      </c>
      <c r="M180" s="270">
        <v>3</v>
      </c>
      <c r="N180" s="271">
        <f t="shared" si="49"/>
        <v>23</v>
      </c>
      <c r="O180" s="272">
        <v>13</v>
      </c>
      <c r="P180" s="272">
        <v>9</v>
      </c>
      <c r="Q180" s="272">
        <v>1</v>
      </c>
      <c r="R180" s="273" t="s">
        <v>530</v>
      </c>
      <c r="S180" s="260">
        <f t="shared" si="50"/>
        <v>23</v>
      </c>
      <c r="T180" s="273">
        <v>20</v>
      </c>
      <c r="U180" s="273">
        <v>3</v>
      </c>
      <c r="V180" s="267">
        <v>128.62</v>
      </c>
      <c r="W180" s="265" t="s">
        <v>363</v>
      </c>
      <c r="X180" s="272"/>
      <c r="Y180" s="272"/>
      <c r="Z180" s="272"/>
      <c r="AA180" s="272"/>
      <c r="AB180" s="272"/>
      <c r="AC180" s="272"/>
      <c r="AD180" s="272">
        <v>1</v>
      </c>
      <c r="AE180" s="272"/>
      <c r="AF180" s="274">
        <v>1</v>
      </c>
      <c r="AG180" s="267" t="s">
        <v>19</v>
      </c>
      <c r="AH180" s="265" t="s">
        <v>286</v>
      </c>
      <c r="AI180" s="275"/>
      <c r="AJ180" s="62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</row>
    <row r="181" spans="1:47" ht="21.75" customHeight="1">
      <c r="A181" s="264">
        <v>11</v>
      </c>
      <c r="B181" s="265" t="s">
        <v>335</v>
      </c>
      <c r="C181" s="265" t="s">
        <v>1031</v>
      </c>
      <c r="D181" s="265" t="s">
        <v>364</v>
      </c>
      <c r="E181" s="265" t="s">
        <v>450</v>
      </c>
      <c r="F181" s="268" t="s">
        <v>459</v>
      </c>
      <c r="G181" s="267" t="s">
        <v>365</v>
      </c>
      <c r="H181" s="90">
        <v>0</v>
      </c>
      <c r="I181" s="90">
        <f t="shared" si="51"/>
        <v>2</v>
      </c>
      <c r="J181" s="90">
        <v>2</v>
      </c>
      <c r="K181" s="90">
        <v>0</v>
      </c>
      <c r="L181" s="269">
        <v>19</v>
      </c>
      <c r="M181" s="270">
        <v>1</v>
      </c>
      <c r="N181" s="271">
        <f t="shared" si="49"/>
        <v>17</v>
      </c>
      <c r="O181" s="272">
        <v>10</v>
      </c>
      <c r="P181" s="272">
        <v>6</v>
      </c>
      <c r="Q181" s="272">
        <v>1</v>
      </c>
      <c r="R181" s="273" t="s">
        <v>530</v>
      </c>
      <c r="S181" s="260">
        <f t="shared" si="50"/>
        <v>17</v>
      </c>
      <c r="T181" s="273">
        <v>14</v>
      </c>
      <c r="U181" s="273">
        <v>3</v>
      </c>
      <c r="V181" s="265">
        <v>116</v>
      </c>
      <c r="W181" s="265" t="s">
        <v>366</v>
      </c>
      <c r="X181" s="272"/>
      <c r="Y181" s="272"/>
      <c r="Z181" s="272"/>
      <c r="AA181" s="272"/>
      <c r="AB181" s="272"/>
      <c r="AC181" s="272"/>
      <c r="AD181" s="272"/>
      <c r="AE181" s="272"/>
      <c r="AF181" s="274">
        <v>1</v>
      </c>
      <c r="AG181" s="267" t="s">
        <v>19</v>
      </c>
      <c r="AH181" s="265" t="s">
        <v>285</v>
      </c>
      <c r="AI181" s="275"/>
      <c r="AJ181" s="62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</row>
    <row r="182" spans="1:47" ht="21.75" customHeight="1">
      <c r="A182" s="264">
        <v>12</v>
      </c>
      <c r="B182" s="265" t="s">
        <v>335</v>
      </c>
      <c r="C182" s="274" t="s">
        <v>1032</v>
      </c>
      <c r="D182" s="279" t="s">
        <v>417</v>
      </c>
      <c r="E182" s="279" t="s">
        <v>418</v>
      </c>
      <c r="F182" s="280" t="s">
        <v>975</v>
      </c>
      <c r="G182" s="279" t="s">
        <v>419</v>
      </c>
      <c r="H182" s="90">
        <v>4</v>
      </c>
      <c r="I182" s="90">
        <f t="shared" si="51"/>
        <v>3</v>
      </c>
      <c r="J182" s="90">
        <v>1</v>
      </c>
      <c r="K182" s="90">
        <v>2</v>
      </c>
      <c r="L182" s="269">
        <v>32</v>
      </c>
      <c r="M182" s="270">
        <v>3</v>
      </c>
      <c r="N182" s="271">
        <f t="shared" si="49"/>
        <v>29</v>
      </c>
      <c r="O182" s="272">
        <v>20</v>
      </c>
      <c r="P182" s="272">
        <v>7</v>
      </c>
      <c r="Q182" s="272">
        <v>2</v>
      </c>
      <c r="R182" s="273" t="s">
        <v>530</v>
      </c>
      <c r="S182" s="260">
        <f t="shared" si="50"/>
        <v>29</v>
      </c>
      <c r="T182" s="273">
        <v>28</v>
      </c>
      <c r="U182" s="273">
        <v>1</v>
      </c>
      <c r="V182" s="279">
        <v>99.92</v>
      </c>
      <c r="W182" s="274" t="s">
        <v>420</v>
      </c>
      <c r="X182" s="281"/>
      <c r="Y182" s="281"/>
      <c r="Z182" s="281"/>
      <c r="AA182" s="281"/>
      <c r="AB182" s="281"/>
      <c r="AC182" s="281"/>
      <c r="AD182" s="281"/>
      <c r="AE182" s="281"/>
      <c r="AF182" s="274">
        <v>1</v>
      </c>
      <c r="AG182" s="279" t="s">
        <v>19</v>
      </c>
      <c r="AH182" s="274" t="s">
        <v>448</v>
      </c>
      <c r="AI182" s="282"/>
      <c r="AJ182" s="62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</row>
    <row r="183" spans="1:47" ht="21.75" customHeight="1">
      <c r="A183" s="264">
        <v>13</v>
      </c>
      <c r="B183" s="274" t="s">
        <v>335</v>
      </c>
      <c r="C183" s="274" t="s">
        <v>1033</v>
      </c>
      <c r="D183" s="279" t="s">
        <v>343</v>
      </c>
      <c r="E183" s="279" t="s">
        <v>343</v>
      </c>
      <c r="F183" s="283" t="s">
        <v>463</v>
      </c>
      <c r="G183" s="279" t="s">
        <v>344</v>
      </c>
      <c r="H183" s="90">
        <v>3</v>
      </c>
      <c r="I183" s="90">
        <f t="shared" si="51"/>
        <v>2</v>
      </c>
      <c r="J183" s="90">
        <v>0</v>
      </c>
      <c r="K183" s="90">
        <v>2</v>
      </c>
      <c r="L183" s="269">
        <v>25</v>
      </c>
      <c r="M183" s="270">
        <v>2</v>
      </c>
      <c r="N183" s="271">
        <f t="shared" si="49"/>
        <v>24</v>
      </c>
      <c r="O183" s="272">
        <v>18</v>
      </c>
      <c r="P183" s="272">
        <v>6</v>
      </c>
      <c r="Q183" s="272">
        <v>0</v>
      </c>
      <c r="R183" s="273" t="s">
        <v>874</v>
      </c>
      <c r="S183" s="260">
        <f t="shared" si="50"/>
        <v>24</v>
      </c>
      <c r="T183" s="273">
        <v>21</v>
      </c>
      <c r="U183" s="273">
        <v>3</v>
      </c>
      <c r="V183" s="279">
        <v>96</v>
      </c>
      <c r="W183" s="274" t="s">
        <v>54</v>
      </c>
      <c r="X183" s="281"/>
      <c r="Y183" s="281"/>
      <c r="Z183" s="281"/>
      <c r="AA183" s="281"/>
      <c r="AB183" s="281"/>
      <c r="AC183" s="281"/>
      <c r="AD183" s="281"/>
      <c r="AE183" s="281"/>
      <c r="AF183" s="274">
        <v>1</v>
      </c>
      <c r="AG183" s="279" t="s">
        <v>19</v>
      </c>
      <c r="AH183" s="274" t="s">
        <v>289</v>
      </c>
      <c r="AI183" s="278"/>
      <c r="AJ183" s="62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</row>
    <row r="184" spans="1:47" ht="21.75" customHeight="1">
      <c r="A184" s="264">
        <v>14</v>
      </c>
      <c r="B184" s="265" t="s">
        <v>335</v>
      </c>
      <c r="C184" s="265" t="s">
        <v>1034</v>
      </c>
      <c r="D184" s="267" t="s">
        <v>153</v>
      </c>
      <c r="E184" s="267" t="s">
        <v>153</v>
      </c>
      <c r="F184" s="268" t="s">
        <v>470</v>
      </c>
      <c r="G184" s="267" t="s">
        <v>367</v>
      </c>
      <c r="H184" s="90">
        <v>1</v>
      </c>
      <c r="I184" s="90">
        <v>2</v>
      </c>
      <c r="J184" s="90">
        <v>1</v>
      </c>
      <c r="K184" s="90">
        <v>1</v>
      </c>
      <c r="L184" s="269">
        <v>19</v>
      </c>
      <c r="M184" s="270">
        <v>1</v>
      </c>
      <c r="N184" s="271">
        <f t="shared" si="49"/>
        <v>19</v>
      </c>
      <c r="O184" s="272">
        <v>15</v>
      </c>
      <c r="P184" s="272">
        <v>4</v>
      </c>
      <c r="Q184" s="272">
        <v>0</v>
      </c>
      <c r="R184" s="273" t="s">
        <v>530</v>
      </c>
      <c r="S184" s="260">
        <f t="shared" si="50"/>
        <v>19</v>
      </c>
      <c r="T184" s="273">
        <v>19</v>
      </c>
      <c r="U184" s="273">
        <v>0</v>
      </c>
      <c r="V184" s="267">
        <v>95.17</v>
      </c>
      <c r="W184" s="265" t="s">
        <v>368</v>
      </c>
      <c r="X184" s="272"/>
      <c r="Y184" s="272"/>
      <c r="Z184" s="272"/>
      <c r="AA184" s="272"/>
      <c r="AB184" s="272"/>
      <c r="AC184" s="272"/>
      <c r="AD184" s="272"/>
      <c r="AE184" s="272"/>
      <c r="AF184" s="274">
        <v>1</v>
      </c>
      <c r="AG184" s="267" t="s">
        <v>19</v>
      </c>
      <c r="AH184" s="265" t="s">
        <v>976</v>
      </c>
      <c r="AI184" s="275"/>
      <c r="AJ184" s="62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</row>
    <row r="185" spans="1:47" ht="21.75" customHeight="1">
      <c r="A185" s="264">
        <v>15</v>
      </c>
      <c r="B185" s="265" t="s">
        <v>335</v>
      </c>
      <c r="C185" s="265" t="s">
        <v>1035</v>
      </c>
      <c r="D185" s="267" t="s">
        <v>369</v>
      </c>
      <c r="E185" s="267" t="s">
        <v>901</v>
      </c>
      <c r="F185" s="268" t="s">
        <v>471</v>
      </c>
      <c r="G185" s="267" t="s">
        <v>370</v>
      </c>
      <c r="H185" s="90">
        <v>2</v>
      </c>
      <c r="I185" s="90">
        <v>2</v>
      </c>
      <c r="J185" s="90">
        <v>0</v>
      </c>
      <c r="K185" s="90">
        <v>2</v>
      </c>
      <c r="L185" s="269">
        <v>29</v>
      </c>
      <c r="M185" s="270">
        <v>2</v>
      </c>
      <c r="N185" s="271">
        <f t="shared" si="49"/>
        <v>25</v>
      </c>
      <c r="O185" s="272">
        <v>17</v>
      </c>
      <c r="P185" s="272">
        <v>6</v>
      </c>
      <c r="Q185" s="272">
        <v>2</v>
      </c>
      <c r="R185" s="273" t="s">
        <v>530</v>
      </c>
      <c r="S185" s="260">
        <f t="shared" si="50"/>
        <v>25</v>
      </c>
      <c r="T185" s="273">
        <v>20</v>
      </c>
      <c r="U185" s="273">
        <v>5</v>
      </c>
      <c r="V185" s="267">
        <v>114.3</v>
      </c>
      <c r="W185" s="265" t="s">
        <v>371</v>
      </c>
      <c r="X185" s="272"/>
      <c r="Y185" s="272"/>
      <c r="Z185" s="272"/>
      <c r="AA185" s="272"/>
      <c r="AB185" s="272"/>
      <c r="AC185" s="272"/>
      <c r="AD185" s="272"/>
      <c r="AE185" s="272"/>
      <c r="AF185" s="274">
        <v>1</v>
      </c>
      <c r="AG185" s="267" t="s">
        <v>19</v>
      </c>
      <c r="AH185" s="265" t="s">
        <v>285</v>
      </c>
      <c r="AI185" s="275"/>
      <c r="AJ185" s="62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</row>
    <row r="186" spans="1:47" ht="21.75" customHeight="1">
      <c r="A186" s="264">
        <v>16</v>
      </c>
      <c r="B186" s="265" t="s">
        <v>335</v>
      </c>
      <c r="C186" s="265" t="s">
        <v>1036</v>
      </c>
      <c r="D186" s="267" t="s">
        <v>372</v>
      </c>
      <c r="E186" s="267" t="s">
        <v>373</v>
      </c>
      <c r="F186" s="268" t="s">
        <v>472</v>
      </c>
      <c r="G186" s="267" t="s">
        <v>374</v>
      </c>
      <c r="H186" s="90">
        <v>1</v>
      </c>
      <c r="I186" s="90">
        <f t="shared" ref="I186:I200" si="52">SUM(J186:K186)</f>
        <v>2</v>
      </c>
      <c r="J186" s="90">
        <v>0</v>
      </c>
      <c r="K186" s="90">
        <v>2</v>
      </c>
      <c r="L186" s="269">
        <v>19</v>
      </c>
      <c r="M186" s="270">
        <v>1</v>
      </c>
      <c r="N186" s="271">
        <f t="shared" si="49"/>
        <v>17</v>
      </c>
      <c r="O186" s="272">
        <v>11</v>
      </c>
      <c r="P186" s="272">
        <v>4</v>
      </c>
      <c r="Q186" s="272">
        <v>2</v>
      </c>
      <c r="R186" s="273" t="s">
        <v>530</v>
      </c>
      <c r="S186" s="260">
        <f t="shared" si="50"/>
        <v>17</v>
      </c>
      <c r="T186" s="273">
        <v>15</v>
      </c>
      <c r="U186" s="273">
        <v>2</v>
      </c>
      <c r="V186" s="267">
        <v>125.92</v>
      </c>
      <c r="W186" s="265" t="s">
        <v>375</v>
      </c>
      <c r="X186" s="272"/>
      <c r="Y186" s="272"/>
      <c r="Z186" s="272"/>
      <c r="AA186" s="272"/>
      <c r="AB186" s="272"/>
      <c r="AC186" s="272"/>
      <c r="AD186" s="272"/>
      <c r="AE186" s="272"/>
      <c r="AF186" s="274">
        <v>1</v>
      </c>
      <c r="AG186" s="267" t="s">
        <v>19</v>
      </c>
      <c r="AH186" s="265" t="s">
        <v>287</v>
      </c>
      <c r="AI186" s="275"/>
      <c r="AJ186" s="62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</row>
    <row r="187" spans="1:47" ht="21.75" customHeight="1">
      <c r="A187" s="264">
        <v>17</v>
      </c>
      <c r="B187" s="265" t="s">
        <v>335</v>
      </c>
      <c r="C187" s="265" t="s">
        <v>1037</v>
      </c>
      <c r="D187" s="267" t="s">
        <v>376</v>
      </c>
      <c r="E187" s="267" t="s">
        <v>377</v>
      </c>
      <c r="F187" s="268" t="s">
        <v>473</v>
      </c>
      <c r="G187" s="267" t="s">
        <v>378</v>
      </c>
      <c r="H187" s="90">
        <v>1</v>
      </c>
      <c r="I187" s="90">
        <f t="shared" si="52"/>
        <v>3</v>
      </c>
      <c r="J187" s="90">
        <v>0</v>
      </c>
      <c r="K187" s="90">
        <v>3</v>
      </c>
      <c r="L187" s="269">
        <v>36</v>
      </c>
      <c r="M187" s="270">
        <v>3</v>
      </c>
      <c r="N187" s="271">
        <f t="shared" si="49"/>
        <v>32</v>
      </c>
      <c r="O187" s="272">
        <v>20</v>
      </c>
      <c r="P187" s="272">
        <v>7</v>
      </c>
      <c r="Q187" s="272">
        <v>5</v>
      </c>
      <c r="R187" s="273" t="s">
        <v>530</v>
      </c>
      <c r="S187" s="260">
        <f t="shared" si="50"/>
        <v>32</v>
      </c>
      <c r="T187" s="273">
        <v>25</v>
      </c>
      <c r="U187" s="273">
        <v>7</v>
      </c>
      <c r="V187" s="267">
        <v>226.95</v>
      </c>
      <c r="W187" s="265" t="s">
        <v>379</v>
      </c>
      <c r="X187" s="272"/>
      <c r="Y187" s="272"/>
      <c r="Z187" s="272"/>
      <c r="AA187" s="272"/>
      <c r="AB187" s="272"/>
      <c r="AC187" s="272"/>
      <c r="AD187" s="272"/>
      <c r="AE187" s="272"/>
      <c r="AF187" s="274">
        <v>1</v>
      </c>
      <c r="AG187" s="267" t="s">
        <v>19</v>
      </c>
      <c r="AH187" s="265" t="s">
        <v>285</v>
      </c>
      <c r="AI187" s="275"/>
      <c r="AJ187" s="62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</row>
    <row r="188" spans="1:47" ht="21.75" customHeight="1">
      <c r="A188" s="264">
        <v>18</v>
      </c>
      <c r="B188" s="265" t="s">
        <v>335</v>
      </c>
      <c r="C188" s="267" t="s">
        <v>1038</v>
      </c>
      <c r="D188" s="267" t="s">
        <v>380</v>
      </c>
      <c r="E188" s="267" t="s">
        <v>1051</v>
      </c>
      <c r="F188" s="268" t="s">
        <v>474</v>
      </c>
      <c r="G188" s="265" t="s">
        <v>381</v>
      </c>
      <c r="H188" s="90">
        <v>2</v>
      </c>
      <c r="I188" s="90">
        <f t="shared" si="52"/>
        <v>2</v>
      </c>
      <c r="J188" s="90">
        <v>1</v>
      </c>
      <c r="K188" s="90">
        <v>1</v>
      </c>
      <c r="L188" s="269">
        <v>25</v>
      </c>
      <c r="M188" s="270">
        <v>2</v>
      </c>
      <c r="N188" s="271">
        <f t="shared" si="49"/>
        <v>20</v>
      </c>
      <c r="O188" s="272">
        <v>14</v>
      </c>
      <c r="P188" s="272">
        <v>3</v>
      </c>
      <c r="Q188" s="272">
        <v>3</v>
      </c>
      <c r="R188" s="273" t="s">
        <v>530</v>
      </c>
      <c r="S188" s="260">
        <f t="shared" si="50"/>
        <v>20</v>
      </c>
      <c r="T188" s="273">
        <v>20</v>
      </c>
      <c r="U188" s="273">
        <v>0</v>
      </c>
      <c r="V188" s="267">
        <v>152</v>
      </c>
      <c r="W188" s="265" t="s">
        <v>363</v>
      </c>
      <c r="X188" s="272"/>
      <c r="Y188" s="272"/>
      <c r="Z188" s="272">
        <v>1</v>
      </c>
      <c r="AA188" s="272"/>
      <c r="AB188" s="272"/>
      <c r="AC188" s="272"/>
      <c r="AD188" s="272"/>
      <c r="AE188" s="272"/>
      <c r="AF188" s="274">
        <v>1</v>
      </c>
      <c r="AG188" s="267" t="s">
        <v>382</v>
      </c>
      <c r="AH188" s="265" t="s">
        <v>286</v>
      </c>
      <c r="AI188" s="275"/>
      <c r="AJ188" s="62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</row>
    <row r="189" spans="1:47" ht="21.75" customHeight="1">
      <c r="A189" s="264">
        <v>19</v>
      </c>
      <c r="B189" s="265" t="s">
        <v>335</v>
      </c>
      <c r="C189" s="265" t="s">
        <v>1039</v>
      </c>
      <c r="D189" s="90" t="s">
        <v>1019</v>
      </c>
      <c r="E189" s="267" t="s">
        <v>383</v>
      </c>
      <c r="F189" s="268" t="s">
        <v>475</v>
      </c>
      <c r="G189" s="265" t="s">
        <v>228</v>
      </c>
      <c r="H189" s="90">
        <v>3</v>
      </c>
      <c r="I189" s="90">
        <f t="shared" si="52"/>
        <v>3</v>
      </c>
      <c r="J189" s="90">
        <v>2</v>
      </c>
      <c r="K189" s="90">
        <v>1</v>
      </c>
      <c r="L189" s="269">
        <v>35</v>
      </c>
      <c r="M189" s="270">
        <v>3</v>
      </c>
      <c r="N189" s="271">
        <f t="shared" si="49"/>
        <v>35</v>
      </c>
      <c r="O189" s="272">
        <v>30</v>
      </c>
      <c r="P189" s="272">
        <v>4</v>
      </c>
      <c r="Q189" s="272">
        <v>1</v>
      </c>
      <c r="R189" s="273" t="s">
        <v>530</v>
      </c>
      <c r="S189" s="260">
        <f t="shared" si="50"/>
        <v>35</v>
      </c>
      <c r="T189" s="273">
        <v>32</v>
      </c>
      <c r="U189" s="273">
        <v>3</v>
      </c>
      <c r="V189" s="267">
        <v>194.56</v>
      </c>
      <c r="W189" s="272" t="s">
        <v>1050</v>
      </c>
      <c r="X189" s="272"/>
      <c r="Y189" s="272"/>
      <c r="Z189" s="272"/>
      <c r="AA189" s="272"/>
      <c r="AB189" s="272"/>
      <c r="AC189" s="272"/>
      <c r="AD189" s="272"/>
      <c r="AE189" s="272"/>
      <c r="AF189" s="274">
        <v>1</v>
      </c>
      <c r="AG189" s="90" t="s">
        <v>882</v>
      </c>
      <c r="AH189" s="265" t="s">
        <v>286</v>
      </c>
      <c r="AI189" s="275"/>
      <c r="AJ189" s="62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</row>
    <row r="190" spans="1:47" ht="21.75" customHeight="1">
      <c r="A190" s="264">
        <v>20</v>
      </c>
      <c r="B190" s="265" t="s">
        <v>335</v>
      </c>
      <c r="C190" s="266" t="s">
        <v>1040</v>
      </c>
      <c r="D190" s="267" t="s">
        <v>384</v>
      </c>
      <c r="E190" s="267" t="s">
        <v>384</v>
      </c>
      <c r="F190" s="268" t="s">
        <v>476</v>
      </c>
      <c r="G190" s="267" t="s">
        <v>385</v>
      </c>
      <c r="H190" s="90">
        <v>0</v>
      </c>
      <c r="I190" s="90">
        <f t="shared" si="52"/>
        <v>3</v>
      </c>
      <c r="J190" s="90">
        <v>1</v>
      </c>
      <c r="K190" s="90">
        <v>2</v>
      </c>
      <c r="L190" s="284">
        <v>32</v>
      </c>
      <c r="M190" s="285">
        <v>3</v>
      </c>
      <c r="N190" s="271">
        <f t="shared" si="49"/>
        <v>30</v>
      </c>
      <c r="O190" s="272">
        <v>19</v>
      </c>
      <c r="P190" s="272">
        <v>7</v>
      </c>
      <c r="Q190" s="272">
        <v>4</v>
      </c>
      <c r="R190" s="273" t="s">
        <v>530</v>
      </c>
      <c r="S190" s="260">
        <f t="shared" si="50"/>
        <v>30</v>
      </c>
      <c r="T190" s="273">
        <v>28</v>
      </c>
      <c r="U190" s="273">
        <v>2</v>
      </c>
      <c r="V190" s="267">
        <v>154.88999999999999</v>
      </c>
      <c r="W190" s="265" t="s">
        <v>386</v>
      </c>
      <c r="X190" s="272"/>
      <c r="Y190" s="272"/>
      <c r="Z190" s="272"/>
      <c r="AA190" s="272"/>
      <c r="AB190" s="272"/>
      <c r="AC190" s="272"/>
      <c r="AD190" s="272"/>
      <c r="AE190" s="272"/>
      <c r="AF190" s="274">
        <v>1</v>
      </c>
      <c r="AG190" s="267" t="s">
        <v>19</v>
      </c>
      <c r="AH190" s="265" t="s">
        <v>287</v>
      </c>
      <c r="AI190" s="275"/>
      <c r="AJ190" s="62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</row>
    <row r="191" spans="1:47" ht="21.75" customHeight="1">
      <c r="A191" s="264">
        <v>21</v>
      </c>
      <c r="B191" s="265" t="s">
        <v>335</v>
      </c>
      <c r="C191" s="265" t="s">
        <v>1041</v>
      </c>
      <c r="D191" s="267" t="s">
        <v>387</v>
      </c>
      <c r="E191" s="267" t="s">
        <v>388</v>
      </c>
      <c r="F191" s="268" t="s">
        <v>477</v>
      </c>
      <c r="G191" s="267" t="s">
        <v>389</v>
      </c>
      <c r="H191" s="90">
        <v>1</v>
      </c>
      <c r="I191" s="90">
        <f t="shared" si="52"/>
        <v>2</v>
      </c>
      <c r="J191" s="286">
        <v>0</v>
      </c>
      <c r="K191" s="286">
        <v>2</v>
      </c>
      <c r="L191" s="269">
        <v>26</v>
      </c>
      <c r="M191" s="270">
        <v>2</v>
      </c>
      <c r="N191" s="271">
        <f t="shared" si="49"/>
        <v>24</v>
      </c>
      <c r="O191" s="287">
        <v>19</v>
      </c>
      <c r="P191" s="287">
        <v>5</v>
      </c>
      <c r="Q191" s="272">
        <v>0</v>
      </c>
      <c r="R191" s="273" t="s">
        <v>530</v>
      </c>
      <c r="S191" s="260">
        <f t="shared" si="50"/>
        <v>24</v>
      </c>
      <c r="T191" s="273">
        <v>19</v>
      </c>
      <c r="U191" s="288">
        <v>5</v>
      </c>
      <c r="V191" s="267">
        <v>193.5</v>
      </c>
      <c r="W191" s="265" t="s">
        <v>390</v>
      </c>
      <c r="X191" s="272"/>
      <c r="Y191" s="272"/>
      <c r="Z191" s="272">
        <v>1</v>
      </c>
      <c r="AA191" s="272"/>
      <c r="AB191" s="272"/>
      <c r="AC191" s="272"/>
      <c r="AD191" s="272"/>
      <c r="AE191" s="272"/>
      <c r="AF191" s="274">
        <v>1</v>
      </c>
      <c r="AG191" s="267" t="s">
        <v>391</v>
      </c>
      <c r="AH191" s="265" t="s">
        <v>287</v>
      </c>
      <c r="AI191" s="275"/>
      <c r="AJ191" s="62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</row>
    <row r="192" spans="1:47" ht="21.75" customHeight="1">
      <c r="A192" s="264">
        <v>22</v>
      </c>
      <c r="B192" s="265" t="s">
        <v>335</v>
      </c>
      <c r="C192" s="265" t="s">
        <v>1042</v>
      </c>
      <c r="D192" s="90" t="s">
        <v>1019</v>
      </c>
      <c r="E192" s="267" t="s">
        <v>485</v>
      </c>
      <c r="F192" s="268" t="s">
        <v>887</v>
      </c>
      <c r="G192" s="267" t="s">
        <v>404</v>
      </c>
      <c r="H192" s="90">
        <v>5</v>
      </c>
      <c r="I192" s="90">
        <f t="shared" si="52"/>
        <v>2</v>
      </c>
      <c r="J192" s="90">
        <v>1</v>
      </c>
      <c r="K192" s="90">
        <v>1</v>
      </c>
      <c r="L192" s="269">
        <v>19</v>
      </c>
      <c r="M192" s="270">
        <v>1</v>
      </c>
      <c r="N192" s="271">
        <f t="shared" si="49"/>
        <v>15</v>
      </c>
      <c r="O192" s="272">
        <v>8</v>
      </c>
      <c r="P192" s="272">
        <v>5</v>
      </c>
      <c r="Q192" s="272">
        <v>2</v>
      </c>
      <c r="R192" s="273" t="s">
        <v>874</v>
      </c>
      <c r="S192" s="260">
        <f t="shared" si="50"/>
        <v>15</v>
      </c>
      <c r="T192" s="273">
        <v>12</v>
      </c>
      <c r="U192" s="273">
        <v>3</v>
      </c>
      <c r="V192" s="267">
        <v>105.32</v>
      </c>
      <c r="W192" s="272" t="s">
        <v>1050</v>
      </c>
      <c r="X192" s="272"/>
      <c r="Y192" s="272"/>
      <c r="Z192" s="272"/>
      <c r="AA192" s="272"/>
      <c r="AB192" s="272"/>
      <c r="AC192" s="272"/>
      <c r="AD192" s="272"/>
      <c r="AE192" s="272"/>
      <c r="AF192" s="274">
        <v>1</v>
      </c>
      <c r="AG192" s="90" t="s">
        <v>882</v>
      </c>
      <c r="AH192" s="265" t="s">
        <v>289</v>
      </c>
      <c r="AI192" s="275"/>
      <c r="AJ192" s="57"/>
    </row>
    <row r="193" spans="1:47" ht="21.75" customHeight="1">
      <c r="A193" s="264">
        <v>23</v>
      </c>
      <c r="B193" s="265" t="s">
        <v>335</v>
      </c>
      <c r="C193" s="265" t="s">
        <v>1043</v>
      </c>
      <c r="D193" s="265" t="s">
        <v>392</v>
      </c>
      <c r="E193" s="265" t="s">
        <v>495</v>
      </c>
      <c r="F193" s="268" t="s">
        <v>478</v>
      </c>
      <c r="G193" s="267" t="s">
        <v>456</v>
      </c>
      <c r="H193" s="90">
        <v>3</v>
      </c>
      <c r="I193" s="90">
        <f t="shared" si="52"/>
        <v>2</v>
      </c>
      <c r="J193" s="289">
        <v>2</v>
      </c>
      <c r="K193" s="289">
        <v>0</v>
      </c>
      <c r="L193" s="269">
        <v>23</v>
      </c>
      <c r="M193" s="270">
        <v>2</v>
      </c>
      <c r="N193" s="271">
        <f t="shared" si="49"/>
        <v>22</v>
      </c>
      <c r="O193" s="290">
        <v>20</v>
      </c>
      <c r="P193" s="290">
        <v>2</v>
      </c>
      <c r="Q193" s="272">
        <v>0</v>
      </c>
      <c r="R193" s="273" t="s">
        <v>874</v>
      </c>
      <c r="S193" s="260">
        <f t="shared" si="50"/>
        <v>22</v>
      </c>
      <c r="T193" s="273">
        <v>22</v>
      </c>
      <c r="U193" s="291">
        <v>0</v>
      </c>
      <c r="V193" s="265">
        <v>157.15</v>
      </c>
      <c r="W193" s="265" t="s">
        <v>393</v>
      </c>
      <c r="X193" s="272"/>
      <c r="Y193" s="272"/>
      <c r="Z193" s="272"/>
      <c r="AA193" s="272"/>
      <c r="AB193" s="272"/>
      <c r="AC193" s="272"/>
      <c r="AD193" s="272"/>
      <c r="AE193" s="272"/>
      <c r="AF193" s="274">
        <v>1</v>
      </c>
      <c r="AG193" s="267" t="s">
        <v>19</v>
      </c>
      <c r="AH193" s="265" t="s">
        <v>286</v>
      </c>
      <c r="AI193" s="275"/>
      <c r="AJ193" s="62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</row>
    <row r="194" spans="1:47" ht="21.75" customHeight="1">
      <c r="A194" s="264">
        <v>24</v>
      </c>
      <c r="B194" s="265" t="s">
        <v>335</v>
      </c>
      <c r="C194" s="265" t="s">
        <v>1052</v>
      </c>
      <c r="D194" s="267" t="s">
        <v>394</v>
      </c>
      <c r="E194" s="267" t="s">
        <v>394</v>
      </c>
      <c r="F194" s="268" t="s">
        <v>479</v>
      </c>
      <c r="G194" s="267" t="s">
        <v>395</v>
      </c>
      <c r="H194" s="90">
        <v>5</v>
      </c>
      <c r="I194" s="90">
        <f t="shared" si="52"/>
        <v>3</v>
      </c>
      <c r="J194" s="90">
        <v>1</v>
      </c>
      <c r="K194" s="90">
        <v>2</v>
      </c>
      <c r="L194" s="269">
        <v>35</v>
      </c>
      <c r="M194" s="270">
        <v>3</v>
      </c>
      <c r="N194" s="271">
        <f t="shared" si="49"/>
        <v>33</v>
      </c>
      <c r="O194" s="272">
        <v>14</v>
      </c>
      <c r="P194" s="272">
        <v>11</v>
      </c>
      <c r="Q194" s="272">
        <v>8</v>
      </c>
      <c r="R194" s="273" t="s">
        <v>530</v>
      </c>
      <c r="S194" s="260">
        <f t="shared" si="50"/>
        <v>33</v>
      </c>
      <c r="T194" s="273">
        <v>29</v>
      </c>
      <c r="U194" s="273">
        <v>4</v>
      </c>
      <c r="V194" s="267">
        <v>117.81</v>
      </c>
      <c r="W194" s="265" t="s">
        <v>396</v>
      </c>
      <c r="X194" s="272"/>
      <c r="Y194" s="272"/>
      <c r="Z194" s="272"/>
      <c r="AA194" s="272"/>
      <c r="AB194" s="272"/>
      <c r="AC194" s="272"/>
      <c r="AD194" s="272">
        <v>1</v>
      </c>
      <c r="AE194" s="272"/>
      <c r="AF194" s="274">
        <v>1</v>
      </c>
      <c r="AG194" s="267" t="s">
        <v>19</v>
      </c>
      <c r="AH194" s="265" t="s">
        <v>285</v>
      </c>
      <c r="AI194" s="275"/>
      <c r="AJ194" s="62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</row>
    <row r="195" spans="1:47" ht="21.75" customHeight="1">
      <c r="A195" s="264">
        <v>25</v>
      </c>
      <c r="B195" s="265" t="s">
        <v>335</v>
      </c>
      <c r="C195" s="274" t="s">
        <v>1044</v>
      </c>
      <c r="D195" s="279" t="s">
        <v>397</v>
      </c>
      <c r="E195" s="279" t="s">
        <v>398</v>
      </c>
      <c r="F195" s="283" t="s">
        <v>480</v>
      </c>
      <c r="G195" s="279" t="s">
        <v>399</v>
      </c>
      <c r="H195" s="90">
        <v>2</v>
      </c>
      <c r="I195" s="90">
        <f t="shared" si="52"/>
        <v>2</v>
      </c>
      <c r="J195" s="90">
        <v>0</v>
      </c>
      <c r="K195" s="90">
        <v>2</v>
      </c>
      <c r="L195" s="269">
        <v>19</v>
      </c>
      <c r="M195" s="270">
        <v>1</v>
      </c>
      <c r="N195" s="271">
        <f t="shared" si="49"/>
        <v>19</v>
      </c>
      <c r="O195" s="272">
        <v>9</v>
      </c>
      <c r="P195" s="272">
        <v>7</v>
      </c>
      <c r="Q195" s="272">
        <v>3</v>
      </c>
      <c r="R195" s="273" t="s">
        <v>530</v>
      </c>
      <c r="S195" s="260">
        <f t="shared" si="50"/>
        <v>19</v>
      </c>
      <c r="T195" s="273">
        <v>18</v>
      </c>
      <c r="U195" s="273">
        <v>1</v>
      </c>
      <c r="V195" s="279">
        <v>82</v>
      </c>
      <c r="W195" s="274" t="s">
        <v>400</v>
      </c>
      <c r="X195" s="281"/>
      <c r="Y195" s="281"/>
      <c r="Z195" s="281"/>
      <c r="AA195" s="281"/>
      <c r="AB195" s="281"/>
      <c r="AC195" s="281"/>
      <c r="AD195" s="281"/>
      <c r="AE195" s="281"/>
      <c r="AF195" s="274">
        <v>1</v>
      </c>
      <c r="AG195" s="279" t="s">
        <v>19</v>
      </c>
      <c r="AH195" s="274" t="s">
        <v>286</v>
      </c>
      <c r="AI195" s="292"/>
      <c r="AJ195" s="62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</row>
    <row r="196" spans="1:47" ht="21.75" customHeight="1">
      <c r="A196" s="264">
        <v>26</v>
      </c>
      <c r="B196" s="265" t="s">
        <v>335</v>
      </c>
      <c r="C196" s="267" t="s">
        <v>1045</v>
      </c>
      <c r="D196" s="267" t="s">
        <v>401</v>
      </c>
      <c r="E196" s="267" t="s">
        <v>402</v>
      </c>
      <c r="F196" s="268" t="s">
        <v>481</v>
      </c>
      <c r="G196" s="265" t="s">
        <v>403</v>
      </c>
      <c r="H196" s="90">
        <v>0</v>
      </c>
      <c r="I196" s="90">
        <f t="shared" si="52"/>
        <v>2</v>
      </c>
      <c r="J196" s="90">
        <v>0</v>
      </c>
      <c r="K196" s="90">
        <v>2</v>
      </c>
      <c r="L196" s="269">
        <v>29</v>
      </c>
      <c r="M196" s="270">
        <v>2</v>
      </c>
      <c r="N196" s="271">
        <f t="shared" si="49"/>
        <v>29</v>
      </c>
      <c r="O196" s="272">
        <v>17</v>
      </c>
      <c r="P196" s="272">
        <v>12</v>
      </c>
      <c r="Q196" s="272">
        <v>0</v>
      </c>
      <c r="R196" s="273" t="s">
        <v>874</v>
      </c>
      <c r="S196" s="260">
        <f t="shared" si="50"/>
        <v>29</v>
      </c>
      <c r="T196" s="273">
        <v>23</v>
      </c>
      <c r="U196" s="273">
        <v>6</v>
      </c>
      <c r="V196" s="267">
        <v>108.07</v>
      </c>
      <c r="W196" s="265" t="s">
        <v>363</v>
      </c>
      <c r="X196" s="272"/>
      <c r="Y196" s="272"/>
      <c r="Z196" s="272"/>
      <c r="AA196" s="272"/>
      <c r="AB196" s="272"/>
      <c r="AC196" s="272">
        <v>1</v>
      </c>
      <c r="AD196" s="272"/>
      <c r="AE196" s="272"/>
      <c r="AF196" s="274">
        <v>1</v>
      </c>
      <c r="AG196" s="267" t="s">
        <v>19</v>
      </c>
      <c r="AH196" s="265" t="s">
        <v>286</v>
      </c>
      <c r="AI196" s="275"/>
      <c r="AJ196" s="62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</row>
    <row r="197" spans="1:47" ht="21.75" customHeight="1">
      <c r="A197" s="264">
        <v>27</v>
      </c>
      <c r="B197" s="265" t="s">
        <v>335</v>
      </c>
      <c r="C197" s="265" t="s">
        <v>1046</v>
      </c>
      <c r="D197" s="265" t="s">
        <v>405</v>
      </c>
      <c r="E197" s="265" t="s">
        <v>406</v>
      </c>
      <c r="F197" s="268" t="s">
        <v>488</v>
      </c>
      <c r="G197" s="267" t="s">
        <v>407</v>
      </c>
      <c r="H197" s="90">
        <v>2</v>
      </c>
      <c r="I197" s="90">
        <f t="shared" si="52"/>
        <v>3</v>
      </c>
      <c r="J197" s="90">
        <v>2</v>
      </c>
      <c r="K197" s="90">
        <v>1</v>
      </c>
      <c r="L197" s="269">
        <v>35</v>
      </c>
      <c r="M197" s="270">
        <v>3</v>
      </c>
      <c r="N197" s="271">
        <f t="shared" si="49"/>
        <v>30</v>
      </c>
      <c r="O197" s="272">
        <v>20</v>
      </c>
      <c r="P197" s="272">
        <v>4</v>
      </c>
      <c r="Q197" s="272">
        <v>6</v>
      </c>
      <c r="R197" s="273" t="s">
        <v>874</v>
      </c>
      <c r="S197" s="260">
        <f t="shared" si="50"/>
        <v>30</v>
      </c>
      <c r="T197" s="273">
        <v>25</v>
      </c>
      <c r="U197" s="273">
        <v>5</v>
      </c>
      <c r="V197" s="265">
        <v>260.89999999999998</v>
      </c>
      <c r="W197" s="265" t="s">
        <v>408</v>
      </c>
      <c r="X197" s="272"/>
      <c r="Y197" s="272"/>
      <c r="Z197" s="272"/>
      <c r="AA197" s="272"/>
      <c r="AB197" s="272"/>
      <c r="AC197" s="272"/>
      <c r="AD197" s="272"/>
      <c r="AE197" s="272"/>
      <c r="AF197" s="274">
        <v>1</v>
      </c>
      <c r="AG197" s="267" t="s">
        <v>19</v>
      </c>
      <c r="AH197" s="265" t="s">
        <v>287</v>
      </c>
      <c r="AI197" s="275"/>
      <c r="AJ197" s="62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</row>
    <row r="198" spans="1:47" ht="21.75" customHeight="1">
      <c r="A198" s="264">
        <v>28</v>
      </c>
      <c r="B198" s="265" t="s">
        <v>335</v>
      </c>
      <c r="C198" s="265" t="s">
        <v>1047</v>
      </c>
      <c r="D198" s="267" t="s">
        <v>409</v>
      </c>
      <c r="E198" s="267" t="s">
        <v>409</v>
      </c>
      <c r="F198" s="268" t="s">
        <v>482</v>
      </c>
      <c r="G198" s="267" t="s">
        <v>410</v>
      </c>
      <c r="H198" s="90">
        <v>3</v>
      </c>
      <c r="I198" s="90">
        <f t="shared" si="52"/>
        <v>2</v>
      </c>
      <c r="J198" s="90">
        <v>0</v>
      </c>
      <c r="K198" s="90">
        <v>2</v>
      </c>
      <c r="L198" s="269">
        <v>19</v>
      </c>
      <c r="M198" s="270">
        <v>1</v>
      </c>
      <c r="N198" s="271">
        <f t="shared" si="49"/>
        <v>18</v>
      </c>
      <c r="O198" s="272">
        <v>18</v>
      </c>
      <c r="P198" s="272">
        <v>0</v>
      </c>
      <c r="Q198" s="272">
        <v>0</v>
      </c>
      <c r="R198" s="273" t="s">
        <v>530</v>
      </c>
      <c r="S198" s="260">
        <f t="shared" si="50"/>
        <v>18</v>
      </c>
      <c r="T198" s="273">
        <v>15</v>
      </c>
      <c r="U198" s="273">
        <v>3</v>
      </c>
      <c r="V198" s="267">
        <v>81.319999999999993</v>
      </c>
      <c r="W198" s="265" t="s">
        <v>411</v>
      </c>
      <c r="X198" s="272"/>
      <c r="Y198" s="272"/>
      <c r="Z198" s="272"/>
      <c r="AA198" s="272"/>
      <c r="AB198" s="272"/>
      <c r="AC198" s="272"/>
      <c r="AD198" s="272"/>
      <c r="AE198" s="272">
        <v>1</v>
      </c>
      <c r="AF198" s="274">
        <v>1</v>
      </c>
      <c r="AG198" s="267" t="s">
        <v>19</v>
      </c>
      <c r="AH198" s="265" t="s">
        <v>286</v>
      </c>
      <c r="AI198" s="275"/>
      <c r="AJ198" s="62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</row>
    <row r="199" spans="1:47" ht="21.75" customHeight="1">
      <c r="A199" s="264">
        <v>29</v>
      </c>
      <c r="B199" s="265" t="s">
        <v>335</v>
      </c>
      <c r="C199" s="265" t="s">
        <v>1048</v>
      </c>
      <c r="D199" s="267" t="s">
        <v>412</v>
      </c>
      <c r="E199" s="267" t="s">
        <v>413</v>
      </c>
      <c r="F199" s="268" t="s">
        <v>483</v>
      </c>
      <c r="G199" s="267" t="s">
        <v>414</v>
      </c>
      <c r="H199" s="90">
        <v>1</v>
      </c>
      <c r="I199" s="90">
        <f t="shared" si="52"/>
        <v>3</v>
      </c>
      <c r="J199" s="90">
        <v>1</v>
      </c>
      <c r="K199" s="90">
        <v>2</v>
      </c>
      <c r="L199" s="293">
        <v>45</v>
      </c>
      <c r="M199" s="270">
        <v>3</v>
      </c>
      <c r="N199" s="271">
        <f t="shared" si="49"/>
        <v>37</v>
      </c>
      <c r="O199" s="272">
        <v>24</v>
      </c>
      <c r="P199" s="272">
        <v>10</v>
      </c>
      <c r="Q199" s="272">
        <v>3</v>
      </c>
      <c r="R199" s="273" t="s">
        <v>530</v>
      </c>
      <c r="S199" s="260">
        <f t="shared" si="50"/>
        <v>37</v>
      </c>
      <c r="T199" s="273">
        <v>34</v>
      </c>
      <c r="U199" s="273">
        <v>3</v>
      </c>
      <c r="V199" s="267">
        <v>152.02000000000001</v>
      </c>
      <c r="W199" s="265" t="s">
        <v>415</v>
      </c>
      <c r="X199" s="272"/>
      <c r="Y199" s="272"/>
      <c r="Z199" s="272"/>
      <c r="AA199" s="272"/>
      <c r="AB199" s="272"/>
      <c r="AC199" s="272"/>
      <c r="AD199" s="272"/>
      <c r="AE199" s="272"/>
      <c r="AF199" s="274">
        <v>1</v>
      </c>
      <c r="AG199" s="267" t="s">
        <v>19</v>
      </c>
      <c r="AH199" s="265" t="s">
        <v>285</v>
      </c>
      <c r="AI199" s="275"/>
      <c r="AJ199" s="57"/>
    </row>
    <row r="200" spans="1:47" ht="21.75" customHeight="1">
      <c r="A200" s="264">
        <v>30</v>
      </c>
      <c r="B200" s="265" t="s">
        <v>335</v>
      </c>
      <c r="C200" s="265" t="s">
        <v>1049</v>
      </c>
      <c r="D200" s="90" t="s">
        <v>1020</v>
      </c>
      <c r="E200" s="267" t="s">
        <v>977</v>
      </c>
      <c r="F200" s="268" t="s">
        <v>484</v>
      </c>
      <c r="G200" s="267" t="s">
        <v>416</v>
      </c>
      <c r="H200" s="90">
        <v>2</v>
      </c>
      <c r="I200" s="90">
        <f t="shared" si="52"/>
        <v>2</v>
      </c>
      <c r="J200" s="90">
        <v>1</v>
      </c>
      <c r="K200" s="90">
        <v>1</v>
      </c>
      <c r="L200" s="293">
        <v>19</v>
      </c>
      <c r="M200" s="270">
        <v>1</v>
      </c>
      <c r="N200" s="271">
        <f t="shared" si="49"/>
        <v>18</v>
      </c>
      <c r="O200" s="272">
        <v>13</v>
      </c>
      <c r="P200" s="272">
        <v>5</v>
      </c>
      <c r="Q200" s="272">
        <v>0</v>
      </c>
      <c r="R200" s="273" t="s">
        <v>874</v>
      </c>
      <c r="S200" s="260">
        <f t="shared" si="50"/>
        <v>18</v>
      </c>
      <c r="T200" s="273">
        <v>16</v>
      </c>
      <c r="U200" s="273">
        <v>2</v>
      </c>
      <c r="V200" s="267">
        <v>156.24</v>
      </c>
      <c r="W200" s="272" t="s">
        <v>1050</v>
      </c>
      <c r="X200" s="272"/>
      <c r="Y200" s="272"/>
      <c r="Z200" s="272">
        <v>1</v>
      </c>
      <c r="AA200" s="272"/>
      <c r="AB200" s="272"/>
      <c r="AC200" s="272"/>
      <c r="AD200" s="272"/>
      <c r="AE200" s="272"/>
      <c r="AF200" s="274">
        <v>1</v>
      </c>
      <c r="AG200" s="90" t="s">
        <v>882</v>
      </c>
      <c r="AH200" s="265" t="s">
        <v>286</v>
      </c>
      <c r="AI200" s="275"/>
      <c r="AJ200" s="62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</row>
    <row r="201" spans="1:47" ht="38.25" customHeight="1">
      <c r="C201" s="15"/>
      <c r="D201" s="15"/>
      <c r="E201" s="15"/>
      <c r="F201" s="84"/>
      <c r="G201" s="15"/>
      <c r="H201" s="15"/>
      <c r="I201" s="15"/>
      <c r="J201" s="15"/>
      <c r="K201" s="15"/>
      <c r="L201" s="15"/>
      <c r="M201" s="15"/>
      <c r="N201" s="87"/>
      <c r="O201" s="15"/>
      <c r="P201" s="15"/>
      <c r="Q201" s="15"/>
      <c r="R201" s="88"/>
      <c r="S201" s="88"/>
      <c r="T201" s="88"/>
      <c r="U201" s="88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85"/>
      <c r="AH201" s="15"/>
    </row>
  </sheetData>
  <autoFilter ref="A9:EF200" xr:uid="{00000000-0009-0000-0000-000002000000}"/>
  <mergeCells count="19">
    <mergeCell ref="G8:G9"/>
    <mergeCell ref="A8:A9"/>
    <mergeCell ref="B8:B9"/>
    <mergeCell ref="C8:C9"/>
    <mergeCell ref="D8:D9"/>
    <mergeCell ref="E8:E9"/>
    <mergeCell ref="H8:H9"/>
    <mergeCell ref="A4:AI4"/>
    <mergeCell ref="I8:K8"/>
    <mergeCell ref="L8:R8"/>
    <mergeCell ref="S8:U8"/>
    <mergeCell ref="V8:V9"/>
    <mergeCell ref="AF8:AF9"/>
    <mergeCell ref="AG8:AG9"/>
    <mergeCell ref="AH8:AH9"/>
    <mergeCell ref="AI8:AI9"/>
    <mergeCell ref="F8:F9"/>
    <mergeCell ref="A7:D7"/>
    <mergeCell ref="X8:AE8"/>
  </mergeCells>
  <phoneticPr fontId="2" type="noConversion"/>
  <conditionalFormatting sqref="C75">
    <cfRule type="duplicateValues" dxfId="10" priority="9"/>
  </conditionalFormatting>
  <conditionalFormatting sqref="C76">
    <cfRule type="duplicateValues" dxfId="9" priority="8"/>
  </conditionalFormatting>
  <conditionalFormatting sqref="C77:C86">
    <cfRule type="duplicateValues" dxfId="8" priority="7"/>
  </conditionalFormatting>
  <conditionalFormatting sqref="C87">
    <cfRule type="duplicateValues" dxfId="7" priority="6"/>
  </conditionalFormatting>
  <conditionalFormatting sqref="C88:C95">
    <cfRule type="duplicateValues" dxfId="6" priority="5"/>
  </conditionalFormatting>
  <conditionalFormatting sqref="C96:C97">
    <cfRule type="duplicateValues" dxfId="5" priority="4"/>
  </conditionalFormatting>
  <conditionalFormatting sqref="C98">
    <cfRule type="duplicateValues" dxfId="4" priority="3"/>
  </conditionalFormatting>
  <conditionalFormatting sqref="C99:C101">
    <cfRule type="duplicateValues" dxfId="3" priority="10"/>
  </conditionalFormatting>
  <conditionalFormatting sqref="C99:C109 C70:C74">
    <cfRule type="duplicateValues" dxfId="2" priority="11"/>
  </conditionalFormatting>
  <conditionalFormatting sqref="C110">
    <cfRule type="duplicateValues" dxfId="1" priority="2"/>
  </conditionalFormatting>
  <conditionalFormatting sqref="C111">
    <cfRule type="duplicateValues" dxfId="0" priority="1"/>
  </conditionalFormatting>
  <pageMargins left="0.25" right="0.25" top="0.75" bottom="0.75" header="0.3" footer="0.3"/>
  <pageSetup paperSize="8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11</vt:i4>
      </vt:variant>
    </vt:vector>
  </HeadingPairs>
  <TitlesOfParts>
    <vt:vector size="23" baseType="lpstr">
      <vt:lpstr>Sheet2</vt:lpstr>
      <vt:lpstr>2024. 11월말 기준</vt:lpstr>
      <vt:lpstr>2024. 10월말 기준</vt:lpstr>
      <vt:lpstr>2024. 9월말 기준</vt:lpstr>
      <vt:lpstr>2024. 8월말 기준</vt:lpstr>
      <vt:lpstr>2024.7월말 기준</vt:lpstr>
      <vt:lpstr>2024.6월말 기준</vt:lpstr>
      <vt:lpstr>2024.5월말 기준</vt:lpstr>
      <vt:lpstr>2024.4월말 기준</vt:lpstr>
      <vt:lpstr>2024.3월말 기준</vt:lpstr>
      <vt:lpstr>2024.2월말 기준 </vt:lpstr>
      <vt:lpstr>2024.1월말 기준</vt:lpstr>
      <vt:lpstr>'2024. 10월말 기준'!Print_Area</vt:lpstr>
      <vt:lpstr>'2024. 11월말 기준'!Print_Area</vt:lpstr>
      <vt:lpstr>'2024. 8월말 기준'!Print_Area</vt:lpstr>
      <vt:lpstr>'2024. 9월말 기준'!Print_Area</vt:lpstr>
      <vt:lpstr>'2024.1월말 기준'!Print_Area</vt:lpstr>
      <vt:lpstr>'2024.2월말 기준 '!Print_Area</vt:lpstr>
      <vt:lpstr>'2024.3월말 기준'!Print_Area</vt:lpstr>
      <vt:lpstr>'2024.4월말 기준'!Print_Area</vt:lpstr>
      <vt:lpstr>'2024.5월말 기준'!Print_Area</vt:lpstr>
      <vt:lpstr>'2024.6월말 기준'!Print_Area</vt:lpstr>
      <vt:lpstr>'2024.7월말 기준'!Print_Area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2022-03-24T00:12:29Z</cp:lastPrinted>
  <dcterms:created xsi:type="dcterms:W3CDTF">2013-08-13T02:10:19Z</dcterms:created>
  <dcterms:modified xsi:type="dcterms:W3CDTF">2025-06-16T07:54:10Z</dcterms:modified>
</cp:coreProperties>
</file>